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D2" i="6" s="1"/>
  <c r="H2" i="6"/>
  <c r="E3" i="6"/>
  <c r="F3" i="6"/>
  <c r="G3" i="6"/>
  <c r="D3" i="6" s="1"/>
  <c r="H3" i="6"/>
  <c r="E4" i="6"/>
  <c r="D4" i="6" s="1"/>
  <c r="F4" i="6"/>
  <c r="G4" i="6"/>
  <c r="H4" i="6"/>
  <c r="E5" i="6"/>
  <c r="F5" i="6"/>
  <c r="G5" i="6"/>
  <c r="H5" i="6"/>
  <c r="D5" i="6" s="1"/>
  <c r="E6" i="6"/>
  <c r="F6" i="6"/>
  <c r="G6" i="6"/>
  <c r="D6" i="6" s="1"/>
  <c r="H6" i="6"/>
  <c r="E7" i="6"/>
  <c r="F7" i="6"/>
  <c r="G7" i="6"/>
  <c r="D7" i="6" s="1"/>
  <c r="H7" i="6"/>
  <c r="E8" i="6"/>
  <c r="F8" i="6"/>
  <c r="G8" i="6"/>
  <c r="D8" i="6" s="1"/>
  <c r="H8" i="6"/>
  <c r="E9" i="6"/>
  <c r="F9" i="6"/>
  <c r="G9" i="6"/>
  <c r="H9" i="6"/>
  <c r="D9" i="6" s="1"/>
  <c r="E10" i="6"/>
  <c r="F10" i="6"/>
  <c r="G10" i="6"/>
  <c r="D10" i="6" s="1"/>
  <c r="H10" i="6"/>
  <c r="E11" i="6"/>
  <c r="F11" i="6"/>
  <c r="G11" i="6"/>
  <c r="H11" i="6"/>
  <c r="E12" i="6"/>
  <c r="D12" i="6" s="1"/>
  <c r="F12" i="6"/>
  <c r="G12" i="6"/>
  <c r="H12" i="6"/>
  <c r="E13" i="6"/>
  <c r="F13" i="6"/>
  <c r="G13" i="6"/>
  <c r="H13" i="6"/>
  <c r="D13" i="6" s="1"/>
  <c r="E14" i="6"/>
  <c r="F14" i="6"/>
  <c r="G14" i="6"/>
  <c r="D14" i="6" s="1"/>
  <c r="H14" i="6"/>
  <c r="E15" i="6"/>
  <c r="D15" i="6" s="1"/>
  <c r="F15" i="6"/>
  <c r="G15" i="6"/>
  <c r="H15" i="6"/>
  <c r="E16" i="6"/>
  <c r="D16" i="6" s="1"/>
  <c r="F16" i="6"/>
  <c r="G16" i="6"/>
  <c r="H16" i="6"/>
  <c r="E17" i="6"/>
  <c r="F17" i="6"/>
  <c r="G17" i="6"/>
  <c r="H17" i="6"/>
  <c r="D17" i="6" s="1"/>
  <c r="E18" i="6"/>
  <c r="F18" i="6"/>
  <c r="G18" i="6"/>
  <c r="D18" i="6" s="1"/>
  <c r="H18" i="6"/>
  <c r="E19" i="6"/>
  <c r="F19" i="6"/>
  <c r="G19" i="6"/>
  <c r="H19" i="6"/>
  <c r="E20" i="6"/>
  <c r="D20" i="6" s="1"/>
  <c r="F20" i="6"/>
  <c r="G20" i="6"/>
  <c r="H20" i="6"/>
  <c r="E21" i="6"/>
  <c r="F21" i="6"/>
  <c r="G21" i="6"/>
  <c r="H21" i="6"/>
  <c r="D21" i="6" s="1"/>
  <c r="E22" i="6"/>
  <c r="F22" i="6"/>
  <c r="G22" i="6"/>
  <c r="D22" i="6" s="1"/>
  <c r="H22" i="6"/>
  <c r="E23" i="6"/>
  <c r="F23" i="6"/>
  <c r="G23" i="6"/>
  <c r="H23" i="6"/>
  <c r="E24" i="6"/>
  <c r="D24" i="6" s="1"/>
  <c r="F24" i="6"/>
  <c r="G24" i="6"/>
  <c r="H24" i="6"/>
  <c r="E25" i="6"/>
  <c r="F25" i="6"/>
  <c r="G25" i="6"/>
  <c r="H25" i="6"/>
  <c r="D25" i="6" s="1"/>
  <c r="E26" i="6"/>
  <c r="F26" i="6"/>
  <c r="G26" i="6"/>
  <c r="D26" i="6" s="1"/>
  <c r="H26" i="6"/>
  <c r="E27" i="6"/>
  <c r="F27" i="6"/>
  <c r="G27" i="6"/>
  <c r="H27" i="6"/>
  <c r="E28" i="6"/>
  <c r="D28" i="6" s="1"/>
  <c r="F28" i="6"/>
  <c r="G28" i="6"/>
  <c r="H28" i="6"/>
  <c r="E29" i="6"/>
  <c r="F29" i="6"/>
  <c r="G29" i="6"/>
  <c r="H29" i="6"/>
  <c r="D29" i="6" s="1"/>
  <c r="E30" i="6"/>
  <c r="F30" i="6"/>
  <c r="G30" i="6"/>
  <c r="D30" i="6" s="1"/>
  <c r="H30" i="6"/>
  <c r="E31" i="6"/>
  <c r="D31" i="6" s="1"/>
  <c r="F31" i="6"/>
  <c r="G31" i="6"/>
  <c r="H31" i="6"/>
  <c r="E32" i="6"/>
  <c r="D32" i="6" s="1"/>
  <c r="F32" i="6"/>
  <c r="G32" i="6"/>
  <c r="H32" i="6"/>
  <c r="E33" i="6"/>
  <c r="F33" i="6"/>
  <c r="G33" i="6"/>
  <c r="H33" i="6"/>
  <c r="D33" i="6" s="1"/>
  <c r="E34" i="6"/>
  <c r="F34" i="6"/>
  <c r="G34" i="6"/>
  <c r="D34" i="6" s="1"/>
  <c r="H34" i="6"/>
  <c r="E35" i="6"/>
  <c r="D35" i="6" s="1"/>
  <c r="F35" i="6"/>
  <c r="G35" i="6"/>
  <c r="H35" i="6"/>
  <c r="E36" i="6"/>
  <c r="D36" i="6" s="1"/>
  <c r="F36" i="6"/>
  <c r="G36" i="6"/>
  <c r="H36" i="6"/>
  <c r="E37" i="6"/>
  <c r="F37" i="6"/>
  <c r="G37" i="6"/>
  <c r="H37" i="6"/>
  <c r="D37" i="6" s="1"/>
  <c r="E38" i="6"/>
  <c r="F38" i="6"/>
  <c r="G38" i="6"/>
  <c r="D38" i="6" s="1"/>
  <c r="H38" i="6"/>
  <c r="E39" i="6"/>
  <c r="F39" i="6"/>
  <c r="G39" i="6"/>
  <c r="H39" i="6"/>
  <c r="E40" i="6"/>
  <c r="D40" i="6" s="1"/>
  <c r="F40" i="6"/>
  <c r="G40" i="6"/>
  <c r="H40" i="6"/>
  <c r="E41" i="6"/>
  <c r="F41" i="6"/>
  <c r="G41" i="6"/>
  <c r="H41" i="6"/>
  <c r="D41" i="6" s="1"/>
  <c r="E42" i="6"/>
  <c r="F42" i="6"/>
  <c r="G42" i="6"/>
  <c r="D42" i="6" s="1"/>
  <c r="H42" i="6"/>
  <c r="E43" i="6"/>
  <c r="F43" i="6"/>
  <c r="G43" i="6"/>
  <c r="H43" i="6"/>
  <c r="E44" i="6"/>
  <c r="D44" i="6" s="1"/>
  <c r="F44" i="6"/>
  <c r="G44" i="6"/>
  <c r="H44" i="6"/>
  <c r="E45" i="6"/>
  <c r="F45" i="6"/>
  <c r="G45" i="6"/>
  <c r="H45" i="6"/>
  <c r="D45" i="6" s="1"/>
  <c r="E46" i="6"/>
  <c r="F46" i="6"/>
  <c r="G46" i="6"/>
  <c r="D46" i="6" s="1"/>
  <c r="H46" i="6"/>
  <c r="E47" i="6"/>
  <c r="D47" i="6" s="1"/>
  <c r="F47" i="6"/>
  <c r="G47" i="6"/>
  <c r="H47" i="6"/>
  <c r="E48" i="6"/>
  <c r="D48" i="6" s="1"/>
  <c r="F48" i="6"/>
  <c r="G48" i="6"/>
  <c r="H48" i="6"/>
  <c r="E49" i="6"/>
  <c r="F49" i="6"/>
  <c r="G49" i="6"/>
  <c r="H49" i="6"/>
  <c r="D49" i="6" s="1"/>
  <c r="E50" i="6"/>
  <c r="F50" i="6"/>
  <c r="G50" i="6"/>
  <c r="D50" i="6" s="1"/>
  <c r="H50" i="6"/>
  <c r="E51" i="6"/>
  <c r="D51" i="6" s="1"/>
  <c r="F51" i="6"/>
  <c r="G51" i="6"/>
  <c r="H51" i="6"/>
  <c r="E52" i="6"/>
  <c r="D52" i="6" s="1"/>
  <c r="F52" i="6"/>
  <c r="G52" i="6"/>
  <c r="H52" i="6"/>
  <c r="E53" i="6"/>
  <c r="F53" i="6"/>
  <c r="G53" i="6"/>
  <c r="H53" i="6"/>
  <c r="D53" i="6" s="1"/>
  <c r="E54" i="6"/>
  <c r="F54" i="6"/>
  <c r="G54" i="6"/>
  <c r="D54" i="6" s="1"/>
  <c r="H54" i="6"/>
  <c r="E55" i="6"/>
  <c r="F55" i="6"/>
  <c r="G55" i="6"/>
  <c r="H55" i="6"/>
  <c r="E56" i="6"/>
  <c r="D56" i="6" s="1"/>
  <c r="F56" i="6"/>
  <c r="G56" i="6"/>
  <c r="H56" i="6"/>
  <c r="E57" i="6"/>
  <c r="F57" i="6"/>
  <c r="G57" i="6"/>
  <c r="H57" i="6"/>
  <c r="D57" i="6" s="1"/>
  <c r="E58" i="6"/>
  <c r="F58" i="6"/>
  <c r="G58" i="6"/>
  <c r="D58" i="6" s="1"/>
  <c r="H58" i="6"/>
  <c r="E59" i="6"/>
  <c r="F59" i="6"/>
  <c r="G59" i="6"/>
  <c r="H59" i="6"/>
  <c r="E60" i="6"/>
  <c r="D60" i="6" s="1"/>
  <c r="F60" i="6"/>
  <c r="G60" i="6"/>
  <c r="H60" i="6"/>
  <c r="E61" i="6"/>
  <c r="F61" i="6"/>
  <c r="G61" i="6"/>
  <c r="H61" i="6"/>
  <c r="D61" i="6" s="1"/>
  <c r="E62" i="6"/>
  <c r="F62" i="6"/>
  <c r="G62" i="6"/>
  <c r="D62" i="6" s="1"/>
  <c r="H62" i="6"/>
  <c r="E63" i="6"/>
  <c r="D63" i="6" s="1"/>
  <c r="F63" i="6"/>
  <c r="G63" i="6"/>
  <c r="H63" i="6"/>
  <c r="E64" i="6"/>
  <c r="D64" i="6" s="1"/>
  <c r="F64" i="6"/>
  <c r="G64" i="6"/>
  <c r="H64" i="6"/>
  <c r="E65" i="6"/>
  <c r="F65" i="6"/>
  <c r="G65" i="6"/>
  <c r="H65" i="6"/>
  <c r="D65" i="6" s="1"/>
  <c r="E66" i="6"/>
  <c r="F66" i="6"/>
  <c r="G66" i="6"/>
  <c r="D66" i="6" s="1"/>
  <c r="H66" i="6"/>
  <c r="E67" i="6"/>
  <c r="D67" i="6" s="1"/>
  <c r="F67" i="6"/>
  <c r="G67" i="6"/>
  <c r="H67" i="6"/>
  <c r="E68" i="6"/>
  <c r="D68" i="6" s="1"/>
  <c r="F68" i="6"/>
  <c r="G68" i="6"/>
  <c r="H68" i="6"/>
  <c r="E69" i="6"/>
  <c r="F69" i="6"/>
  <c r="G69" i="6"/>
  <c r="H69" i="6"/>
  <c r="D69" i="6" s="1"/>
  <c r="E70" i="6"/>
  <c r="F70" i="6"/>
  <c r="G70" i="6"/>
  <c r="D70" i="6" s="1"/>
  <c r="H70" i="6"/>
  <c r="E71" i="6"/>
  <c r="F71" i="6"/>
  <c r="G71" i="6"/>
  <c r="H71" i="6"/>
  <c r="E72" i="6"/>
  <c r="D72" i="6" s="1"/>
  <c r="F72" i="6"/>
  <c r="G72" i="6"/>
  <c r="H72" i="6"/>
  <c r="E73" i="6"/>
  <c r="F73" i="6"/>
  <c r="G73" i="6"/>
  <c r="H73" i="6"/>
  <c r="D73" i="6" s="1"/>
  <c r="E74" i="6"/>
  <c r="F74" i="6"/>
  <c r="G74" i="6"/>
  <c r="D74" i="6" s="1"/>
  <c r="H74" i="6"/>
  <c r="E75" i="6"/>
  <c r="F75" i="6"/>
  <c r="G75" i="6"/>
  <c r="H75" i="6"/>
  <c r="E76" i="6"/>
  <c r="D76" i="6" s="1"/>
  <c r="F76" i="6"/>
  <c r="G76" i="6"/>
  <c r="H76" i="6"/>
  <c r="E77" i="6"/>
  <c r="F77" i="6"/>
  <c r="G77" i="6"/>
  <c r="H77" i="6"/>
  <c r="D77" i="6" s="1"/>
  <c r="E78" i="6"/>
  <c r="F78" i="6"/>
  <c r="G78" i="6"/>
  <c r="D78" i="6" s="1"/>
  <c r="H78" i="6"/>
  <c r="E79" i="6"/>
  <c r="D79" i="6" s="1"/>
  <c r="F79" i="6"/>
  <c r="G79" i="6"/>
  <c r="H79" i="6"/>
  <c r="E80" i="6"/>
  <c r="F80" i="6"/>
  <c r="G80" i="6"/>
  <c r="H80" i="6"/>
  <c r="E81" i="6"/>
  <c r="F81" i="6"/>
  <c r="G81" i="6"/>
  <c r="H81" i="6"/>
  <c r="D81" i="6" s="1"/>
  <c r="E82" i="6"/>
  <c r="F82" i="6"/>
  <c r="G82" i="6"/>
  <c r="D82" i="6" s="1"/>
  <c r="H82" i="6"/>
  <c r="E83" i="6"/>
  <c r="D83" i="6" s="1"/>
  <c r="F83" i="6"/>
  <c r="G83" i="6"/>
  <c r="H83" i="6"/>
  <c r="E84" i="6"/>
  <c r="F84" i="6"/>
  <c r="G84" i="6"/>
  <c r="H84" i="6"/>
  <c r="E85" i="6"/>
  <c r="F85" i="6"/>
  <c r="G85" i="6"/>
  <c r="H85" i="6"/>
  <c r="D85" i="6" s="1"/>
  <c r="E86" i="6"/>
  <c r="F86" i="6"/>
  <c r="G86" i="6"/>
  <c r="D86" i="6" s="1"/>
  <c r="H86" i="6"/>
  <c r="E87" i="6"/>
  <c r="F87" i="6"/>
  <c r="G87" i="6"/>
  <c r="H87" i="6"/>
  <c r="E88" i="6"/>
  <c r="F88" i="6"/>
  <c r="G88" i="6"/>
  <c r="D88" i="6" s="1"/>
  <c r="H88" i="6"/>
  <c r="E89" i="6"/>
  <c r="F89" i="6"/>
  <c r="G89" i="6"/>
  <c r="H89" i="6"/>
  <c r="D89" i="6" s="1"/>
  <c r="E90" i="6"/>
  <c r="F90" i="6"/>
  <c r="G90" i="6"/>
  <c r="D90" i="6" s="1"/>
  <c r="H90" i="6"/>
  <c r="E91" i="6"/>
  <c r="F91" i="6"/>
  <c r="D91" i="6" s="1"/>
  <c r="G91" i="6"/>
  <c r="H91" i="6"/>
  <c r="E92" i="6"/>
  <c r="F92" i="6"/>
  <c r="G92" i="6"/>
  <c r="D92" i="6" s="1"/>
  <c r="H92" i="6"/>
  <c r="E93" i="6"/>
  <c r="F93" i="6"/>
  <c r="G93" i="6"/>
  <c r="H93" i="6"/>
  <c r="D93" i="6" s="1"/>
  <c r="E94" i="6"/>
  <c r="F94" i="6"/>
  <c r="G94" i="6"/>
  <c r="D94" i="6" s="1"/>
  <c r="H94" i="6"/>
  <c r="E95" i="6"/>
  <c r="F95" i="6"/>
  <c r="D95" i="6" s="1"/>
  <c r="G95" i="6"/>
  <c r="H95" i="6"/>
  <c r="E96" i="6"/>
  <c r="F96" i="6"/>
  <c r="G96" i="6"/>
  <c r="H96" i="6"/>
  <c r="E97" i="6"/>
  <c r="F97" i="6"/>
  <c r="G97" i="6"/>
  <c r="H97" i="6"/>
  <c r="D97" i="6" s="1"/>
  <c r="E98" i="6"/>
  <c r="F98" i="6"/>
  <c r="G98" i="6"/>
  <c r="D98" i="6" s="1"/>
  <c r="H98" i="6"/>
  <c r="E99" i="6"/>
  <c r="F99" i="6"/>
  <c r="D99" i="6" s="1"/>
  <c r="G99" i="6"/>
  <c r="H99" i="6"/>
  <c r="E100" i="6"/>
  <c r="F100" i="6"/>
  <c r="G100" i="6"/>
  <c r="H100" i="6"/>
  <c r="E101" i="6"/>
  <c r="F101" i="6"/>
  <c r="G101" i="6"/>
  <c r="H101" i="6"/>
  <c r="D101" i="6" s="1"/>
  <c r="E102" i="6"/>
  <c r="F102" i="6"/>
  <c r="G102" i="6"/>
  <c r="D102" i="6" s="1"/>
  <c r="H102" i="6"/>
  <c r="E103" i="6"/>
  <c r="F103" i="6"/>
  <c r="G103" i="6"/>
  <c r="H103" i="6"/>
  <c r="E104" i="6"/>
  <c r="F104" i="6"/>
  <c r="G104" i="6"/>
  <c r="D104" i="6" s="1"/>
  <c r="H104" i="6"/>
  <c r="E105" i="6"/>
  <c r="F105" i="6"/>
  <c r="G105" i="6"/>
  <c r="H105" i="6"/>
  <c r="D105" i="6" s="1"/>
  <c r="E106" i="6"/>
  <c r="F106" i="6"/>
  <c r="G106" i="6"/>
  <c r="D106" i="6" s="1"/>
  <c r="H106" i="6"/>
  <c r="E107" i="6"/>
  <c r="F107" i="6"/>
  <c r="G107" i="6"/>
  <c r="H107" i="6"/>
  <c r="E108" i="6"/>
  <c r="F108" i="6"/>
  <c r="G108" i="6"/>
  <c r="D108" i="6" s="1"/>
  <c r="H108" i="6"/>
  <c r="E109" i="6"/>
  <c r="F109" i="6"/>
  <c r="G109" i="6"/>
  <c r="H109" i="6"/>
  <c r="D109" i="6" s="1"/>
  <c r="E110" i="6"/>
  <c r="F110" i="6"/>
  <c r="G110" i="6"/>
  <c r="D110" i="6" s="1"/>
  <c r="H110" i="6"/>
  <c r="E111" i="6"/>
  <c r="D111" i="6" s="1"/>
  <c r="F111" i="6"/>
  <c r="G111" i="6"/>
  <c r="H111" i="6"/>
  <c r="E112" i="6"/>
  <c r="F112" i="6"/>
  <c r="G112" i="6"/>
  <c r="H112" i="6"/>
  <c r="E113" i="6"/>
  <c r="F113" i="6"/>
  <c r="G113" i="6"/>
  <c r="H113" i="6"/>
  <c r="D113" i="6" s="1"/>
  <c r="E114" i="6"/>
  <c r="F114" i="6"/>
  <c r="G114" i="6"/>
  <c r="D114" i="6" s="1"/>
  <c r="H114" i="6"/>
  <c r="E115" i="6"/>
  <c r="D115" i="6" s="1"/>
  <c r="F115" i="6"/>
  <c r="G115" i="6"/>
  <c r="H115" i="6"/>
  <c r="E116" i="6"/>
  <c r="F116" i="6"/>
  <c r="G116" i="6"/>
  <c r="H116" i="6"/>
  <c r="E117" i="6"/>
  <c r="F117" i="6"/>
  <c r="G117" i="6"/>
  <c r="H117" i="6"/>
  <c r="D117" i="6" s="1"/>
  <c r="E118" i="6"/>
  <c r="F118" i="6"/>
  <c r="G118" i="6"/>
  <c r="D118" i="6" s="1"/>
  <c r="H118" i="6"/>
  <c r="E119" i="6"/>
  <c r="F119" i="6"/>
  <c r="G119" i="6"/>
  <c r="H119" i="6"/>
  <c r="E120" i="6"/>
  <c r="F120" i="6"/>
  <c r="G120" i="6"/>
  <c r="D120" i="6" s="1"/>
  <c r="H120" i="6"/>
  <c r="E121" i="6"/>
  <c r="F121" i="6"/>
  <c r="G121" i="6"/>
  <c r="H121" i="6"/>
  <c r="D121" i="6" s="1"/>
  <c r="E122" i="6"/>
  <c r="F122" i="6"/>
  <c r="G122" i="6"/>
  <c r="D122" i="6" s="1"/>
  <c r="H122" i="6"/>
  <c r="E123" i="6"/>
  <c r="F123" i="6"/>
  <c r="G123" i="6"/>
  <c r="H123" i="6"/>
  <c r="E124" i="6"/>
  <c r="F124" i="6"/>
  <c r="G124" i="6"/>
  <c r="D124" i="6" s="1"/>
  <c r="H124" i="6"/>
  <c r="E125" i="6"/>
  <c r="F125" i="6"/>
  <c r="G125" i="6"/>
  <c r="H125" i="6"/>
  <c r="D125" i="6" s="1"/>
  <c r="E126" i="6"/>
  <c r="F126" i="6"/>
  <c r="G126" i="6"/>
  <c r="D126" i="6" s="1"/>
  <c r="H126" i="6"/>
  <c r="E127" i="6"/>
  <c r="D127" i="6" s="1"/>
  <c r="F127" i="6"/>
  <c r="G127" i="6"/>
  <c r="H127" i="6"/>
  <c r="E128" i="6"/>
  <c r="F128" i="6"/>
  <c r="G128" i="6"/>
  <c r="H128" i="6"/>
  <c r="E129" i="6"/>
  <c r="F129" i="6"/>
  <c r="G129" i="6"/>
  <c r="H129" i="6"/>
  <c r="D129" i="6" s="1"/>
  <c r="E130" i="6"/>
  <c r="F130" i="6"/>
  <c r="G130" i="6"/>
  <c r="D130" i="6" s="1"/>
  <c r="H130" i="6"/>
  <c r="E131" i="6"/>
  <c r="F131" i="6"/>
  <c r="D131" i="6" s="1"/>
  <c r="G131" i="6"/>
  <c r="H131" i="6"/>
  <c r="E132" i="6"/>
  <c r="F132" i="6"/>
  <c r="G132" i="6"/>
  <c r="H132" i="6"/>
  <c r="E133" i="6"/>
  <c r="F133" i="6"/>
  <c r="G133" i="6"/>
  <c r="H133" i="6"/>
  <c r="D133" i="6" s="1"/>
  <c r="E134" i="6"/>
  <c r="F134" i="6"/>
  <c r="G134" i="6"/>
  <c r="D134" i="6" s="1"/>
  <c r="H134" i="6"/>
  <c r="E135" i="6"/>
  <c r="F135" i="6"/>
  <c r="D135" i="6" s="1"/>
  <c r="G135" i="6"/>
  <c r="H135" i="6"/>
  <c r="E136" i="6"/>
  <c r="F136" i="6"/>
  <c r="G136" i="6"/>
  <c r="D136" i="6" s="1"/>
  <c r="H136" i="6"/>
  <c r="E137" i="6"/>
  <c r="F137" i="6"/>
  <c r="G137" i="6"/>
  <c r="H137" i="6"/>
  <c r="D137" i="6" s="1"/>
  <c r="E138" i="6"/>
  <c r="F138" i="6"/>
  <c r="G138" i="6"/>
  <c r="D138" i="6" s="1"/>
  <c r="H138" i="6"/>
  <c r="E139" i="6"/>
  <c r="F139" i="6"/>
  <c r="D139" i="6" s="1"/>
  <c r="G139" i="6"/>
  <c r="H139" i="6"/>
  <c r="E140" i="6"/>
  <c r="F140" i="6"/>
  <c r="G140" i="6"/>
  <c r="D140" i="6" s="1"/>
  <c r="H140" i="6"/>
  <c r="E141" i="6"/>
  <c r="F141" i="6"/>
  <c r="G141" i="6"/>
  <c r="H141" i="6"/>
  <c r="D141" i="6" s="1"/>
  <c r="E142" i="6"/>
  <c r="F142" i="6"/>
  <c r="G142" i="6"/>
  <c r="D142" i="6" s="1"/>
  <c r="H142" i="6"/>
  <c r="E143" i="6"/>
  <c r="F143" i="6"/>
  <c r="D143" i="6" s="1"/>
  <c r="G143" i="6"/>
  <c r="H143" i="6"/>
  <c r="E144" i="6"/>
  <c r="F144" i="6"/>
  <c r="G144" i="6"/>
  <c r="H144" i="6"/>
  <c r="E145" i="6"/>
  <c r="F145" i="6"/>
  <c r="G145" i="6"/>
  <c r="H145" i="6"/>
  <c r="D145" i="6" s="1"/>
  <c r="E146" i="6"/>
  <c r="F146" i="6"/>
  <c r="G146" i="6"/>
  <c r="D146" i="6" s="1"/>
  <c r="H146" i="6"/>
  <c r="E147" i="6"/>
  <c r="F147" i="6"/>
  <c r="D147" i="6" s="1"/>
  <c r="G147" i="6"/>
  <c r="H147" i="6"/>
  <c r="E148" i="6"/>
  <c r="F148" i="6"/>
  <c r="G148" i="6"/>
  <c r="H148" i="6"/>
  <c r="E149" i="6"/>
  <c r="F149" i="6"/>
  <c r="G149" i="6"/>
  <c r="H149" i="6"/>
  <c r="D149" i="6" s="1"/>
  <c r="E150" i="6"/>
  <c r="F150" i="6"/>
  <c r="G150" i="6"/>
  <c r="D150" i="6" s="1"/>
  <c r="H150" i="6"/>
  <c r="E151" i="6"/>
  <c r="F151" i="6"/>
  <c r="D151" i="6" s="1"/>
  <c r="G151" i="6"/>
  <c r="H151" i="6"/>
  <c r="E152" i="6"/>
  <c r="F152" i="6"/>
  <c r="G152" i="6"/>
  <c r="D152" i="6" s="1"/>
  <c r="H152" i="6"/>
  <c r="E153" i="6"/>
  <c r="F153" i="6"/>
  <c r="G153" i="6"/>
  <c r="H153" i="6"/>
  <c r="D153" i="6" s="1"/>
  <c r="E154" i="6"/>
  <c r="F154" i="6"/>
  <c r="G154" i="6"/>
  <c r="D154" i="6" s="1"/>
  <c r="H154" i="6"/>
  <c r="E155" i="6"/>
  <c r="F155" i="6"/>
  <c r="G155" i="6"/>
  <c r="H155" i="6"/>
  <c r="E156" i="6"/>
  <c r="F156" i="6"/>
  <c r="G156" i="6"/>
  <c r="D156" i="6" s="1"/>
  <c r="H156" i="6"/>
  <c r="E157" i="6"/>
  <c r="F157" i="6"/>
  <c r="G157" i="6"/>
  <c r="H157" i="6"/>
  <c r="D157" i="6" s="1"/>
  <c r="E158" i="6"/>
  <c r="F158" i="6"/>
  <c r="G158" i="6"/>
  <c r="D158" i="6" s="1"/>
  <c r="H158" i="6"/>
  <c r="E159" i="6"/>
  <c r="D159" i="6" s="1"/>
  <c r="F159" i="6"/>
  <c r="G159" i="6"/>
  <c r="H159" i="6"/>
  <c r="E160" i="6"/>
  <c r="F160" i="6"/>
  <c r="G160" i="6"/>
  <c r="H160" i="6"/>
  <c r="E161" i="6"/>
  <c r="F161" i="6"/>
  <c r="G161" i="6"/>
  <c r="H161" i="6"/>
  <c r="D161" i="6" s="1"/>
  <c r="E162" i="6"/>
  <c r="F162" i="6"/>
  <c r="G162" i="6"/>
  <c r="D162" i="6" s="1"/>
  <c r="H162" i="6"/>
  <c r="E163" i="6"/>
  <c r="D163" i="6" s="1"/>
  <c r="F163" i="6"/>
  <c r="G163" i="6"/>
  <c r="H163" i="6"/>
  <c r="E164" i="6"/>
  <c r="F164" i="6"/>
  <c r="G164" i="6"/>
  <c r="H164" i="6"/>
  <c r="E165" i="6"/>
  <c r="F165" i="6"/>
  <c r="G165" i="6"/>
  <c r="H165" i="6"/>
  <c r="D165" i="6" s="1"/>
  <c r="E166" i="6"/>
  <c r="F166" i="6"/>
  <c r="G166" i="6"/>
  <c r="D166" i="6" s="1"/>
  <c r="H166" i="6"/>
  <c r="E167" i="6"/>
  <c r="F167" i="6"/>
  <c r="G167" i="6"/>
  <c r="H167" i="6"/>
  <c r="E168" i="6"/>
  <c r="F168" i="6"/>
  <c r="G168" i="6"/>
  <c r="D168" i="6" s="1"/>
  <c r="H168" i="6"/>
  <c r="E169" i="6"/>
  <c r="F169" i="6"/>
  <c r="G169" i="6"/>
  <c r="H169" i="6"/>
  <c r="D169" i="6" s="1"/>
  <c r="E170" i="6"/>
  <c r="F170" i="6"/>
  <c r="G170" i="6"/>
  <c r="D170" i="6" s="1"/>
  <c r="H170" i="6"/>
  <c r="E171" i="6"/>
  <c r="F171" i="6"/>
  <c r="G171" i="6"/>
  <c r="H171" i="6"/>
  <c r="E172" i="6"/>
  <c r="F172" i="6"/>
  <c r="G172" i="6"/>
  <c r="D172" i="6" s="1"/>
  <c r="H172" i="6"/>
  <c r="E173" i="6"/>
  <c r="F173" i="6"/>
  <c r="G173" i="6"/>
  <c r="H173" i="6"/>
  <c r="D173" i="6" s="1"/>
  <c r="E174" i="6"/>
  <c r="F174" i="6"/>
  <c r="G174" i="6"/>
  <c r="D174" i="6" s="1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D177" i="6" s="1"/>
  <c r="E178" i="6"/>
  <c r="F178" i="6"/>
  <c r="G178" i="6"/>
  <c r="D178" i="6" s="1"/>
  <c r="H178" i="6"/>
  <c r="E179" i="6"/>
  <c r="F179" i="6"/>
  <c r="G179" i="6"/>
  <c r="D179" i="6" s="1"/>
  <c r="H179" i="6"/>
  <c r="E180" i="6"/>
  <c r="F180" i="6"/>
  <c r="G180" i="6"/>
  <c r="H180" i="6"/>
  <c r="E181" i="6"/>
  <c r="F181" i="6"/>
  <c r="G181" i="6"/>
  <c r="H181" i="6"/>
  <c r="D181" i="6" s="1"/>
  <c r="E182" i="6"/>
  <c r="F182" i="6"/>
  <c r="G182" i="6"/>
  <c r="D182" i="6" s="1"/>
  <c r="H182" i="6"/>
  <c r="E183" i="6"/>
  <c r="F183" i="6"/>
  <c r="G183" i="6"/>
  <c r="D183" i="6" s="1"/>
  <c r="H183" i="6"/>
  <c r="E184" i="6"/>
  <c r="D184" i="6" s="1"/>
  <c r="F184" i="6"/>
  <c r="G184" i="6"/>
  <c r="H184" i="6"/>
  <c r="E185" i="6"/>
  <c r="F185" i="6"/>
  <c r="G185" i="6"/>
  <c r="H185" i="6"/>
  <c r="D185" i="6" s="1"/>
  <c r="E186" i="6"/>
  <c r="F186" i="6"/>
  <c r="G186" i="6"/>
  <c r="D186" i="6" s="1"/>
  <c r="H186" i="6"/>
  <c r="E187" i="6"/>
  <c r="F187" i="6"/>
  <c r="G187" i="6"/>
  <c r="H187" i="6"/>
  <c r="E188" i="6"/>
  <c r="D188" i="6" s="1"/>
  <c r="F188" i="6"/>
  <c r="G188" i="6"/>
  <c r="H188" i="6"/>
  <c r="E189" i="6"/>
  <c r="F189" i="6"/>
  <c r="G189" i="6"/>
  <c r="H189" i="6"/>
  <c r="D189" i="6" s="1"/>
  <c r="E190" i="6"/>
  <c r="F190" i="6"/>
  <c r="G190" i="6"/>
  <c r="D190" i="6" s="1"/>
  <c r="H190" i="6"/>
  <c r="E191" i="6"/>
  <c r="F191" i="6"/>
  <c r="G191" i="6"/>
  <c r="H191" i="6"/>
  <c r="E192" i="6"/>
  <c r="D192" i="6" s="1"/>
  <c r="F192" i="6"/>
  <c r="G192" i="6"/>
  <c r="H192" i="6"/>
  <c r="E193" i="6"/>
  <c r="F193" i="6"/>
  <c r="G193" i="6"/>
  <c r="H193" i="6"/>
  <c r="D193" i="6" s="1"/>
  <c r="E194" i="6"/>
  <c r="F194" i="6"/>
  <c r="G194" i="6"/>
  <c r="D194" i="6" s="1"/>
  <c r="H194" i="6"/>
  <c r="E195" i="6"/>
  <c r="F195" i="6"/>
  <c r="G195" i="6"/>
  <c r="D195" i="6" s="1"/>
  <c r="H195" i="6"/>
  <c r="E196" i="6"/>
  <c r="D196" i="6" s="1"/>
  <c r="F196" i="6"/>
  <c r="G196" i="6"/>
  <c r="H196" i="6"/>
  <c r="E197" i="6"/>
  <c r="F197" i="6"/>
  <c r="G197" i="6"/>
  <c r="H197" i="6"/>
  <c r="D197" i="6" s="1"/>
  <c r="E198" i="6"/>
  <c r="F198" i="6"/>
  <c r="G198" i="6"/>
  <c r="D198" i="6" s="1"/>
  <c r="H198" i="6"/>
  <c r="E199" i="6"/>
  <c r="F199" i="6"/>
  <c r="G199" i="6"/>
  <c r="D199" i="6" s="1"/>
  <c r="H199" i="6"/>
  <c r="E200" i="6"/>
  <c r="D200" i="6" s="1"/>
  <c r="F200" i="6"/>
  <c r="G200" i="6"/>
  <c r="H200" i="6"/>
  <c r="E201" i="6"/>
  <c r="F201" i="6"/>
  <c r="G201" i="6"/>
  <c r="H201" i="6"/>
  <c r="D201" i="6" s="1"/>
  <c r="E202" i="6"/>
  <c r="F202" i="6"/>
  <c r="G202" i="6"/>
  <c r="D202" i="6" s="1"/>
  <c r="H202" i="6"/>
  <c r="E203" i="6"/>
  <c r="F203" i="6"/>
  <c r="G203" i="6"/>
  <c r="H203" i="6"/>
  <c r="E204" i="6"/>
  <c r="D204" i="6" s="1"/>
  <c r="F204" i="6"/>
  <c r="G204" i="6"/>
  <c r="H204" i="6"/>
  <c r="E205" i="6"/>
  <c r="F205" i="6"/>
  <c r="G205" i="6"/>
  <c r="H205" i="6"/>
  <c r="D205" i="6" s="1"/>
  <c r="E206" i="6"/>
  <c r="F206" i="6"/>
  <c r="G206" i="6"/>
  <c r="D206" i="6" s="1"/>
  <c r="H206" i="6"/>
  <c r="E207" i="6"/>
  <c r="F207" i="6"/>
  <c r="G207" i="6"/>
  <c r="H207" i="6"/>
  <c r="E208" i="6"/>
  <c r="D208" i="6" s="1"/>
  <c r="F208" i="6"/>
  <c r="G208" i="6"/>
  <c r="H208" i="6"/>
  <c r="E209" i="6"/>
  <c r="F209" i="6"/>
  <c r="G209" i="6"/>
  <c r="H209" i="6"/>
  <c r="D209" i="6" s="1"/>
  <c r="E210" i="6"/>
  <c r="F210" i="6"/>
  <c r="G210" i="6"/>
  <c r="D210" i="6" s="1"/>
  <c r="H210" i="6"/>
  <c r="E211" i="6"/>
  <c r="F211" i="6"/>
  <c r="G211" i="6"/>
  <c r="D211" i="6" s="1"/>
  <c r="H211" i="6"/>
  <c r="E212" i="6"/>
  <c r="D212" i="6" s="1"/>
  <c r="F212" i="6"/>
  <c r="G212" i="6"/>
  <c r="H212" i="6"/>
  <c r="E213" i="6"/>
  <c r="F213" i="6"/>
  <c r="G213" i="6"/>
  <c r="H213" i="6"/>
  <c r="D213" i="6" s="1"/>
  <c r="E214" i="6"/>
  <c r="F214" i="6"/>
  <c r="G214" i="6"/>
  <c r="D214" i="6" s="1"/>
  <c r="H214" i="6"/>
  <c r="E215" i="6"/>
  <c r="F215" i="6"/>
  <c r="G215" i="6"/>
  <c r="D215" i="6" s="1"/>
  <c r="H215" i="6"/>
  <c r="E216" i="6"/>
  <c r="D216" i="6" s="1"/>
  <c r="F216" i="6"/>
  <c r="G216" i="6"/>
  <c r="H216" i="6"/>
  <c r="E217" i="6"/>
  <c r="F217" i="6"/>
  <c r="G217" i="6"/>
  <c r="H217" i="6"/>
  <c r="D217" i="6" s="1"/>
  <c r="E218" i="6"/>
  <c r="F218" i="6"/>
  <c r="G218" i="6"/>
  <c r="D218" i="6" s="1"/>
  <c r="H218" i="6"/>
  <c r="E219" i="6"/>
  <c r="F219" i="6"/>
  <c r="G219" i="6"/>
  <c r="H219" i="6"/>
  <c r="E220" i="6"/>
  <c r="D220" i="6" s="1"/>
  <c r="F220" i="6"/>
  <c r="G220" i="6"/>
  <c r="H220" i="6"/>
  <c r="E221" i="6"/>
  <c r="F221" i="6"/>
  <c r="G221" i="6"/>
  <c r="H221" i="6"/>
  <c r="D221" i="6" s="1"/>
  <c r="E222" i="6"/>
  <c r="F222" i="6"/>
  <c r="G222" i="6"/>
  <c r="D222" i="6" s="1"/>
  <c r="H222" i="6"/>
  <c r="E223" i="6"/>
  <c r="F223" i="6"/>
  <c r="D223" i="6" s="1"/>
  <c r="G223" i="6"/>
  <c r="H223" i="6"/>
  <c r="E224" i="6"/>
  <c r="F224" i="6"/>
  <c r="G224" i="6"/>
  <c r="H224" i="6"/>
  <c r="E225" i="6"/>
  <c r="F225" i="6"/>
  <c r="G225" i="6"/>
  <c r="H225" i="6"/>
  <c r="D225" i="6" s="1"/>
  <c r="E226" i="6"/>
  <c r="F226" i="6"/>
  <c r="G226" i="6"/>
  <c r="D226" i="6" s="1"/>
  <c r="H226" i="6"/>
  <c r="E227" i="6"/>
  <c r="F227" i="6"/>
  <c r="D227" i="6" s="1"/>
  <c r="G227" i="6"/>
  <c r="H227" i="6"/>
  <c r="E228" i="6"/>
  <c r="F228" i="6"/>
  <c r="G228" i="6"/>
  <c r="H228" i="6"/>
  <c r="E229" i="6"/>
  <c r="F229" i="6"/>
  <c r="G229" i="6"/>
  <c r="H229" i="6"/>
  <c r="D229" i="6" s="1"/>
  <c r="E230" i="6"/>
  <c r="F230" i="6"/>
  <c r="G230" i="6"/>
  <c r="D230" i="6" s="1"/>
  <c r="H230" i="6"/>
  <c r="E231" i="6"/>
  <c r="F231" i="6"/>
  <c r="D231" i="6" s="1"/>
  <c r="G231" i="6"/>
  <c r="H231" i="6"/>
  <c r="E232" i="6"/>
  <c r="F232" i="6"/>
  <c r="G232" i="6"/>
  <c r="D232" i="6" s="1"/>
  <c r="H232" i="6"/>
  <c r="E233" i="6"/>
  <c r="F233" i="6"/>
  <c r="G233" i="6"/>
  <c r="H233" i="6"/>
  <c r="D233" i="6" s="1"/>
  <c r="E234" i="6"/>
  <c r="F234" i="6"/>
  <c r="G234" i="6"/>
  <c r="D234" i="6" s="1"/>
  <c r="H234" i="6"/>
  <c r="E235" i="6"/>
  <c r="F235" i="6"/>
  <c r="G235" i="6"/>
  <c r="H235" i="6"/>
  <c r="E236" i="6"/>
  <c r="F236" i="6"/>
  <c r="G236" i="6"/>
  <c r="D236" i="6" s="1"/>
  <c r="H236" i="6"/>
  <c r="E237" i="6"/>
  <c r="F237" i="6"/>
  <c r="G237" i="6"/>
  <c r="H237" i="6"/>
  <c r="D237" i="6" s="1"/>
  <c r="E238" i="6"/>
  <c r="F238" i="6"/>
  <c r="G238" i="6"/>
  <c r="D238" i="6" s="1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D241" i="6" s="1"/>
  <c r="E242" i="6"/>
  <c r="F242" i="6"/>
  <c r="G242" i="6"/>
  <c r="D242" i="6" s="1"/>
  <c r="H242" i="6"/>
  <c r="E243" i="6"/>
  <c r="F243" i="6"/>
  <c r="G243" i="6"/>
  <c r="D243" i="6" s="1"/>
  <c r="H243" i="6"/>
  <c r="E244" i="6"/>
  <c r="F244" i="6"/>
  <c r="G244" i="6"/>
  <c r="D244" i="6" s="1"/>
  <c r="H244" i="6"/>
  <c r="E245" i="6"/>
  <c r="F245" i="6"/>
  <c r="G245" i="6"/>
  <c r="H245" i="6"/>
  <c r="D245" i="6" s="1"/>
  <c r="E246" i="6"/>
  <c r="F246" i="6"/>
  <c r="G246" i="6"/>
  <c r="D246" i="6" s="1"/>
  <c r="H246" i="6"/>
  <c r="E247" i="6"/>
  <c r="F247" i="6"/>
  <c r="G247" i="6"/>
  <c r="D247" i="6" s="1"/>
  <c r="H247" i="6"/>
  <c r="E248" i="6"/>
  <c r="F248" i="6"/>
  <c r="G248" i="6"/>
  <c r="D248" i="6" s="1"/>
  <c r="H248" i="6"/>
  <c r="E249" i="6"/>
  <c r="F249" i="6"/>
  <c r="G249" i="6"/>
  <c r="H249" i="6"/>
  <c r="D249" i="6" s="1"/>
  <c r="E250" i="6"/>
  <c r="F250" i="6"/>
  <c r="G250" i="6"/>
  <c r="D250" i="6" s="1"/>
  <c r="H250" i="6"/>
  <c r="E251" i="6"/>
  <c r="F251" i="6"/>
  <c r="G251" i="6"/>
  <c r="H251" i="6"/>
  <c r="E252" i="6"/>
  <c r="F252" i="6"/>
  <c r="G252" i="6"/>
  <c r="D252" i="6" s="1"/>
  <c r="H252" i="6"/>
  <c r="E253" i="6"/>
  <c r="F253" i="6"/>
  <c r="G253" i="6"/>
  <c r="H253" i="6"/>
  <c r="D253" i="6" s="1"/>
  <c r="E254" i="6"/>
  <c r="F254" i="6"/>
  <c r="G254" i="6"/>
  <c r="D254" i="6" s="1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D257" i="6" s="1"/>
  <c r="E258" i="6"/>
  <c r="F258" i="6"/>
  <c r="G258" i="6"/>
  <c r="D258" i="6" s="1"/>
  <c r="H258" i="6"/>
  <c r="E259" i="6"/>
  <c r="F259" i="6"/>
  <c r="G259" i="6"/>
  <c r="D259" i="6" s="1"/>
  <c r="H259" i="6"/>
  <c r="E260" i="6"/>
  <c r="F260" i="6"/>
  <c r="G260" i="6"/>
  <c r="D260" i="6" s="1"/>
  <c r="H260" i="6"/>
  <c r="E261" i="6"/>
  <c r="F261" i="6"/>
  <c r="G261" i="6"/>
  <c r="H261" i="6"/>
  <c r="D261" i="6" s="1"/>
  <c r="E262" i="6"/>
  <c r="F262" i="6"/>
  <c r="G262" i="6"/>
  <c r="D262" i="6" s="1"/>
  <c r="H262" i="6"/>
  <c r="E263" i="6"/>
  <c r="F263" i="6"/>
  <c r="G263" i="6"/>
  <c r="D263" i="6" s="1"/>
  <c r="H263" i="6"/>
  <c r="E264" i="6"/>
  <c r="F264" i="6"/>
  <c r="G264" i="6"/>
  <c r="D264" i="6" s="1"/>
  <c r="H264" i="6"/>
  <c r="E265" i="6"/>
  <c r="F265" i="6"/>
  <c r="G265" i="6"/>
  <c r="H265" i="6"/>
  <c r="D265" i="6" s="1"/>
  <c r="E266" i="6"/>
  <c r="F266" i="6"/>
  <c r="G266" i="6"/>
  <c r="D266" i="6" s="1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D269" i="6" s="1"/>
  <c r="E270" i="6"/>
  <c r="F270" i="6"/>
  <c r="G270" i="6"/>
  <c r="D270" i="6" s="1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D273" i="6" s="1"/>
  <c r="E274" i="6"/>
  <c r="F274" i="6"/>
  <c r="G274" i="6"/>
  <c r="D274" i="6" s="1"/>
  <c r="H274" i="6"/>
  <c r="E275" i="6"/>
  <c r="F275" i="6"/>
  <c r="G275" i="6"/>
  <c r="D275" i="6" s="1"/>
  <c r="H275" i="6"/>
  <c r="E276" i="6"/>
  <c r="F276" i="6"/>
  <c r="G276" i="6"/>
  <c r="D276" i="6" s="1"/>
  <c r="H276" i="6"/>
  <c r="E277" i="6"/>
  <c r="F277" i="6"/>
  <c r="G277" i="6"/>
  <c r="H277" i="6"/>
  <c r="D277" i="6" s="1"/>
  <c r="E278" i="6"/>
  <c r="F278" i="6"/>
  <c r="G278" i="6"/>
  <c r="D278" i="6" s="1"/>
  <c r="H278" i="6"/>
  <c r="E279" i="6"/>
  <c r="F279" i="6"/>
  <c r="G279" i="6"/>
  <c r="D279" i="6" s="1"/>
  <c r="H279" i="6"/>
  <c r="E280" i="6"/>
  <c r="F280" i="6"/>
  <c r="G280" i="6"/>
  <c r="D280" i="6" s="1"/>
  <c r="H280" i="6"/>
  <c r="E281" i="6"/>
  <c r="F281" i="6"/>
  <c r="G281" i="6"/>
  <c r="H281" i="6"/>
  <c r="D281" i="6" s="1"/>
  <c r="E282" i="6"/>
  <c r="F282" i="6"/>
  <c r="G282" i="6"/>
  <c r="D282" i="6" s="1"/>
  <c r="H282" i="6"/>
  <c r="E283" i="6"/>
  <c r="F283" i="6"/>
  <c r="G283" i="6"/>
  <c r="H283" i="6"/>
  <c r="E284" i="6"/>
  <c r="F284" i="6"/>
  <c r="G284" i="6"/>
  <c r="H284" i="6"/>
  <c r="E285" i="6"/>
  <c r="F285" i="6"/>
  <c r="G285" i="6"/>
  <c r="H285" i="6"/>
  <c r="D285" i="6" s="1"/>
  <c r="E286" i="6"/>
  <c r="F286" i="6"/>
  <c r="G286" i="6"/>
  <c r="D286" i="6" s="1"/>
  <c r="H286" i="6"/>
  <c r="E287" i="6"/>
  <c r="F287" i="6"/>
  <c r="G287" i="6"/>
  <c r="H287" i="6"/>
  <c r="E288" i="6"/>
  <c r="F288" i="6"/>
  <c r="G288" i="6"/>
  <c r="H288" i="6"/>
  <c r="E289" i="6"/>
  <c r="F289" i="6"/>
  <c r="G289" i="6"/>
  <c r="H289" i="6"/>
  <c r="D289" i="6" s="1"/>
  <c r="E290" i="6"/>
  <c r="F290" i="6"/>
  <c r="G290" i="6"/>
  <c r="D290" i="6" s="1"/>
  <c r="H290" i="6"/>
  <c r="E291" i="6"/>
  <c r="F291" i="6"/>
  <c r="G291" i="6"/>
  <c r="D291" i="6" s="1"/>
  <c r="H291" i="6"/>
  <c r="E292" i="6"/>
  <c r="F292" i="6"/>
  <c r="G292" i="6"/>
  <c r="D292" i="6" s="1"/>
  <c r="H292" i="6"/>
  <c r="E293" i="6"/>
  <c r="F293" i="6"/>
  <c r="G293" i="6"/>
  <c r="H293" i="6"/>
  <c r="D293" i="6" s="1"/>
  <c r="E294" i="6"/>
  <c r="F294" i="6"/>
  <c r="G294" i="6"/>
  <c r="D294" i="6" s="1"/>
  <c r="H294" i="6"/>
  <c r="E295" i="6"/>
  <c r="F295" i="6"/>
  <c r="G295" i="6"/>
  <c r="D295" i="6" s="1"/>
  <c r="H295" i="6"/>
  <c r="E296" i="6"/>
  <c r="F296" i="6"/>
  <c r="G296" i="6"/>
  <c r="D296" i="6" s="1"/>
  <c r="H296" i="6"/>
  <c r="E297" i="6"/>
  <c r="F297" i="6"/>
  <c r="G297" i="6"/>
  <c r="H297" i="6"/>
  <c r="D297" i="6" s="1"/>
  <c r="E298" i="6"/>
  <c r="F298" i="6"/>
  <c r="G298" i="6"/>
  <c r="D298" i="6" s="1"/>
  <c r="H298" i="6"/>
  <c r="E299" i="6"/>
  <c r="F299" i="6"/>
  <c r="G299" i="6"/>
  <c r="H299" i="6"/>
  <c r="E300" i="6"/>
  <c r="F300" i="6"/>
  <c r="G300" i="6"/>
  <c r="H300" i="6"/>
  <c r="E301" i="6"/>
  <c r="F301" i="6"/>
  <c r="G301" i="6"/>
  <c r="H301" i="6"/>
  <c r="D301" i="6" s="1"/>
  <c r="E302" i="6"/>
  <c r="F302" i="6"/>
  <c r="G302" i="6"/>
  <c r="D302" i="6" s="1"/>
  <c r="H302" i="6"/>
  <c r="E303" i="6"/>
  <c r="F303" i="6"/>
  <c r="G303" i="6"/>
  <c r="H303" i="6"/>
  <c r="E304" i="6"/>
  <c r="F304" i="6"/>
  <c r="G304" i="6"/>
  <c r="H304" i="6"/>
  <c r="E305" i="6"/>
  <c r="F305" i="6"/>
  <c r="G305" i="6"/>
  <c r="H305" i="6"/>
  <c r="D305" i="6" s="1"/>
  <c r="E306" i="6"/>
  <c r="F306" i="6"/>
  <c r="G306" i="6"/>
  <c r="D306" i="6" s="1"/>
  <c r="H306" i="6"/>
  <c r="E307" i="6"/>
  <c r="F307" i="6"/>
  <c r="G307" i="6"/>
  <c r="D307" i="6" s="1"/>
  <c r="H307" i="6"/>
  <c r="E308" i="6"/>
  <c r="F308" i="6"/>
  <c r="G308" i="6"/>
  <c r="D308" i="6" s="1"/>
  <c r="H308" i="6"/>
  <c r="E309" i="6"/>
  <c r="F309" i="6"/>
  <c r="G309" i="6"/>
  <c r="H309" i="6"/>
  <c r="D309" i="6" s="1"/>
  <c r="E310" i="6"/>
  <c r="F310" i="6"/>
  <c r="G310" i="6"/>
  <c r="D310" i="6" s="1"/>
  <c r="H310" i="6"/>
  <c r="E311" i="6"/>
  <c r="F311" i="6"/>
  <c r="G311" i="6"/>
  <c r="D311" i="6" s="1"/>
  <c r="H311" i="6"/>
  <c r="E312" i="6"/>
  <c r="F312" i="6"/>
  <c r="G312" i="6"/>
  <c r="D312" i="6" s="1"/>
  <c r="H312" i="6"/>
  <c r="E313" i="6"/>
  <c r="F313" i="6"/>
  <c r="G313" i="6"/>
  <c r="H313" i="6"/>
  <c r="D313" i="6" s="1"/>
  <c r="E314" i="6"/>
  <c r="F314" i="6"/>
  <c r="G314" i="6"/>
  <c r="D314" i="6" s="1"/>
  <c r="H314" i="6"/>
  <c r="E315" i="6"/>
  <c r="F315" i="6"/>
  <c r="G315" i="6"/>
  <c r="H315" i="6"/>
  <c r="E316" i="6"/>
  <c r="F316" i="6"/>
  <c r="G316" i="6"/>
  <c r="H316" i="6"/>
  <c r="E317" i="6"/>
  <c r="F317" i="6"/>
  <c r="G317" i="6"/>
  <c r="H317" i="6"/>
  <c r="D317" i="6" s="1"/>
  <c r="E318" i="6"/>
  <c r="F318" i="6"/>
  <c r="G318" i="6"/>
  <c r="D318" i="6" s="1"/>
  <c r="H318" i="6"/>
  <c r="E319" i="6"/>
  <c r="F319" i="6"/>
  <c r="G319" i="6"/>
  <c r="H319" i="6"/>
  <c r="E320" i="6"/>
  <c r="D320" i="6" s="1"/>
  <c r="F320" i="6"/>
  <c r="G320" i="6"/>
  <c r="H320" i="6"/>
  <c r="E321" i="6"/>
  <c r="F321" i="6"/>
  <c r="G321" i="6"/>
  <c r="H321" i="6"/>
  <c r="D321" i="6" s="1"/>
  <c r="E322" i="6"/>
  <c r="F322" i="6"/>
  <c r="G322" i="6"/>
  <c r="D322" i="6" s="1"/>
  <c r="H322" i="6"/>
  <c r="E323" i="6"/>
  <c r="F323" i="6"/>
  <c r="G323" i="6"/>
  <c r="D323" i="6" s="1"/>
  <c r="H323" i="6"/>
  <c r="E324" i="6"/>
  <c r="D324" i="6" s="1"/>
  <c r="F324" i="6"/>
  <c r="G324" i="6"/>
  <c r="H324" i="6"/>
  <c r="E325" i="6"/>
  <c r="F325" i="6"/>
  <c r="G325" i="6"/>
  <c r="H325" i="6"/>
  <c r="D325" i="6" s="1"/>
  <c r="E326" i="6"/>
  <c r="F326" i="6"/>
  <c r="G326" i="6"/>
  <c r="D326" i="6" s="1"/>
  <c r="H326" i="6"/>
  <c r="E327" i="6"/>
  <c r="F327" i="6"/>
  <c r="G327" i="6"/>
  <c r="H327" i="6"/>
  <c r="E328" i="6"/>
  <c r="F328" i="6"/>
  <c r="G328" i="6"/>
  <c r="H328" i="6"/>
  <c r="E329" i="6"/>
  <c r="D329" i="6" s="1"/>
  <c r="F329" i="6"/>
  <c r="G329" i="6"/>
  <c r="H329" i="6"/>
  <c r="E330" i="6"/>
  <c r="F330" i="6"/>
  <c r="G330" i="6"/>
  <c r="H330" i="6"/>
  <c r="D330" i="6" s="1"/>
  <c r="E331" i="6"/>
  <c r="F331" i="6"/>
  <c r="G331" i="6"/>
  <c r="D331" i="6" s="1"/>
  <c r="H331" i="6"/>
  <c r="E332" i="6"/>
  <c r="F332" i="6"/>
  <c r="G332" i="6"/>
  <c r="D332" i="6" s="1"/>
  <c r="H332" i="6"/>
  <c r="E333" i="6"/>
  <c r="F333" i="6"/>
  <c r="G333" i="6"/>
  <c r="H333" i="6"/>
  <c r="D333" i="6" s="1"/>
  <c r="E334" i="6"/>
  <c r="F334" i="6"/>
  <c r="G334" i="6"/>
  <c r="D334" i="6" s="1"/>
  <c r="H334" i="6"/>
  <c r="E335" i="6"/>
  <c r="F335" i="6"/>
  <c r="G335" i="6"/>
  <c r="H335" i="6"/>
  <c r="E336" i="6"/>
  <c r="F336" i="6"/>
  <c r="G336" i="6"/>
  <c r="H336" i="6"/>
  <c r="E337" i="6"/>
  <c r="D337" i="6" s="1"/>
  <c r="F337" i="6"/>
  <c r="G337" i="6"/>
  <c r="H337" i="6"/>
  <c r="E338" i="6"/>
  <c r="F338" i="6"/>
  <c r="G338" i="6"/>
  <c r="H338" i="6"/>
  <c r="D338" i="6" s="1"/>
  <c r="E339" i="6"/>
  <c r="F339" i="6"/>
  <c r="G339" i="6"/>
  <c r="H339" i="6"/>
  <c r="E340" i="6"/>
  <c r="F340" i="6"/>
  <c r="G340" i="6"/>
  <c r="D340" i="6" s="1"/>
  <c r="H340" i="6"/>
  <c r="E341" i="6"/>
  <c r="F341" i="6"/>
  <c r="G341" i="6"/>
  <c r="D341" i="6" s="1"/>
  <c r="H341" i="6"/>
  <c r="E342" i="6"/>
  <c r="D342" i="6" s="1"/>
  <c r="F342" i="6"/>
  <c r="G342" i="6"/>
  <c r="H342" i="6"/>
  <c r="E343" i="6"/>
  <c r="F343" i="6"/>
  <c r="G343" i="6"/>
  <c r="H343" i="6"/>
  <c r="D343" i="6" s="1"/>
  <c r="E344" i="6"/>
  <c r="F344" i="6"/>
  <c r="G344" i="6"/>
  <c r="D344" i="6" s="1"/>
  <c r="H344" i="6"/>
  <c r="E345" i="6"/>
  <c r="F345" i="6"/>
  <c r="G345" i="6"/>
  <c r="D345" i="6" s="1"/>
  <c r="H345" i="6"/>
  <c r="E346" i="6"/>
  <c r="D346" i="6" s="1"/>
  <c r="F346" i="6"/>
  <c r="G346" i="6"/>
  <c r="H346" i="6"/>
  <c r="E347" i="6"/>
  <c r="F347" i="6"/>
  <c r="G347" i="6"/>
  <c r="H347" i="6"/>
  <c r="D347" i="6" s="1"/>
  <c r="E348" i="6"/>
  <c r="F348" i="6"/>
  <c r="G348" i="6"/>
  <c r="D348" i="6" s="1"/>
  <c r="H348" i="6"/>
  <c r="E349" i="6"/>
  <c r="F349" i="6"/>
  <c r="G349" i="6"/>
  <c r="D349" i="6" s="1"/>
  <c r="H349" i="6"/>
  <c r="E350" i="6"/>
  <c r="D350" i="6" s="1"/>
  <c r="F350" i="6"/>
  <c r="G350" i="6"/>
  <c r="H350" i="6"/>
  <c r="E351" i="6"/>
  <c r="F351" i="6"/>
  <c r="G351" i="6"/>
  <c r="H351" i="6"/>
  <c r="D351" i="6" s="1"/>
  <c r="E352" i="6"/>
  <c r="F352" i="6"/>
  <c r="G352" i="6"/>
  <c r="D352" i="6" s="1"/>
  <c r="H352" i="6"/>
  <c r="E353" i="6"/>
  <c r="F353" i="6"/>
  <c r="G353" i="6"/>
  <c r="D353" i="6" s="1"/>
  <c r="H353" i="6"/>
  <c r="E354" i="6"/>
  <c r="D354" i="6" s="1"/>
  <c r="F354" i="6"/>
  <c r="G354" i="6"/>
  <c r="H354" i="6"/>
  <c r="E355" i="6"/>
  <c r="F355" i="6"/>
  <c r="G355" i="6"/>
  <c r="H355" i="6"/>
  <c r="D355" i="6" s="1"/>
  <c r="E356" i="6"/>
  <c r="F356" i="6"/>
  <c r="G356" i="6"/>
  <c r="D356" i="6" s="1"/>
  <c r="H356" i="6"/>
  <c r="E357" i="6"/>
  <c r="F357" i="6"/>
  <c r="G357" i="6"/>
  <c r="D357" i="6" s="1"/>
  <c r="H357" i="6"/>
  <c r="C357" i="6"/>
  <c r="C356" i="6"/>
  <c r="C355" i="6"/>
  <c r="C354" i="6"/>
  <c r="C353" i="6"/>
  <c r="C352" i="6"/>
  <c r="C351" i="6"/>
  <c r="C350" i="6"/>
  <c r="C349" i="6"/>
  <c r="B349" i="6"/>
  <c r="B348" i="6"/>
  <c r="C348" i="6" s="1"/>
  <c r="C347" i="6"/>
  <c r="B347" i="6"/>
  <c r="B346" i="6"/>
  <c r="C345" i="6"/>
  <c r="B345" i="6"/>
  <c r="B344" i="6"/>
  <c r="C344" i="6" s="1"/>
  <c r="C343" i="6"/>
  <c r="B343" i="6"/>
  <c r="B342" i="6"/>
  <c r="C341" i="6"/>
  <c r="B341" i="6"/>
  <c r="B340" i="6"/>
  <c r="C340" i="6" s="1"/>
  <c r="C339" i="6"/>
  <c r="B339" i="6"/>
  <c r="B338" i="6"/>
  <c r="C337" i="6"/>
  <c r="B337" i="6"/>
  <c r="B336" i="6"/>
  <c r="C336" i="6" s="1"/>
  <c r="C335" i="6"/>
  <c r="B335" i="6"/>
  <c r="B334" i="6"/>
  <c r="C333" i="6"/>
  <c r="B333" i="6"/>
  <c r="B332" i="6"/>
  <c r="C332" i="6" s="1"/>
  <c r="C331" i="6"/>
  <c r="B331" i="6"/>
  <c r="B330" i="6"/>
  <c r="C329" i="6"/>
  <c r="B329" i="6"/>
  <c r="B328" i="6"/>
  <c r="C328" i="6" s="1"/>
  <c r="C327" i="6"/>
  <c r="B327" i="6"/>
  <c r="B326" i="6"/>
  <c r="C325" i="6"/>
  <c r="B325" i="6"/>
  <c r="B324" i="6"/>
  <c r="C324" i="6" s="1"/>
  <c r="C323" i="6"/>
  <c r="B323" i="6"/>
  <c r="B322" i="6"/>
  <c r="C321" i="6"/>
  <c r="B321" i="6"/>
  <c r="B320" i="6"/>
  <c r="C320" i="6" s="1"/>
  <c r="C319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D339" i="6" l="1"/>
  <c r="D228" i="6"/>
  <c r="D180" i="6"/>
  <c r="D164" i="6"/>
  <c r="C164" i="3" s="1"/>
  <c r="D155" i="6"/>
  <c r="D148" i="6"/>
  <c r="D132" i="6"/>
  <c r="D123" i="6"/>
  <c r="D116" i="6"/>
  <c r="D100" i="6"/>
  <c r="D84" i="6"/>
  <c r="D75" i="6"/>
  <c r="D59" i="6"/>
  <c r="D43" i="6"/>
  <c r="D27" i="6"/>
  <c r="D11" i="6"/>
  <c r="D319" i="6"/>
  <c r="D304" i="6"/>
  <c r="D303" i="6"/>
  <c r="D288" i="6"/>
  <c r="C288" i="3" s="1"/>
  <c r="D287" i="6"/>
  <c r="D272" i="6"/>
  <c r="D271" i="6"/>
  <c r="D256" i="6"/>
  <c r="C256" i="3" s="1"/>
  <c r="D255" i="6"/>
  <c r="D240" i="6"/>
  <c r="D239" i="6"/>
  <c r="D224" i="6"/>
  <c r="C224" i="3" s="1"/>
  <c r="D207" i="6"/>
  <c r="D191" i="6"/>
  <c r="D176" i="6"/>
  <c r="D175" i="6"/>
  <c r="D167" i="6"/>
  <c r="D160" i="6"/>
  <c r="D144" i="6"/>
  <c r="D128" i="6"/>
  <c r="C128" i="3" s="1"/>
  <c r="D119" i="6"/>
  <c r="D112" i="6"/>
  <c r="D103" i="6"/>
  <c r="D96" i="6"/>
  <c r="C96" i="3" s="1"/>
  <c r="D87" i="6"/>
  <c r="D80" i="6"/>
  <c r="D71" i="6"/>
  <c r="D55" i="6"/>
  <c r="D39" i="6"/>
  <c r="D23" i="6"/>
  <c r="D336" i="6"/>
  <c r="D335" i="6"/>
  <c r="D328" i="6"/>
  <c r="D327" i="6"/>
  <c r="D316" i="6"/>
  <c r="D315" i="6"/>
  <c r="C315" i="3" s="1"/>
  <c r="D300" i="6"/>
  <c r="D299" i="6"/>
  <c r="D284" i="6"/>
  <c r="D283" i="6"/>
  <c r="C283" i="3" s="1"/>
  <c r="D268" i="6"/>
  <c r="D267" i="6"/>
  <c r="D251" i="6"/>
  <c r="D235" i="6"/>
  <c r="D219" i="6"/>
  <c r="D203" i="6"/>
  <c r="D187" i="6"/>
  <c r="D171" i="6"/>
  <c r="D107" i="6"/>
  <c r="D19" i="6"/>
  <c r="C326" i="6"/>
  <c r="C342" i="6"/>
  <c r="C281" i="3"/>
  <c r="C289" i="3"/>
  <c r="C330" i="6"/>
  <c r="C346" i="6"/>
  <c r="C287" i="3"/>
  <c r="C318" i="6"/>
  <c r="C320" i="3"/>
  <c r="C334" i="6"/>
  <c r="C336" i="3"/>
  <c r="C285" i="3"/>
  <c r="C322" i="6"/>
  <c r="C324" i="3"/>
  <c r="C338" i="6"/>
  <c r="C340" i="3"/>
  <c r="C323" i="3"/>
  <c r="C339" i="3"/>
  <c r="C316" i="3"/>
  <c r="C308" i="3"/>
  <c r="C312" i="3"/>
  <c r="C328" i="3"/>
  <c r="C332" i="3"/>
  <c r="C344" i="3"/>
  <c r="C348" i="3"/>
  <c r="C325" i="3"/>
  <c r="C333" i="3"/>
  <c r="C341" i="3"/>
  <c r="C349" i="3"/>
  <c r="C357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A282" i="3"/>
  <c r="B282" i="3"/>
  <c r="C282" i="3"/>
  <c r="A283" i="3"/>
  <c r="B283" i="3"/>
  <c r="A284" i="3"/>
  <c r="B284" i="3"/>
  <c r="C284" i="3"/>
  <c r="A285" i="3"/>
  <c r="B285" i="3"/>
  <c r="A286" i="3"/>
  <c r="B286" i="3"/>
  <c r="C286" i="3"/>
  <c r="A287" i="3"/>
  <c r="B287" i="3"/>
  <c r="A288" i="3"/>
  <c r="B288" i="3"/>
  <c r="A289" i="3"/>
  <c r="B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A309" i="3"/>
  <c r="B309" i="3"/>
  <c r="C309" i="3"/>
  <c r="A310" i="3"/>
  <c r="B310" i="3"/>
  <c r="C310" i="3"/>
  <c r="A311" i="3"/>
  <c r="B311" i="3"/>
  <c r="C311" i="3"/>
  <c r="A312" i="3"/>
  <c r="B312" i="3"/>
  <c r="A313" i="3"/>
  <c r="B313" i="3"/>
  <c r="C313" i="3"/>
  <c r="A314" i="3"/>
  <c r="B314" i="3"/>
  <c r="C314" i="3"/>
  <c r="A315" i="3"/>
  <c r="B315" i="3"/>
  <c r="A316" i="3"/>
  <c r="B316" i="3"/>
  <c r="A317" i="3"/>
  <c r="B317" i="3"/>
  <c r="C317" i="3"/>
  <c r="A318" i="3"/>
  <c r="B318" i="3"/>
  <c r="A319" i="3"/>
  <c r="B319" i="3"/>
  <c r="C319" i="3"/>
  <c r="A320" i="3"/>
  <c r="B320" i="3"/>
  <c r="A321" i="3"/>
  <c r="B321" i="3"/>
  <c r="C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C327" i="3"/>
  <c r="A328" i="3"/>
  <c r="B328" i="3"/>
  <c r="A329" i="3"/>
  <c r="B329" i="3"/>
  <c r="C329" i="3"/>
  <c r="A330" i="3"/>
  <c r="B330" i="3"/>
  <c r="A331" i="3"/>
  <c r="B331" i="3"/>
  <c r="C331" i="3"/>
  <c r="A332" i="3"/>
  <c r="B332" i="3"/>
  <c r="A333" i="3"/>
  <c r="B333" i="3"/>
  <c r="A334" i="3"/>
  <c r="B334" i="3"/>
  <c r="A335" i="3"/>
  <c r="B335" i="3"/>
  <c r="C335" i="3"/>
  <c r="A336" i="3"/>
  <c r="B336" i="3"/>
  <c r="A337" i="3"/>
  <c r="B337" i="3"/>
  <c r="C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C343" i="3"/>
  <c r="A344" i="3"/>
  <c r="B344" i="3"/>
  <c r="A345" i="3"/>
  <c r="B345" i="3"/>
  <c r="C345" i="3"/>
  <c r="A346" i="3"/>
  <c r="B346" i="3"/>
  <c r="A347" i="3"/>
  <c r="B347" i="3"/>
  <c r="C347" i="3"/>
  <c r="A348" i="3"/>
  <c r="B348" i="3"/>
  <c r="A349" i="3"/>
  <c r="B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A3" i="3"/>
  <c r="B3" i="3"/>
  <c r="C3" i="3"/>
  <c r="A4" i="3"/>
  <c r="B4" i="3"/>
  <c r="C4" i="3"/>
  <c r="A5" i="3"/>
  <c r="B5" i="3"/>
  <c r="C5" i="3"/>
  <c r="A6" i="3"/>
  <c r="B6" i="3"/>
  <c r="C6" i="3"/>
  <c r="C2" i="3"/>
  <c r="B2" i="3"/>
  <c r="A2" i="3"/>
  <c r="C342" i="3" l="1"/>
  <c r="C326" i="3"/>
  <c r="C338" i="3"/>
  <c r="C322" i="3"/>
  <c r="C334" i="3"/>
  <c r="C318" i="3"/>
  <c r="C346" i="3"/>
  <c r="C330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G4" i="7" l="1"/>
  <c r="G5" i="7"/>
  <c r="G6" i="7"/>
  <c r="G7" i="7"/>
  <c r="G8" i="7"/>
  <c r="G9" i="7"/>
  <c r="G3" i="7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5" i="7"/>
  <c r="E212" i="1" s="1"/>
  <c r="E253" i="1" l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3" i="7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C658" i="6" l="1"/>
  <c r="D658" i="6"/>
  <c r="C660" i="6"/>
  <c r="D660" i="6"/>
  <c r="C662" i="6"/>
  <c r="D662" i="6"/>
  <c r="C664" i="6"/>
  <c r="D664" i="6"/>
  <c r="C666" i="6"/>
  <c r="D666" i="6"/>
  <c r="C668" i="6"/>
  <c r="D668" i="6"/>
  <c r="C670" i="6"/>
  <c r="D670" i="6"/>
  <c r="C672" i="6"/>
  <c r="D672" i="6"/>
  <c r="C674" i="6"/>
  <c r="D674" i="6"/>
  <c r="C676" i="6"/>
  <c r="D676" i="6"/>
  <c r="C678" i="6"/>
  <c r="D678" i="6"/>
  <c r="C680" i="6"/>
  <c r="D680" i="6"/>
  <c r="C682" i="6"/>
  <c r="D682" i="6"/>
  <c r="C684" i="6"/>
  <c r="D684" i="6"/>
  <c r="C686" i="6"/>
  <c r="D686" i="6"/>
  <c r="C688" i="6"/>
  <c r="D688" i="6"/>
  <c r="C690" i="6"/>
  <c r="D690" i="6"/>
  <c r="C692" i="6"/>
  <c r="D692" i="6"/>
  <c r="C694" i="6"/>
  <c r="D694" i="6"/>
  <c r="C696" i="6"/>
  <c r="D696" i="6"/>
  <c r="C698" i="6"/>
  <c r="D698" i="6"/>
  <c r="C700" i="6"/>
  <c r="D700" i="6"/>
  <c r="C702" i="6"/>
  <c r="D702" i="6"/>
  <c r="C704" i="6"/>
  <c r="D704" i="6"/>
  <c r="C706" i="6"/>
  <c r="D706" i="6"/>
  <c r="C708" i="6"/>
  <c r="D708" i="6"/>
  <c r="C710" i="6"/>
  <c r="D710" i="6"/>
  <c r="C712" i="6"/>
  <c r="D712" i="6"/>
  <c r="C714" i="6"/>
  <c r="D714" i="6"/>
  <c r="C640" i="6"/>
  <c r="D640" i="6"/>
  <c r="C642" i="6"/>
  <c r="D642" i="6"/>
  <c r="C644" i="6"/>
  <c r="D644" i="6"/>
  <c r="C646" i="6"/>
  <c r="D646" i="6"/>
  <c r="C648" i="6"/>
  <c r="D648" i="6"/>
  <c r="C650" i="6"/>
  <c r="D650" i="6"/>
  <c r="C652" i="6"/>
  <c r="D652" i="6"/>
  <c r="C654" i="6"/>
  <c r="D654" i="6"/>
  <c r="C656" i="6"/>
  <c r="D656" i="6"/>
  <c r="C622" i="6"/>
  <c r="D622" i="6"/>
  <c r="C624" i="6"/>
  <c r="D624" i="6"/>
  <c r="C626" i="6"/>
  <c r="D626" i="6"/>
  <c r="C628" i="6"/>
  <c r="D628" i="6"/>
  <c r="C630" i="6"/>
  <c r="D630" i="6"/>
  <c r="C632" i="6"/>
  <c r="D632" i="6"/>
  <c r="C634" i="6"/>
  <c r="D634" i="6"/>
  <c r="C636" i="6"/>
  <c r="D636" i="6"/>
  <c r="C638" i="6"/>
  <c r="D638" i="6"/>
  <c r="C620" i="6"/>
  <c r="D620" i="6"/>
  <c r="B713" i="6"/>
  <c r="C713" i="6" s="1"/>
  <c r="B711" i="6"/>
  <c r="C711" i="6" s="1"/>
  <c r="B709" i="6"/>
  <c r="C709" i="6" s="1"/>
  <c r="B707" i="6"/>
  <c r="D707" i="6" s="1"/>
  <c r="B705" i="6"/>
  <c r="C705" i="6" s="1"/>
  <c r="B703" i="6"/>
  <c r="C703" i="6" s="1"/>
  <c r="B701" i="6"/>
  <c r="C701" i="6" s="1"/>
  <c r="B699" i="6"/>
  <c r="D699" i="6" s="1"/>
  <c r="B697" i="6"/>
  <c r="C697" i="6" s="1"/>
  <c r="B695" i="6"/>
  <c r="C695" i="6" s="1"/>
  <c r="B693" i="6"/>
  <c r="C693" i="6" s="1"/>
  <c r="B691" i="6"/>
  <c r="C691" i="6" s="1"/>
  <c r="B689" i="6"/>
  <c r="C689" i="6" s="1"/>
  <c r="B687" i="6"/>
  <c r="C687" i="6" s="1"/>
  <c r="B685" i="6"/>
  <c r="C685" i="6" s="1"/>
  <c r="B683" i="6"/>
  <c r="C683" i="6" s="1"/>
  <c r="B681" i="6"/>
  <c r="C681" i="6" s="1"/>
  <c r="B679" i="6"/>
  <c r="C679" i="6" s="1"/>
  <c r="B677" i="6"/>
  <c r="C677" i="6" s="1"/>
  <c r="B675" i="6"/>
  <c r="D675" i="6" s="1"/>
  <c r="B673" i="6"/>
  <c r="C673" i="6" s="1"/>
  <c r="B671" i="6"/>
  <c r="C671" i="6" s="1"/>
  <c r="B669" i="6"/>
  <c r="C669" i="6" s="1"/>
  <c r="B667" i="6"/>
  <c r="D667" i="6" s="1"/>
  <c r="B665" i="6"/>
  <c r="C665" i="6" s="1"/>
  <c r="B663" i="6"/>
  <c r="C663" i="6" s="1"/>
  <c r="B661" i="6"/>
  <c r="C661" i="6" s="1"/>
  <c r="B659" i="6"/>
  <c r="D659" i="6" s="1"/>
  <c r="B657" i="6"/>
  <c r="C657" i="6" s="1"/>
  <c r="B655" i="6"/>
  <c r="C655" i="6" s="1"/>
  <c r="B653" i="6"/>
  <c r="C653" i="6" s="1"/>
  <c r="B651" i="6"/>
  <c r="C651" i="6" s="1"/>
  <c r="B649" i="6"/>
  <c r="C649" i="6" s="1"/>
  <c r="B647" i="6"/>
  <c r="C647" i="6" s="1"/>
  <c r="B645" i="6"/>
  <c r="C645" i="6" s="1"/>
  <c r="B643" i="6"/>
  <c r="C643" i="6" s="1"/>
  <c r="B641" i="6"/>
  <c r="C641" i="6" s="1"/>
  <c r="B639" i="6"/>
  <c r="C639" i="6" s="1"/>
  <c r="B637" i="6"/>
  <c r="C637" i="6" s="1"/>
  <c r="B635" i="6"/>
  <c r="C635" i="6" s="1"/>
  <c r="B633" i="6"/>
  <c r="C633" i="6" s="1"/>
  <c r="B631" i="6"/>
  <c r="C631" i="6" s="1"/>
  <c r="B629" i="6"/>
  <c r="C629" i="6" s="1"/>
  <c r="B627" i="6"/>
  <c r="C627" i="6" s="1"/>
  <c r="B625" i="6"/>
  <c r="C625" i="6" s="1"/>
  <c r="B623" i="6"/>
  <c r="C623" i="6" s="1"/>
  <c r="B621" i="6"/>
  <c r="C621" i="6" s="1"/>
  <c r="B619" i="6"/>
  <c r="D663" i="6" l="1"/>
  <c r="D669" i="6"/>
  <c r="D711" i="6"/>
  <c r="L711" i="6" s="1"/>
  <c r="D705" i="6"/>
  <c r="K705" i="6" s="1"/>
  <c r="C619" i="6"/>
  <c r="D713" i="6"/>
  <c r="N713" i="6" s="1"/>
  <c r="D677" i="6"/>
  <c r="D671" i="6"/>
  <c r="D665" i="6"/>
  <c r="AU665" i="6" s="1"/>
  <c r="D701" i="6"/>
  <c r="M701" i="6" s="1"/>
  <c r="D679" i="6"/>
  <c r="AV679" i="6" s="1"/>
  <c r="D673" i="6"/>
  <c r="D709" i="6"/>
  <c r="M709" i="6" s="1"/>
  <c r="D703" i="6"/>
  <c r="L703" i="6" s="1"/>
  <c r="D681" i="6"/>
  <c r="D661" i="6"/>
  <c r="D619" i="6"/>
  <c r="C707" i="6"/>
  <c r="C699" i="6"/>
  <c r="C675" i="6"/>
  <c r="C667" i="6"/>
  <c r="C659" i="6"/>
  <c r="D621" i="6"/>
  <c r="AK621" i="6" s="1"/>
  <c r="D639" i="6"/>
  <c r="AJ639" i="6" s="1"/>
  <c r="D637" i="6"/>
  <c r="AS637" i="6" s="1"/>
  <c r="D635" i="6"/>
  <c r="D633" i="6"/>
  <c r="D631" i="6"/>
  <c r="AU631" i="6" s="1"/>
  <c r="D629" i="6"/>
  <c r="D627" i="6"/>
  <c r="D625" i="6"/>
  <c r="AQ625" i="6" s="1"/>
  <c r="D623" i="6"/>
  <c r="D657" i="6"/>
  <c r="AU657" i="6" s="1"/>
  <c r="D655" i="6"/>
  <c r="L655" i="6" s="1"/>
  <c r="D653" i="6"/>
  <c r="AU653" i="6" s="1"/>
  <c r="D651" i="6"/>
  <c r="D649" i="6"/>
  <c r="D647" i="6"/>
  <c r="D645" i="6"/>
  <c r="AU645" i="6" s="1"/>
  <c r="D643" i="6"/>
  <c r="D641" i="6"/>
  <c r="AP641" i="6" s="1"/>
  <c r="D697" i="6"/>
  <c r="L697" i="6" s="1"/>
  <c r="D695" i="6"/>
  <c r="L695" i="6" s="1"/>
  <c r="D693" i="6"/>
  <c r="M693" i="6" s="1"/>
  <c r="D691" i="6"/>
  <c r="K691" i="6" s="1"/>
  <c r="D689" i="6"/>
  <c r="L689" i="6" s="1"/>
  <c r="D687" i="6"/>
  <c r="K687" i="6" s="1"/>
  <c r="D685" i="6"/>
  <c r="I685" i="6" s="1"/>
  <c r="D683" i="6"/>
  <c r="AS669" i="6"/>
  <c r="U663" i="6"/>
  <c r="AU647" i="6"/>
  <c r="G567" i="6"/>
  <c r="F567" i="6"/>
  <c r="G563" i="6"/>
  <c r="F563" i="6"/>
  <c r="G559" i="6"/>
  <c r="F559" i="6"/>
  <c r="G555" i="6"/>
  <c r="F555" i="6"/>
  <c r="G551" i="6"/>
  <c r="F551" i="6"/>
  <c r="G547" i="6"/>
  <c r="F547" i="6"/>
  <c r="G543" i="6"/>
  <c r="F543" i="6"/>
  <c r="G539" i="6"/>
  <c r="F539" i="6"/>
  <c r="G535" i="6"/>
  <c r="F535" i="6"/>
  <c r="G531" i="6"/>
  <c r="F531" i="6"/>
  <c r="G527" i="6"/>
  <c r="F527" i="6"/>
  <c r="G523" i="6"/>
  <c r="F523" i="6"/>
  <c r="G519" i="6"/>
  <c r="F519" i="6"/>
  <c r="G515" i="6"/>
  <c r="F515" i="6"/>
  <c r="G511" i="6"/>
  <c r="F511" i="6"/>
  <c r="G507" i="6"/>
  <c r="F507" i="6"/>
  <c r="G503" i="6"/>
  <c r="F503" i="6"/>
  <c r="G499" i="6"/>
  <c r="F499" i="6"/>
  <c r="G495" i="6"/>
  <c r="F495" i="6"/>
  <c r="G491" i="6"/>
  <c r="F491" i="6"/>
  <c r="G487" i="6"/>
  <c r="F487" i="6"/>
  <c r="G483" i="6"/>
  <c r="F483" i="6"/>
  <c r="G479" i="6"/>
  <c r="F479" i="6"/>
  <c r="G475" i="6"/>
  <c r="F475" i="6"/>
  <c r="G471" i="6"/>
  <c r="F471" i="6"/>
  <c r="G467" i="6"/>
  <c r="F467" i="6"/>
  <c r="G463" i="6"/>
  <c r="F463" i="6"/>
  <c r="G459" i="6"/>
  <c r="F459" i="6"/>
  <c r="G455" i="6"/>
  <c r="F455" i="6"/>
  <c r="G451" i="6"/>
  <c r="F451" i="6"/>
  <c r="G447" i="6"/>
  <c r="F447" i="6"/>
  <c r="G443" i="6"/>
  <c r="F443" i="6"/>
  <c r="G439" i="6"/>
  <c r="F439" i="6"/>
  <c r="G435" i="6"/>
  <c r="F435" i="6"/>
  <c r="G431" i="6"/>
  <c r="F431" i="6"/>
  <c r="G427" i="6"/>
  <c r="F427" i="6"/>
  <c r="G423" i="6"/>
  <c r="F423" i="6"/>
  <c r="G419" i="6"/>
  <c r="F419" i="6"/>
  <c r="G415" i="6"/>
  <c r="F415" i="6"/>
  <c r="G411" i="6"/>
  <c r="F411" i="6"/>
  <c r="AV645" i="6" l="1"/>
  <c r="AS655" i="6"/>
  <c r="I713" i="6"/>
  <c r="U713" i="6"/>
  <c r="M713" i="6"/>
  <c r="AF713" i="6"/>
  <c r="L713" i="6"/>
  <c r="AA713" i="6"/>
  <c r="AL713" i="6"/>
  <c r="R713" i="6"/>
  <c r="AG697" i="6"/>
  <c r="N697" i="6"/>
  <c r="I689" i="6"/>
  <c r="AE689" i="6"/>
  <c r="AN689" i="6"/>
  <c r="J711" i="6"/>
  <c r="AG711" i="6"/>
  <c r="V703" i="6"/>
  <c r="AU703" i="6"/>
  <c r="AN703" i="6"/>
  <c r="N695" i="6"/>
  <c r="AG695" i="6"/>
  <c r="AS687" i="6"/>
  <c r="AD687" i="6"/>
  <c r="AM687" i="6"/>
  <c r="AH691" i="6"/>
  <c r="AK691" i="6"/>
  <c r="K709" i="6"/>
  <c r="AR709" i="6"/>
  <c r="AO709" i="6"/>
  <c r="I701" i="6"/>
  <c r="AH701" i="6"/>
  <c r="AO713" i="6"/>
  <c r="AG713" i="6"/>
  <c r="AV713" i="6"/>
  <c r="AB713" i="6"/>
  <c r="AQ713" i="6"/>
  <c r="W713" i="6"/>
  <c r="AH713" i="6"/>
  <c r="J713" i="6"/>
  <c r="O697" i="6"/>
  <c r="AH697" i="6"/>
  <c r="AM689" i="6"/>
  <c r="J689" i="6"/>
  <c r="X689" i="6"/>
  <c r="AL711" i="6"/>
  <c r="Q711" i="6"/>
  <c r="S703" i="6"/>
  <c r="O703" i="6"/>
  <c r="X703" i="6"/>
  <c r="S695" i="6"/>
  <c r="Q695" i="6"/>
  <c r="J687" i="6"/>
  <c r="AV687" i="6"/>
  <c r="W687" i="6"/>
  <c r="AR691" i="6"/>
  <c r="P691" i="6"/>
  <c r="X709" i="6"/>
  <c r="L709" i="6"/>
  <c r="Y709" i="6"/>
  <c r="AI701" i="6"/>
  <c r="R701" i="6"/>
  <c r="Y713" i="6"/>
  <c r="Q713" i="6"/>
  <c r="AR713" i="6"/>
  <c r="T713" i="6"/>
  <c r="AM713" i="6"/>
  <c r="S713" i="6"/>
  <c r="Z713" i="6"/>
  <c r="Q697" i="6"/>
  <c r="J697" i="6"/>
  <c r="M697" i="6"/>
  <c r="AV689" i="6"/>
  <c r="AT689" i="6"/>
  <c r="I711" i="6"/>
  <c r="AQ711" i="6"/>
  <c r="AN711" i="6"/>
  <c r="AQ703" i="6"/>
  <c r="AG703" i="6"/>
  <c r="AU695" i="6"/>
  <c r="AP695" i="6"/>
  <c r="AN695" i="6"/>
  <c r="R687" i="6"/>
  <c r="AF687" i="6"/>
  <c r="AT691" i="6"/>
  <c r="V691" i="6"/>
  <c r="AM691" i="6"/>
  <c r="AV709" i="6"/>
  <c r="AH709" i="6"/>
  <c r="AU701" i="6"/>
  <c r="AV701" i="6"/>
  <c r="AO701" i="6"/>
  <c r="AT713" i="6"/>
  <c r="AP713" i="6"/>
  <c r="AJ713" i="6"/>
  <c r="P713" i="6"/>
  <c r="AI713" i="6"/>
  <c r="K713" i="6"/>
  <c r="V713" i="6"/>
  <c r="AA697" i="6"/>
  <c r="AI697" i="6"/>
  <c r="X697" i="6"/>
  <c r="K689" i="6"/>
  <c r="Y689" i="6"/>
  <c r="AE711" i="6"/>
  <c r="K711" i="6"/>
  <c r="X711" i="6"/>
  <c r="AH703" i="6"/>
  <c r="Q703" i="6"/>
  <c r="AE695" i="6"/>
  <c r="J695" i="6"/>
  <c r="X695" i="6"/>
  <c r="Q687" i="6"/>
  <c r="P687" i="6"/>
  <c r="AJ691" i="6"/>
  <c r="AC691" i="6"/>
  <c r="W691" i="6"/>
  <c r="AM709" i="6"/>
  <c r="R709" i="6"/>
  <c r="AB701" i="6"/>
  <c r="P701" i="6"/>
  <c r="Y701" i="6"/>
  <c r="AP705" i="6"/>
  <c r="AL705" i="6"/>
  <c r="P705" i="6"/>
  <c r="W705" i="6"/>
  <c r="AN693" i="6"/>
  <c r="AR693" i="6"/>
  <c r="AQ693" i="6"/>
  <c r="AH693" i="6"/>
  <c r="Y693" i="6"/>
  <c r="P685" i="6"/>
  <c r="AB685" i="6"/>
  <c r="AU685" i="6"/>
  <c r="O685" i="6"/>
  <c r="V685" i="6"/>
  <c r="J699" i="6"/>
  <c r="N699" i="6"/>
  <c r="R699" i="6"/>
  <c r="V699" i="6"/>
  <c r="K699" i="6"/>
  <c r="O699" i="6"/>
  <c r="S699" i="6"/>
  <c r="W699" i="6"/>
  <c r="AA699" i="6"/>
  <c r="AE699" i="6"/>
  <c r="AI699" i="6"/>
  <c r="AM699" i="6"/>
  <c r="AQ699" i="6"/>
  <c r="AU699" i="6"/>
  <c r="Q699" i="6"/>
  <c r="Y699" i="6"/>
  <c r="AD699" i="6"/>
  <c r="AJ699" i="6"/>
  <c r="AO699" i="6"/>
  <c r="AT699" i="6"/>
  <c r="L699" i="6"/>
  <c r="T699" i="6"/>
  <c r="Z699" i="6"/>
  <c r="AF699" i="6"/>
  <c r="AK699" i="6"/>
  <c r="AP699" i="6"/>
  <c r="AV699" i="6"/>
  <c r="M699" i="6"/>
  <c r="AB699" i="6"/>
  <c r="AL699" i="6"/>
  <c r="U699" i="6"/>
  <c r="P699" i="6"/>
  <c r="AC699" i="6"/>
  <c r="AN699" i="6"/>
  <c r="I699" i="6"/>
  <c r="AG699" i="6"/>
  <c r="AR699" i="6"/>
  <c r="X699" i="6"/>
  <c r="AH699" i="6"/>
  <c r="AS699" i="6"/>
  <c r="AS705" i="6"/>
  <c r="Z705" i="6"/>
  <c r="AH705" i="6"/>
  <c r="Y705" i="6"/>
  <c r="AD705" i="6"/>
  <c r="AR705" i="6"/>
  <c r="AB705" i="6"/>
  <c r="L705" i="6"/>
  <c r="AI705" i="6"/>
  <c r="S705" i="6"/>
  <c r="AT697" i="6"/>
  <c r="AS697" i="6"/>
  <c r="V697" i="6"/>
  <c r="AO697" i="6"/>
  <c r="AV697" i="6"/>
  <c r="AD697" i="6"/>
  <c r="AU697" i="6"/>
  <c r="AC697" i="6"/>
  <c r="AJ697" i="6"/>
  <c r="T697" i="6"/>
  <c r="AC689" i="6"/>
  <c r="R689" i="6"/>
  <c r="AL689" i="6"/>
  <c r="AU689" i="6"/>
  <c r="Z689" i="6"/>
  <c r="AQ689" i="6"/>
  <c r="AO689" i="6"/>
  <c r="S689" i="6"/>
  <c r="AJ689" i="6"/>
  <c r="T689" i="6"/>
  <c r="AH711" i="6"/>
  <c r="O711" i="6"/>
  <c r="AM711" i="6"/>
  <c r="AD711" i="6"/>
  <c r="AI711" i="6"/>
  <c r="AS711" i="6"/>
  <c r="AC711" i="6"/>
  <c r="M711" i="6"/>
  <c r="AJ711" i="6"/>
  <c r="T711" i="6"/>
  <c r="I703" i="6"/>
  <c r="AT703" i="6"/>
  <c r="AA703" i="6"/>
  <c r="Z703" i="6"/>
  <c r="AM703" i="6"/>
  <c r="AS703" i="6"/>
  <c r="AC703" i="6"/>
  <c r="M703" i="6"/>
  <c r="AJ703" i="6"/>
  <c r="T703" i="6"/>
  <c r="O695" i="6"/>
  <c r="W695" i="6"/>
  <c r="AQ695" i="6"/>
  <c r="K695" i="6"/>
  <c r="AH695" i="6"/>
  <c r="AS695" i="6"/>
  <c r="AC695" i="6"/>
  <c r="M695" i="6"/>
  <c r="AJ695" i="6"/>
  <c r="T695" i="6"/>
  <c r="AK687" i="6"/>
  <c r="AP687" i="6"/>
  <c r="AO687" i="6"/>
  <c r="I687" i="6"/>
  <c r="V687" i="6"/>
  <c r="AR687" i="6"/>
  <c r="AB687" i="6"/>
  <c r="L687" i="6"/>
  <c r="AI687" i="6"/>
  <c r="S687" i="6"/>
  <c r="Y691" i="6"/>
  <c r="N691" i="6"/>
  <c r="X691" i="6"/>
  <c r="AL691" i="6"/>
  <c r="Q691" i="6"/>
  <c r="R691" i="6"/>
  <c r="AF691" i="6"/>
  <c r="J691" i="6"/>
  <c r="AI691" i="6"/>
  <c r="S691" i="6"/>
  <c r="AQ709" i="6"/>
  <c r="AI709" i="6"/>
  <c r="AF709" i="6"/>
  <c r="AE709" i="6"/>
  <c r="AJ709" i="6"/>
  <c r="AT709" i="6"/>
  <c r="AD709" i="6"/>
  <c r="N709" i="6"/>
  <c r="AK709" i="6"/>
  <c r="U709" i="6"/>
  <c r="AE701" i="6"/>
  <c r="L701" i="6"/>
  <c r="AJ701" i="6"/>
  <c r="AA701" i="6"/>
  <c r="AN701" i="6"/>
  <c r="AT701" i="6"/>
  <c r="AD701" i="6"/>
  <c r="N701" i="6"/>
  <c r="AK701" i="6"/>
  <c r="U701" i="6"/>
  <c r="AF693" i="6"/>
  <c r="AM693" i="6"/>
  <c r="AJ693" i="6"/>
  <c r="AU693" i="6"/>
  <c r="AI693" i="6"/>
  <c r="AT693" i="6"/>
  <c r="AD693" i="6"/>
  <c r="N693" i="6"/>
  <c r="AK693" i="6"/>
  <c r="U693" i="6"/>
  <c r="AN685" i="6"/>
  <c r="AS685" i="6"/>
  <c r="M685" i="6"/>
  <c r="T685" i="6"/>
  <c r="AG685" i="6"/>
  <c r="AQ685" i="6"/>
  <c r="AA685" i="6"/>
  <c r="K685" i="6"/>
  <c r="AH685" i="6"/>
  <c r="R685" i="6"/>
  <c r="I705" i="6"/>
  <c r="AG705" i="6"/>
  <c r="AF705" i="6"/>
  <c r="AM705" i="6"/>
  <c r="P693" i="6"/>
  <c r="L693" i="6"/>
  <c r="K693" i="6"/>
  <c r="R693" i="6"/>
  <c r="AO693" i="6"/>
  <c r="AV685" i="6"/>
  <c r="U685" i="6"/>
  <c r="AO685" i="6"/>
  <c r="AE685" i="6"/>
  <c r="AL685" i="6"/>
  <c r="P621" i="6"/>
  <c r="J707" i="6"/>
  <c r="N707" i="6"/>
  <c r="R707" i="6"/>
  <c r="V707" i="6"/>
  <c r="Z707" i="6"/>
  <c r="AD707" i="6"/>
  <c r="AH707" i="6"/>
  <c r="AL707" i="6"/>
  <c r="AP707" i="6"/>
  <c r="AT707" i="6"/>
  <c r="K707" i="6"/>
  <c r="O707" i="6"/>
  <c r="S707" i="6"/>
  <c r="W707" i="6"/>
  <c r="AA707" i="6"/>
  <c r="AE707" i="6"/>
  <c r="AI707" i="6"/>
  <c r="AM707" i="6"/>
  <c r="AQ707" i="6"/>
  <c r="AU707" i="6"/>
  <c r="M707" i="6"/>
  <c r="U707" i="6"/>
  <c r="AC707" i="6"/>
  <c r="AK707" i="6"/>
  <c r="AS707" i="6"/>
  <c r="P707" i="6"/>
  <c r="X707" i="6"/>
  <c r="AF707" i="6"/>
  <c r="AN707" i="6"/>
  <c r="AV707" i="6"/>
  <c r="Y707" i="6"/>
  <c r="AO707" i="6"/>
  <c r="L707" i="6"/>
  <c r="AB707" i="6"/>
  <c r="AR707" i="6"/>
  <c r="I707" i="6"/>
  <c r="Q707" i="6"/>
  <c r="AG707" i="6"/>
  <c r="T707" i="6"/>
  <c r="AJ707" i="6"/>
  <c r="AK713" i="6"/>
  <c r="AS713" i="6"/>
  <c r="AC713" i="6"/>
  <c r="AN713" i="6"/>
  <c r="X713" i="6"/>
  <c r="AU713" i="6"/>
  <c r="AE713" i="6"/>
  <c r="O713" i="6"/>
  <c r="AD713" i="6"/>
  <c r="AC705" i="6"/>
  <c r="AK705" i="6"/>
  <c r="R705" i="6"/>
  <c r="Q705" i="6"/>
  <c r="V705" i="6"/>
  <c r="AN705" i="6"/>
  <c r="X705" i="6"/>
  <c r="AU705" i="6"/>
  <c r="AE705" i="6"/>
  <c r="O705" i="6"/>
  <c r="I697" i="6"/>
  <c r="Z697" i="6"/>
  <c r="K697" i="6"/>
  <c r="AE697" i="6"/>
  <c r="AR697" i="6"/>
  <c r="Y697" i="6"/>
  <c r="AQ697" i="6"/>
  <c r="W697" i="6"/>
  <c r="AF697" i="6"/>
  <c r="P697" i="6"/>
  <c r="AS689" i="6"/>
  <c r="AH689" i="6"/>
  <c r="AA689" i="6"/>
  <c r="AP689" i="6"/>
  <c r="U689" i="6"/>
  <c r="AG689" i="6"/>
  <c r="AI689" i="6"/>
  <c r="N689" i="6"/>
  <c r="AF689" i="6"/>
  <c r="P689" i="6"/>
  <c r="R711" i="6"/>
  <c r="AP711" i="6"/>
  <c r="W711" i="6"/>
  <c r="V711" i="6"/>
  <c r="AA711" i="6"/>
  <c r="AO711" i="6"/>
  <c r="Y711" i="6"/>
  <c r="AV711" i="6"/>
  <c r="AF711" i="6"/>
  <c r="P711" i="6"/>
  <c r="AL703" i="6"/>
  <c r="AD703" i="6"/>
  <c r="K703" i="6"/>
  <c r="R703" i="6"/>
  <c r="AE703" i="6"/>
  <c r="AO703" i="6"/>
  <c r="Y703" i="6"/>
  <c r="AV703" i="6"/>
  <c r="AF703" i="6"/>
  <c r="P703" i="6"/>
  <c r="I695" i="6"/>
  <c r="AT695" i="6"/>
  <c r="AI695" i="6"/>
  <c r="AL695" i="6"/>
  <c r="Z695" i="6"/>
  <c r="AO695" i="6"/>
  <c r="Y695" i="6"/>
  <c r="AV695" i="6"/>
  <c r="AF695" i="6"/>
  <c r="P695" i="6"/>
  <c r="AC687" i="6"/>
  <c r="AH687" i="6"/>
  <c r="AG687" i="6"/>
  <c r="AT687" i="6"/>
  <c r="N687" i="6"/>
  <c r="AN687" i="6"/>
  <c r="X687" i="6"/>
  <c r="AU687" i="6"/>
  <c r="AE687" i="6"/>
  <c r="O687" i="6"/>
  <c r="AO691" i="6"/>
  <c r="AD691" i="6"/>
  <c r="M691" i="6"/>
  <c r="AG691" i="6"/>
  <c r="L691" i="6"/>
  <c r="AV691" i="6"/>
  <c r="Z691" i="6"/>
  <c r="AU691" i="6"/>
  <c r="AE691" i="6"/>
  <c r="O691" i="6"/>
  <c r="AA709" i="6"/>
  <c r="S709" i="6"/>
  <c r="P709" i="6"/>
  <c r="W709" i="6"/>
  <c r="AB709" i="6"/>
  <c r="AP709" i="6"/>
  <c r="Z709" i="6"/>
  <c r="J709" i="6"/>
  <c r="AG709" i="6"/>
  <c r="Q709" i="6"/>
  <c r="O701" i="6"/>
  <c r="AM701" i="6"/>
  <c r="T701" i="6"/>
  <c r="S701" i="6"/>
  <c r="AF701" i="6"/>
  <c r="AP701" i="6"/>
  <c r="Z701" i="6"/>
  <c r="J701" i="6"/>
  <c r="AG701" i="6"/>
  <c r="Q701" i="6"/>
  <c r="X693" i="6"/>
  <c r="AE693" i="6"/>
  <c r="AB693" i="6"/>
  <c r="W693" i="6"/>
  <c r="AA693" i="6"/>
  <c r="AP693" i="6"/>
  <c r="Z693" i="6"/>
  <c r="J693" i="6"/>
  <c r="AG693" i="6"/>
  <c r="Q693" i="6"/>
  <c r="AF685" i="6"/>
  <c r="AK685" i="6"/>
  <c r="AR685" i="6"/>
  <c r="L685" i="6"/>
  <c r="Y685" i="6"/>
  <c r="AM685" i="6"/>
  <c r="W685" i="6"/>
  <c r="AT685" i="6"/>
  <c r="AD685" i="6"/>
  <c r="N685" i="6"/>
  <c r="J705" i="6"/>
  <c r="AV705" i="6"/>
  <c r="M705" i="6"/>
  <c r="U705" i="6"/>
  <c r="AO705" i="6"/>
  <c r="AT705" i="6"/>
  <c r="N705" i="6"/>
  <c r="AJ705" i="6"/>
  <c r="T705" i="6"/>
  <c r="AQ705" i="6"/>
  <c r="AA705" i="6"/>
  <c r="AL697" i="6"/>
  <c r="AP697" i="6"/>
  <c r="AK697" i="6"/>
  <c r="U697" i="6"/>
  <c r="AN697" i="6"/>
  <c r="S697" i="6"/>
  <c r="AM697" i="6"/>
  <c r="R697" i="6"/>
  <c r="AB697" i="6"/>
  <c r="W689" i="6"/>
  <c r="M689" i="6"/>
  <c r="V689" i="6"/>
  <c r="AK689" i="6"/>
  <c r="O689" i="6"/>
  <c r="Q689" i="6"/>
  <c r="AD689" i="6"/>
  <c r="AR689" i="6"/>
  <c r="AB689" i="6"/>
  <c r="AU711" i="6"/>
  <c r="Z711" i="6"/>
  <c r="AT711" i="6"/>
  <c r="N711" i="6"/>
  <c r="S711" i="6"/>
  <c r="AK711" i="6"/>
  <c r="U711" i="6"/>
  <c r="AR711" i="6"/>
  <c r="AB711" i="6"/>
  <c r="AI703" i="6"/>
  <c r="N703" i="6"/>
  <c r="AP703" i="6"/>
  <c r="J703" i="6"/>
  <c r="W703" i="6"/>
  <c r="AK703" i="6"/>
  <c r="U703" i="6"/>
  <c r="AR703" i="6"/>
  <c r="AB703" i="6"/>
  <c r="AM695" i="6"/>
  <c r="AD695" i="6"/>
  <c r="AA695" i="6"/>
  <c r="V695" i="6"/>
  <c r="R695" i="6"/>
  <c r="AK695" i="6"/>
  <c r="U695" i="6"/>
  <c r="AR695" i="6"/>
  <c r="AB695" i="6"/>
  <c r="U687" i="6"/>
  <c r="Z687" i="6"/>
  <c r="Y687" i="6"/>
  <c r="AL687" i="6"/>
  <c r="M687" i="6"/>
  <c r="AJ687" i="6"/>
  <c r="T687" i="6"/>
  <c r="AQ687" i="6"/>
  <c r="AA687" i="6"/>
  <c r="T691" i="6"/>
  <c r="AN691" i="6"/>
  <c r="I691" i="6"/>
  <c r="AB691" i="6"/>
  <c r="AS691" i="6"/>
  <c r="AP691" i="6"/>
  <c r="U691" i="6"/>
  <c r="AQ691" i="6"/>
  <c r="AA691" i="6"/>
  <c r="AN709" i="6"/>
  <c r="I709" i="6"/>
  <c r="AU709" i="6"/>
  <c r="O709" i="6"/>
  <c r="T709" i="6"/>
  <c r="AL709" i="6"/>
  <c r="V709" i="6"/>
  <c r="AS709" i="6"/>
  <c r="AC709" i="6"/>
  <c r="AR701" i="6"/>
  <c r="W701" i="6"/>
  <c r="AQ701" i="6"/>
  <c r="K701" i="6"/>
  <c r="X701" i="6"/>
  <c r="AL701" i="6"/>
  <c r="V701" i="6"/>
  <c r="AS701" i="6"/>
  <c r="AC701" i="6"/>
  <c r="AV693" i="6"/>
  <c r="O693" i="6"/>
  <c r="T693" i="6"/>
  <c r="I693" i="6"/>
  <c r="S693" i="6"/>
  <c r="AL693" i="6"/>
  <c r="V693" i="6"/>
  <c r="AS693" i="6"/>
  <c r="AC693" i="6"/>
  <c r="X685" i="6"/>
  <c r="AC685" i="6"/>
  <c r="AJ685" i="6"/>
  <c r="J685" i="6"/>
  <c r="Q685" i="6"/>
  <c r="AI685" i="6"/>
  <c r="S685" i="6"/>
  <c r="AP685" i="6"/>
  <c r="Z685" i="6"/>
  <c r="T639" i="6"/>
  <c r="AE657" i="6"/>
  <c r="AO671" i="6"/>
  <c r="AG679" i="6"/>
  <c r="AI659" i="6"/>
  <c r="AI649" i="6"/>
  <c r="AR637" i="6"/>
  <c r="AR629" i="6"/>
  <c r="AN623" i="6"/>
  <c r="P679" i="6"/>
  <c r="AA679" i="6"/>
  <c r="AR679" i="6"/>
  <c r="Q679" i="6"/>
  <c r="AB679" i="6"/>
  <c r="L679" i="6"/>
  <c r="W679" i="6"/>
  <c r="AM679" i="6"/>
  <c r="K679" i="6"/>
  <c r="U679" i="6"/>
  <c r="Y671" i="6"/>
  <c r="I671" i="6"/>
  <c r="AE671" i="6"/>
  <c r="T671" i="6"/>
  <c r="Z669" i="6"/>
  <c r="AU669" i="6"/>
  <c r="AP669" i="6"/>
  <c r="J669" i="6"/>
  <c r="AE669" i="6"/>
  <c r="U669" i="6"/>
  <c r="O669" i="6"/>
  <c r="AK669" i="6"/>
  <c r="AE665" i="6"/>
  <c r="I665" i="6"/>
  <c r="AO663" i="6"/>
  <c r="AK663" i="6"/>
  <c r="W657" i="6"/>
  <c r="AN657" i="6"/>
  <c r="X657" i="6"/>
  <c r="AV657" i="6"/>
  <c r="P657" i="6"/>
  <c r="AF657" i="6"/>
  <c r="O657" i="6"/>
  <c r="AD655" i="6"/>
  <c r="Y655" i="6"/>
  <c r="I653" i="6"/>
  <c r="Y653" i="6"/>
  <c r="AO653" i="6"/>
  <c r="M653" i="6"/>
  <c r="AC653" i="6"/>
  <c r="AS653" i="6"/>
  <c r="Q653" i="6"/>
  <c r="AG653" i="6"/>
  <c r="AV653" i="6"/>
  <c r="U653" i="6"/>
  <c r="AK653" i="6"/>
  <c r="S649" i="6"/>
  <c r="AJ647" i="6"/>
  <c r="AB647" i="6"/>
  <c r="AV647" i="6"/>
  <c r="AR647" i="6"/>
  <c r="L647" i="6"/>
  <c r="AF647" i="6"/>
  <c r="X647" i="6"/>
  <c r="P647" i="6"/>
  <c r="AN647" i="6"/>
  <c r="Q645" i="6"/>
  <c r="AG645" i="6"/>
  <c r="U645" i="6"/>
  <c r="AK645" i="6"/>
  <c r="M645" i="6"/>
  <c r="AC645" i="6"/>
  <c r="AS645" i="6"/>
  <c r="I645" i="6"/>
  <c r="Y645" i="6"/>
  <c r="AO645" i="6"/>
  <c r="W641" i="6"/>
  <c r="N641" i="6"/>
  <c r="AD641" i="6"/>
  <c r="AT641" i="6"/>
  <c r="AM641" i="6"/>
  <c r="O641" i="6"/>
  <c r="AE641" i="6"/>
  <c r="AU641" i="6"/>
  <c r="V641" i="6"/>
  <c r="AL641" i="6"/>
  <c r="L639" i="6"/>
  <c r="AR639" i="6"/>
  <c r="AV639" i="6"/>
  <c r="AB639" i="6"/>
  <c r="Q637" i="6"/>
  <c r="AN637" i="6"/>
  <c r="I637" i="6"/>
  <c r="U637" i="6"/>
  <c r="AF637" i="6"/>
  <c r="AO637" i="6"/>
  <c r="AC637" i="6"/>
  <c r="M637" i="6"/>
  <c r="X637" i="6"/>
  <c r="AG637" i="6"/>
  <c r="AU637" i="6"/>
  <c r="P637" i="6"/>
  <c r="Y637" i="6"/>
  <c r="AK637" i="6"/>
  <c r="AV637" i="6"/>
  <c r="U629" i="6"/>
  <c r="AQ629" i="6"/>
  <c r="AV629" i="6"/>
  <c r="K629" i="6"/>
  <c r="AF629" i="6"/>
  <c r="AA629" i="6"/>
  <c r="P629" i="6"/>
  <c r="AK629" i="6"/>
  <c r="S625" i="6"/>
  <c r="AO625" i="6"/>
  <c r="AA625" i="6"/>
  <c r="Q625" i="6"/>
  <c r="AL625" i="6"/>
  <c r="I625" i="6"/>
  <c r="AD625" i="6"/>
  <c r="S623" i="6"/>
  <c r="AD623" i="6"/>
  <c r="AN621" i="6"/>
  <c r="X621" i="6"/>
  <c r="AS621" i="6"/>
  <c r="AA621" i="6"/>
  <c r="AV621" i="6"/>
  <c r="M621" i="6"/>
  <c r="AI621" i="6"/>
  <c r="AB619" i="6"/>
  <c r="AS623" i="6"/>
  <c r="AO623" i="6"/>
  <c r="AK623" i="6"/>
  <c r="AG623" i="6"/>
  <c r="AC623" i="6"/>
  <c r="Y623" i="6"/>
  <c r="U623" i="6"/>
  <c r="Q623" i="6"/>
  <c r="M623" i="6"/>
  <c r="I623" i="6"/>
  <c r="AU623" i="6"/>
  <c r="AP623" i="6"/>
  <c r="AJ623" i="6"/>
  <c r="AE623" i="6"/>
  <c r="Z623" i="6"/>
  <c r="T623" i="6"/>
  <c r="O623" i="6"/>
  <c r="J623" i="6"/>
  <c r="AR623" i="6"/>
  <c r="AM623" i="6"/>
  <c r="AH623" i="6"/>
  <c r="AB623" i="6"/>
  <c r="W623" i="6"/>
  <c r="R623" i="6"/>
  <c r="L623" i="6"/>
  <c r="K623" i="6"/>
  <c r="V623" i="6"/>
  <c r="AF623" i="6"/>
  <c r="AQ623" i="6"/>
  <c r="AT631" i="6"/>
  <c r="AP631" i="6"/>
  <c r="AL631" i="6"/>
  <c r="AH631" i="6"/>
  <c r="AD631" i="6"/>
  <c r="AS631" i="6"/>
  <c r="AO631" i="6"/>
  <c r="AK631" i="6"/>
  <c r="AG631" i="6"/>
  <c r="AC631" i="6"/>
  <c r="Y631" i="6"/>
  <c r="U631" i="6"/>
  <c r="Q631" i="6"/>
  <c r="M631" i="6"/>
  <c r="I631" i="6"/>
  <c r="AR631" i="6"/>
  <c r="AJ631" i="6"/>
  <c r="AB631" i="6"/>
  <c r="W631" i="6"/>
  <c r="R631" i="6"/>
  <c r="L631" i="6"/>
  <c r="AQ631" i="6"/>
  <c r="AI631" i="6"/>
  <c r="AA631" i="6"/>
  <c r="V631" i="6"/>
  <c r="P631" i="6"/>
  <c r="K631" i="6"/>
  <c r="AV631" i="6"/>
  <c r="AN631" i="6"/>
  <c r="AF631" i="6"/>
  <c r="Z631" i="6"/>
  <c r="T631" i="6"/>
  <c r="O631" i="6"/>
  <c r="J631" i="6"/>
  <c r="X631" i="6"/>
  <c r="S621" i="6"/>
  <c r="AC621" i="6"/>
  <c r="N623" i="6"/>
  <c r="X623" i="6"/>
  <c r="AI623" i="6"/>
  <c r="AT623" i="6"/>
  <c r="K625" i="6"/>
  <c r="V625" i="6"/>
  <c r="AG625" i="6"/>
  <c r="AE631" i="6"/>
  <c r="S631" i="6"/>
  <c r="AS659" i="6"/>
  <c r="AO659" i="6"/>
  <c r="AK659" i="6"/>
  <c r="AG659" i="6"/>
  <c r="AC659" i="6"/>
  <c r="Y659" i="6"/>
  <c r="U659" i="6"/>
  <c r="Q659" i="6"/>
  <c r="M659" i="6"/>
  <c r="I659" i="6"/>
  <c r="AV659" i="6"/>
  <c r="AR659" i="6"/>
  <c r="AN659" i="6"/>
  <c r="AJ659" i="6"/>
  <c r="AF659" i="6"/>
  <c r="AB659" i="6"/>
  <c r="X659" i="6"/>
  <c r="T659" i="6"/>
  <c r="P659" i="6"/>
  <c r="L659" i="6"/>
  <c r="AP659" i="6"/>
  <c r="AH659" i="6"/>
  <c r="Z659" i="6"/>
  <c r="R659" i="6"/>
  <c r="J659" i="6"/>
  <c r="AU659" i="6"/>
  <c r="AM659" i="6"/>
  <c r="AE659" i="6"/>
  <c r="W659" i="6"/>
  <c r="O659" i="6"/>
  <c r="AT659" i="6"/>
  <c r="AL659" i="6"/>
  <c r="AD659" i="6"/>
  <c r="V659" i="6"/>
  <c r="N659" i="6"/>
  <c r="AA659" i="6"/>
  <c r="S659" i="6"/>
  <c r="AQ659" i="6"/>
  <c r="K659" i="6"/>
  <c r="AT621" i="6"/>
  <c r="AP621" i="6"/>
  <c r="AL621" i="6"/>
  <c r="AH621" i="6"/>
  <c r="AD621" i="6"/>
  <c r="Z621" i="6"/>
  <c r="V621" i="6"/>
  <c r="R621" i="6"/>
  <c r="N621" i="6"/>
  <c r="J621" i="6"/>
  <c r="AR621" i="6"/>
  <c r="AM621" i="6"/>
  <c r="AG621" i="6"/>
  <c r="AB621" i="6"/>
  <c r="W621" i="6"/>
  <c r="Q621" i="6"/>
  <c r="L621" i="6"/>
  <c r="AU621" i="6"/>
  <c r="AO621" i="6"/>
  <c r="AJ621" i="6"/>
  <c r="AE621" i="6"/>
  <c r="Y621" i="6"/>
  <c r="T621" i="6"/>
  <c r="O621" i="6"/>
  <c r="I621" i="6"/>
  <c r="K621" i="6"/>
  <c r="U621" i="6"/>
  <c r="AF621" i="6"/>
  <c r="AQ621" i="6"/>
  <c r="P623" i="6"/>
  <c r="AA623" i="6"/>
  <c r="AL623" i="6"/>
  <c r="AV623" i="6"/>
  <c r="AV625" i="6"/>
  <c r="AR625" i="6"/>
  <c r="AN625" i="6"/>
  <c r="AJ625" i="6"/>
  <c r="AF625" i="6"/>
  <c r="AB625" i="6"/>
  <c r="X625" i="6"/>
  <c r="T625" i="6"/>
  <c r="P625" i="6"/>
  <c r="L625" i="6"/>
  <c r="AS625" i="6"/>
  <c r="AM625" i="6"/>
  <c r="AH625" i="6"/>
  <c r="AC625" i="6"/>
  <c r="W625" i="6"/>
  <c r="R625" i="6"/>
  <c r="M625" i="6"/>
  <c r="AU625" i="6"/>
  <c r="AP625" i="6"/>
  <c r="AK625" i="6"/>
  <c r="AE625" i="6"/>
  <c r="Z625" i="6"/>
  <c r="U625" i="6"/>
  <c r="O625" i="6"/>
  <c r="J625" i="6"/>
  <c r="N625" i="6"/>
  <c r="Y625" i="6"/>
  <c r="AI625" i="6"/>
  <c r="AT625" i="6"/>
  <c r="N631" i="6"/>
  <c r="AM631" i="6"/>
  <c r="AT649" i="6"/>
  <c r="AP649" i="6"/>
  <c r="AL649" i="6"/>
  <c r="AH649" i="6"/>
  <c r="AD649" i="6"/>
  <c r="Z649" i="6"/>
  <c r="V649" i="6"/>
  <c r="R649" i="6"/>
  <c r="N649" i="6"/>
  <c r="J649" i="6"/>
  <c r="AS649" i="6"/>
  <c r="AO649" i="6"/>
  <c r="AK649" i="6"/>
  <c r="AG649" i="6"/>
  <c r="AC649" i="6"/>
  <c r="Y649" i="6"/>
  <c r="U649" i="6"/>
  <c r="Q649" i="6"/>
  <c r="M649" i="6"/>
  <c r="I649" i="6"/>
  <c r="AV649" i="6"/>
  <c r="AR649" i="6"/>
  <c r="AN649" i="6"/>
  <c r="AJ649" i="6"/>
  <c r="AF649" i="6"/>
  <c r="AB649" i="6"/>
  <c r="X649" i="6"/>
  <c r="T649" i="6"/>
  <c r="P649" i="6"/>
  <c r="L649" i="6"/>
  <c r="AU649" i="6"/>
  <c r="AE649" i="6"/>
  <c r="O649" i="6"/>
  <c r="AQ649" i="6"/>
  <c r="AA649" i="6"/>
  <c r="K649" i="6"/>
  <c r="AM649" i="6"/>
  <c r="W649" i="6"/>
  <c r="L629" i="6"/>
  <c r="Q629" i="6"/>
  <c r="W629" i="6"/>
  <c r="AB629" i="6"/>
  <c r="AG629" i="6"/>
  <c r="AM629" i="6"/>
  <c r="L637" i="6"/>
  <c r="T637" i="6"/>
  <c r="AB637" i="6"/>
  <c r="AJ637" i="6"/>
  <c r="O639" i="6"/>
  <c r="W639" i="6"/>
  <c r="AE639" i="6"/>
  <c r="AM639" i="6"/>
  <c r="AU639" i="6"/>
  <c r="J641" i="6"/>
  <c r="R641" i="6"/>
  <c r="Z641" i="6"/>
  <c r="AH641" i="6"/>
  <c r="T647" i="6"/>
  <c r="AO655" i="6"/>
  <c r="P655" i="6"/>
  <c r="AK655" i="6"/>
  <c r="AT629" i="6"/>
  <c r="AP629" i="6"/>
  <c r="AL629" i="6"/>
  <c r="AH629" i="6"/>
  <c r="AD629" i="6"/>
  <c r="Z629" i="6"/>
  <c r="V629" i="6"/>
  <c r="R629" i="6"/>
  <c r="N629" i="6"/>
  <c r="J629" i="6"/>
  <c r="M629" i="6"/>
  <c r="S629" i="6"/>
  <c r="X629" i="6"/>
  <c r="AC629" i="6"/>
  <c r="AI629" i="6"/>
  <c r="AN629" i="6"/>
  <c r="AS629" i="6"/>
  <c r="P639" i="6"/>
  <c r="X639" i="6"/>
  <c r="AF639" i="6"/>
  <c r="AN639" i="6"/>
  <c r="AS641" i="6"/>
  <c r="AO641" i="6"/>
  <c r="AK641" i="6"/>
  <c r="AG641" i="6"/>
  <c r="AC641" i="6"/>
  <c r="Y641" i="6"/>
  <c r="U641" i="6"/>
  <c r="Q641" i="6"/>
  <c r="M641" i="6"/>
  <c r="I641" i="6"/>
  <c r="AV641" i="6"/>
  <c r="AR641" i="6"/>
  <c r="AN641" i="6"/>
  <c r="AJ641" i="6"/>
  <c r="AF641" i="6"/>
  <c r="AB641" i="6"/>
  <c r="X641" i="6"/>
  <c r="T641" i="6"/>
  <c r="P641" i="6"/>
  <c r="L641" i="6"/>
  <c r="K641" i="6"/>
  <c r="S641" i="6"/>
  <c r="AA641" i="6"/>
  <c r="AI641" i="6"/>
  <c r="AQ641" i="6"/>
  <c r="T655" i="6"/>
  <c r="I629" i="6"/>
  <c r="O629" i="6"/>
  <c r="T629" i="6"/>
  <c r="Y629" i="6"/>
  <c r="AE629" i="6"/>
  <c r="AJ629" i="6"/>
  <c r="AO629" i="6"/>
  <c r="AU629" i="6"/>
  <c r="AT639" i="6"/>
  <c r="AP639" i="6"/>
  <c r="AL639" i="6"/>
  <c r="AH639" i="6"/>
  <c r="AD639" i="6"/>
  <c r="Z639" i="6"/>
  <c r="V639" i="6"/>
  <c r="R639" i="6"/>
  <c r="N639" i="6"/>
  <c r="J639" i="6"/>
  <c r="AS639" i="6"/>
  <c r="AO639" i="6"/>
  <c r="AK639" i="6"/>
  <c r="AG639" i="6"/>
  <c r="AC639" i="6"/>
  <c r="Y639" i="6"/>
  <c r="U639" i="6"/>
  <c r="Q639" i="6"/>
  <c r="M639" i="6"/>
  <c r="I639" i="6"/>
  <c r="K639" i="6"/>
  <c r="S639" i="6"/>
  <c r="AA639" i="6"/>
  <c r="AI639" i="6"/>
  <c r="AQ639" i="6"/>
  <c r="AP681" i="6"/>
  <c r="T681" i="6"/>
  <c r="AJ681" i="6"/>
  <c r="O681" i="6"/>
  <c r="AE681" i="6"/>
  <c r="J681" i="6"/>
  <c r="AU681" i="6"/>
  <c r="Z681" i="6"/>
  <c r="J637" i="6"/>
  <c r="N637" i="6"/>
  <c r="R637" i="6"/>
  <c r="V637" i="6"/>
  <c r="Z637" i="6"/>
  <c r="AD637" i="6"/>
  <c r="AH637" i="6"/>
  <c r="AL637" i="6"/>
  <c r="AP637" i="6"/>
  <c r="AT637" i="6"/>
  <c r="J645" i="6"/>
  <c r="N645" i="6"/>
  <c r="R645" i="6"/>
  <c r="V645" i="6"/>
  <c r="Z645" i="6"/>
  <c r="AD645" i="6"/>
  <c r="AH645" i="6"/>
  <c r="AL645" i="6"/>
  <c r="AP645" i="6"/>
  <c r="AT645" i="6"/>
  <c r="I647" i="6"/>
  <c r="M647" i="6"/>
  <c r="Q647" i="6"/>
  <c r="U647" i="6"/>
  <c r="Y647" i="6"/>
  <c r="AC647" i="6"/>
  <c r="AG647" i="6"/>
  <c r="AK647" i="6"/>
  <c r="AO647" i="6"/>
  <c r="AS647" i="6"/>
  <c r="J653" i="6"/>
  <c r="N653" i="6"/>
  <c r="R653" i="6"/>
  <c r="V653" i="6"/>
  <c r="Z653" i="6"/>
  <c r="AD653" i="6"/>
  <c r="AH653" i="6"/>
  <c r="AL653" i="6"/>
  <c r="AP653" i="6"/>
  <c r="AT653" i="6"/>
  <c r="I655" i="6"/>
  <c r="M655" i="6"/>
  <c r="Q655" i="6"/>
  <c r="U655" i="6"/>
  <c r="Z655" i="6"/>
  <c r="AF655" i="6"/>
  <c r="AN655" i="6"/>
  <c r="AV655" i="6"/>
  <c r="AT657" i="6"/>
  <c r="AP657" i="6"/>
  <c r="AL657" i="6"/>
  <c r="AH657" i="6"/>
  <c r="AD657" i="6"/>
  <c r="Z657" i="6"/>
  <c r="V657" i="6"/>
  <c r="R657" i="6"/>
  <c r="N657" i="6"/>
  <c r="J657" i="6"/>
  <c r="AS657" i="6"/>
  <c r="AO657" i="6"/>
  <c r="AK657" i="6"/>
  <c r="AG657" i="6"/>
  <c r="AC657" i="6"/>
  <c r="Y657" i="6"/>
  <c r="U657" i="6"/>
  <c r="Q657" i="6"/>
  <c r="M657" i="6"/>
  <c r="I657" i="6"/>
  <c r="K657" i="6"/>
  <c r="S657" i="6"/>
  <c r="AA657" i="6"/>
  <c r="AI657" i="6"/>
  <c r="AQ657" i="6"/>
  <c r="I663" i="6"/>
  <c r="Y663" i="6"/>
  <c r="O665" i="6"/>
  <c r="AJ665" i="6"/>
  <c r="N671" i="6"/>
  <c r="AM671" i="6"/>
  <c r="K637" i="6"/>
  <c r="O637" i="6"/>
  <c r="S637" i="6"/>
  <c r="W637" i="6"/>
  <c r="AA637" i="6"/>
  <c r="AE637" i="6"/>
  <c r="AI637" i="6"/>
  <c r="AM637" i="6"/>
  <c r="AQ637" i="6"/>
  <c r="K645" i="6"/>
  <c r="O645" i="6"/>
  <c r="S645" i="6"/>
  <c r="W645" i="6"/>
  <c r="AA645" i="6"/>
  <c r="AE645" i="6"/>
  <c r="AI645" i="6"/>
  <c r="AM645" i="6"/>
  <c r="AQ645" i="6"/>
  <c r="J647" i="6"/>
  <c r="N647" i="6"/>
  <c r="R647" i="6"/>
  <c r="V647" i="6"/>
  <c r="Z647" i="6"/>
  <c r="AD647" i="6"/>
  <c r="AH647" i="6"/>
  <c r="AL647" i="6"/>
  <c r="AP647" i="6"/>
  <c r="AT647" i="6"/>
  <c r="K653" i="6"/>
  <c r="O653" i="6"/>
  <c r="S653" i="6"/>
  <c r="W653" i="6"/>
  <c r="AA653" i="6"/>
  <c r="AE653" i="6"/>
  <c r="AI653" i="6"/>
  <c r="AM653" i="6"/>
  <c r="AQ653" i="6"/>
  <c r="J655" i="6"/>
  <c r="N655" i="6"/>
  <c r="R655" i="6"/>
  <c r="V655" i="6"/>
  <c r="AB655" i="6"/>
  <c r="AG655" i="6"/>
  <c r="L657" i="6"/>
  <c r="T657" i="6"/>
  <c r="AB657" i="6"/>
  <c r="AJ657" i="6"/>
  <c r="AR657" i="6"/>
  <c r="AV663" i="6"/>
  <c r="AR663" i="6"/>
  <c r="AN663" i="6"/>
  <c r="AJ663" i="6"/>
  <c r="AF663" i="6"/>
  <c r="AB663" i="6"/>
  <c r="X663" i="6"/>
  <c r="T663" i="6"/>
  <c r="P663" i="6"/>
  <c r="L663" i="6"/>
  <c r="AU663" i="6"/>
  <c r="AQ663" i="6"/>
  <c r="AM663" i="6"/>
  <c r="AI663" i="6"/>
  <c r="AE663" i="6"/>
  <c r="AA663" i="6"/>
  <c r="W663" i="6"/>
  <c r="S663" i="6"/>
  <c r="O663" i="6"/>
  <c r="K663" i="6"/>
  <c r="AT663" i="6"/>
  <c r="AP663" i="6"/>
  <c r="AL663" i="6"/>
  <c r="AH663" i="6"/>
  <c r="AD663" i="6"/>
  <c r="Z663" i="6"/>
  <c r="V663" i="6"/>
  <c r="R663" i="6"/>
  <c r="N663" i="6"/>
  <c r="J663" i="6"/>
  <c r="M663" i="6"/>
  <c r="AC663" i="6"/>
  <c r="AS663" i="6"/>
  <c r="AR665" i="6"/>
  <c r="T665" i="6"/>
  <c r="AO665" i="6"/>
  <c r="AS671" i="6"/>
  <c r="L645" i="6"/>
  <c r="P645" i="6"/>
  <c r="T645" i="6"/>
  <c r="X645" i="6"/>
  <c r="AB645" i="6"/>
  <c r="AF645" i="6"/>
  <c r="AJ645" i="6"/>
  <c r="AN645" i="6"/>
  <c r="AR645" i="6"/>
  <c r="K647" i="6"/>
  <c r="O647" i="6"/>
  <c r="S647" i="6"/>
  <c r="W647" i="6"/>
  <c r="AA647" i="6"/>
  <c r="AE647" i="6"/>
  <c r="AI647" i="6"/>
  <c r="AM647" i="6"/>
  <c r="AQ647" i="6"/>
  <c r="L653" i="6"/>
  <c r="P653" i="6"/>
  <c r="T653" i="6"/>
  <c r="X653" i="6"/>
  <c r="AB653" i="6"/>
  <c r="AF653" i="6"/>
  <c r="AJ653" i="6"/>
  <c r="AN653" i="6"/>
  <c r="AR653" i="6"/>
  <c r="AU655" i="6"/>
  <c r="AQ655" i="6"/>
  <c r="AM655" i="6"/>
  <c r="AI655" i="6"/>
  <c r="AE655" i="6"/>
  <c r="AA655" i="6"/>
  <c r="W655" i="6"/>
  <c r="AT655" i="6"/>
  <c r="AP655" i="6"/>
  <c r="AL655" i="6"/>
  <c r="AH655" i="6"/>
  <c r="K655" i="6"/>
  <c r="O655" i="6"/>
  <c r="S655" i="6"/>
  <c r="X655" i="6"/>
  <c r="AC655" i="6"/>
  <c r="AJ655" i="6"/>
  <c r="AR655" i="6"/>
  <c r="AM657" i="6"/>
  <c r="Q663" i="6"/>
  <c r="AG663" i="6"/>
  <c r="Y665" i="6"/>
  <c r="K665" i="6"/>
  <c r="P665" i="6"/>
  <c r="U665" i="6"/>
  <c r="AA665" i="6"/>
  <c r="AF665" i="6"/>
  <c r="AK665" i="6"/>
  <c r="AQ665" i="6"/>
  <c r="AV665" i="6"/>
  <c r="K669" i="6"/>
  <c r="Q669" i="6"/>
  <c r="V669" i="6"/>
  <c r="AA669" i="6"/>
  <c r="AG669" i="6"/>
  <c r="AL669" i="6"/>
  <c r="AQ669" i="6"/>
  <c r="J671" i="6"/>
  <c r="P671" i="6"/>
  <c r="U671" i="6"/>
  <c r="Z671" i="6"/>
  <c r="AG671" i="6"/>
  <c r="AN671" i="6"/>
  <c r="AU671" i="6"/>
  <c r="L665" i="6"/>
  <c r="Q665" i="6"/>
  <c r="W665" i="6"/>
  <c r="AB665" i="6"/>
  <c r="AG665" i="6"/>
  <c r="AM665" i="6"/>
  <c r="M669" i="6"/>
  <c r="R669" i="6"/>
  <c r="W669" i="6"/>
  <c r="AC669" i="6"/>
  <c r="AH669" i="6"/>
  <c r="AM669" i="6"/>
  <c r="L671" i="6"/>
  <c r="Q671" i="6"/>
  <c r="V671" i="6"/>
  <c r="AB671" i="6"/>
  <c r="AI671" i="6"/>
  <c r="AT665" i="6"/>
  <c r="AP665" i="6"/>
  <c r="AL665" i="6"/>
  <c r="AH665" i="6"/>
  <c r="AD665" i="6"/>
  <c r="Z665" i="6"/>
  <c r="V665" i="6"/>
  <c r="R665" i="6"/>
  <c r="N665" i="6"/>
  <c r="J665" i="6"/>
  <c r="M665" i="6"/>
  <c r="S665" i="6"/>
  <c r="X665" i="6"/>
  <c r="AC665" i="6"/>
  <c r="AI665" i="6"/>
  <c r="AN665" i="6"/>
  <c r="AS665" i="6"/>
  <c r="AV669" i="6"/>
  <c r="AR669" i="6"/>
  <c r="AN669" i="6"/>
  <c r="AJ669" i="6"/>
  <c r="AF669" i="6"/>
  <c r="AB669" i="6"/>
  <c r="X669" i="6"/>
  <c r="T669" i="6"/>
  <c r="P669" i="6"/>
  <c r="L669" i="6"/>
  <c r="I669" i="6"/>
  <c r="N669" i="6"/>
  <c r="S669" i="6"/>
  <c r="Y669" i="6"/>
  <c r="AD669" i="6"/>
  <c r="AI669" i="6"/>
  <c r="AO669" i="6"/>
  <c r="AT669" i="6"/>
  <c r="AT671" i="6"/>
  <c r="AP671" i="6"/>
  <c r="AL671" i="6"/>
  <c r="AH671" i="6"/>
  <c r="AD671" i="6"/>
  <c r="AV671" i="6"/>
  <c r="AQ671" i="6"/>
  <c r="AK671" i="6"/>
  <c r="AF671" i="6"/>
  <c r="AA671" i="6"/>
  <c r="W671" i="6"/>
  <c r="S671" i="6"/>
  <c r="O671" i="6"/>
  <c r="K671" i="6"/>
  <c r="M671" i="6"/>
  <c r="R671" i="6"/>
  <c r="X671" i="6"/>
  <c r="AC671" i="6"/>
  <c r="AJ671" i="6"/>
  <c r="AR671" i="6"/>
  <c r="AR681" i="6"/>
  <c r="AT679" i="6"/>
  <c r="AP679" i="6"/>
  <c r="AL679" i="6"/>
  <c r="AH679" i="6"/>
  <c r="AD679" i="6"/>
  <c r="Z679" i="6"/>
  <c r="V679" i="6"/>
  <c r="R679" i="6"/>
  <c r="N679" i="6"/>
  <c r="J679" i="6"/>
  <c r="M679" i="6"/>
  <c r="S679" i="6"/>
  <c r="X679" i="6"/>
  <c r="AC679" i="6"/>
  <c r="AI679" i="6"/>
  <c r="AN679" i="6"/>
  <c r="AS679" i="6"/>
  <c r="K681" i="6"/>
  <c r="P681" i="6"/>
  <c r="V681" i="6"/>
  <c r="AA681" i="6"/>
  <c r="AF681" i="6"/>
  <c r="AL681" i="6"/>
  <c r="AQ681" i="6"/>
  <c r="AV681" i="6"/>
  <c r="I679" i="6"/>
  <c r="O679" i="6"/>
  <c r="T679" i="6"/>
  <c r="Y679" i="6"/>
  <c r="AE679" i="6"/>
  <c r="AJ679" i="6"/>
  <c r="AO679" i="6"/>
  <c r="AU679" i="6"/>
  <c r="L681" i="6"/>
  <c r="R681" i="6"/>
  <c r="W681" i="6"/>
  <c r="AB681" i="6"/>
  <c r="AH681" i="6"/>
  <c r="AM681" i="6"/>
  <c r="AF679" i="6"/>
  <c r="AK679" i="6"/>
  <c r="AQ679" i="6"/>
  <c r="AS681" i="6"/>
  <c r="AO681" i="6"/>
  <c r="AK681" i="6"/>
  <c r="AG681" i="6"/>
  <c r="AC681" i="6"/>
  <c r="Y681" i="6"/>
  <c r="U681" i="6"/>
  <c r="Q681" i="6"/>
  <c r="M681" i="6"/>
  <c r="I681" i="6"/>
  <c r="N681" i="6"/>
  <c r="S681" i="6"/>
  <c r="X681" i="6"/>
  <c r="AD681" i="6"/>
  <c r="AI681" i="6"/>
  <c r="AN681" i="6"/>
  <c r="AT681" i="6"/>
  <c r="E671" i="6" l="1"/>
  <c r="F671" i="6" s="1"/>
  <c r="G671" i="6" s="1"/>
  <c r="E665" i="6"/>
  <c r="F665" i="6" s="1"/>
  <c r="H665" i="6" s="1"/>
  <c r="E653" i="6"/>
  <c r="F653" i="6" s="1"/>
  <c r="H653" i="6" s="1"/>
  <c r="E645" i="6"/>
  <c r="F645" i="6" s="1"/>
  <c r="G645" i="6" s="1"/>
  <c r="E637" i="6"/>
  <c r="F637" i="6" s="1"/>
  <c r="G637" i="6" s="1"/>
  <c r="E625" i="6"/>
  <c r="F625" i="6" s="1"/>
  <c r="G625" i="6" s="1"/>
  <c r="E621" i="6"/>
  <c r="F621" i="6" s="1"/>
  <c r="H621" i="6" s="1"/>
  <c r="AN619" i="6"/>
  <c r="Z619" i="6"/>
  <c r="M619" i="6"/>
  <c r="AC619" i="6"/>
  <c r="AS619" i="6"/>
  <c r="W619" i="6"/>
  <c r="AM619" i="6"/>
  <c r="AD619" i="6"/>
  <c r="X619" i="6"/>
  <c r="AP619" i="6"/>
  <c r="J619" i="6"/>
  <c r="U619" i="6"/>
  <c r="AK619" i="6"/>
  <c r="O619" i="6"/>
  <c r="AE619" i="6"/>
  <c r="AU619" i="6"/>
  <c r="N619" i="6"/>
  <c r="T619" i="6"/>
  <c r="AV619" i="6"/>
  <c r="P619" i="6"/>
  <c r="AH619" i="6"/>
  <c r="I619" i="6"/>
  <c r="Y619" i="6"/>
  <c r="AO619" i="6"/>
  <c r="S619" i="6"/>
  <c r="AI619" i="6"/>
  <c r="AL619" i="6"/>
  <c r="AF619" i="6"/>
  <c r="R619" i="6"/>
  <c r="Q619" i="6"/>
  <c r="AG619" i="6"/>
  <c r="K619" i="6"/>
  <c r="AA619" i="6"/>
  <c r="AQ619" i="6"/>
  <c r="V619" i="6"/>
  <c r="AJ619" i="6"/>
  <c r="G665" i="6"/>
  <c r="AS667" i="6"/>
  <c r="AO667" i="6"/>
  <c r="AK667" i="6"/>
  <c r="AG667" i="6"/>
  <c r="AC667" i="6"/>
  <c r="Y667" i="6"/>
  <c r="U667" i="6"/>
  <c r="Q667" i="6"/>
  <c r="M667" i="6"/>
  <c r="I667" i="6"/>
  <c r="AV667" i="6"/>
  <c r="AQ667" i="6"/>
  <c r="AL667" i="6"/>
  <c r="AF667" i="6"/>
  <c r="AA667" i="6"/>
  <c r="V667" i="6"/>
  <c r="P667" i="6"/>
  <c r="K667" i="6"/>
  <c r="AU667" i="6"/>
  <c r="AP667" i="6"/>
  <c r="AJ667" i="6"/>
  <c r="AE667" i="6"/>
  <c r="Z667" i="6"/>
  <c r="T667" i="6"/>
  <c r="O667" i="6"/>
  <c r="J667" i="6"/>
  <c r="AT667" i="6"/>
  <c r="AN667" i="6"/>
  <c r="AI667" i="6"/>
  <c r="AD667" i="6"/>
  <c r="X667" i="6"/>
  <c r="S667" i="6"/>
  <c r="N667" i="6"/>
  <c r="AB667" i="6"/>
  <c r="AR667" i="6"/>
  <c r="W667" i="6"/>
  <c r="AM667" i="6"/>
  <c r="R667" i="6"/>
  <c r="AH667" i="6"/>
  <c r="L667" i="6"/>
  <c r="E707" i="6"/>
  <c r="F707" i="6" s="1"/>
  <c r="E641" i="6"/>
  <c r="F641" i="6" s="1"/>
  <c r="E659" i="6"/>
  <c r="F659" i="6" s="1"/>
  <c r="E631" i="6"/>
  <c r="F631" i="6" s="1"/>
  <c r="E711" i="6"/>
  <c r="F711" i="6" s="1"/>
  <c r="AV683" i="6"/>
  <c r="AR683" i="6"/>
  <c r="AN683" i="6"/>
  <c r="AJ683" i="6"/>
  <c r="AF683" i="6"/>
  <c r="AB683" i="6"/>
  <c r="X683" i="6"/>
  <c r="T683" i="6"/>
  <c r="P683" i="6"/>
  <c r="L683" i="6"/>
  <c r="AQ683" i="6"/>
  <c r="AL683" i="6"/>
  <c r="AG683" i="6"/>
  <c r="AA683" i="6"/>
  <c r="V683" i="6"/>
  <c r="Q683" i="6"/>
  <c r="K683" i="6"/>
  <c r="AU683" i="6"/>
  <c r="AP683" i="6"/>
  <c r="AK683" i="6"/>
  <c r="AE683" i="6"/>
  <c r="Z683" i="6"/>
  <c r="U683" i="6"/>
  <c r="O683" i="6"/>
  <c r="J683" i="6"/>
  <c r="AT683" i="6"/>
  <c r="AO683" i="6"/>
  <c r="AI683" i="6"/>
  <c r="AD683" i="6"/>
  <c r="Y683" i="6"/>
  <c r="S683" i="6"/>
  <c r="N683" i="6"/>
  <c r="I683" i="6"/>
  <c r="AS683" i="6"/>
  <c r="W683" i="6"/>
  <c r="AM683" i="6"/>
  <c r="R683" i="6"/>
  <c r="AH683" i="6"/>
  <c r="M683" i="6"/>
  <c r="AC683" i="6"/>
  <c r="E655" i="6"/>
  <c r="F655" i="6" s="1"/>
  <c r="E647" i="6"/>
  <c r="F647" i="6" s="1"/>
  <c r="E629" i="6"/>
  <c r="F629" i="6" s="1"/>
  <c r="AR619" i="6"/>
  <c r="L619" i="6"/>
  <c r="AT619" i="6"/>
  <c r="AV675" i="6"/>
  <c r="AR675" i="6"/>
  <c r="AN675" i="6"/>
  <c r="AJ675" i="6"/>
  <c r="AF675" i="6"/>
  <c r="AB675" i="6"/>
  <c r="X675" i="6"/>
  <c r="T675" i="6"/>
  <c r="P675" i="6"/>
  <c r="L675" i="6"/>
  <c r="AS675" i="6"/>
  <c r="AM675" i="6"/>
  <c r="AH675" i="6"/>
  <c r="AC675" i="6"/>
  <c r="W675" i="6"/>
  <c r="R675" i="6"/>
  <c r="AQ675" i="6"/>
  <c r="AL675" i="6"/>
  <c r="AG675" i="6"/>
  <c r="AA675" i="6"/>
  <c r="V675" i="6"/>
  <c r="Q675" i="6"/>
  <c r="K675" i="6"/>
  <c r="AP675" i="6"/>
  <c r="AE675" i="6"/>
  <c r="U675" i="6"/>
  <c r="M675" i="6"/>
  <c r="AO675" i="6"/>
  <c r="AD675" i="6"/>
  <c r="S675" i="6"/>
  <c r="J675" i="6"/>
  <c r="AU675" i="6"/>
  <c r="AK675" i="6"/>
  <c r="Z675" i="6"/>
  <c r="O675" i="6"/>
  <c r="I675" i="6"/>
  <c r="AT675" i="6"/>
  <c r="AI675" i="6"/>
  <c r="Y675" i="6"/>
  <c r="N675" i="6"/>
  <c r="AS673" i="6"/>
  <c r="AO673" i="6"/>
  <c r="AK673" i="6"/>
  <c r="AG673" i="6"/>
  <c r="AC673" i="6"/>
  <c r="Y673" i="6"/>
  <c r="U673" i="6"/>
  <c r="Q673" i="6"/>
  <c r="M673" i="6"/>
  <c r="I673" i="6"/>
  <c r="AT673" i="6"/>
  <c r="AN673" i="6"/>
  <c r="AI673" i="6"/>
  <c r="AD673" i="6"/>
  <c r="X673" i="6"/>
  <c r="S673" i="6"/>
  <c r="N673" i="6"/>
  <c r="AQ673" i="6"/>
  <c r="AJ673" i="6"/>
  <c r="AB673" i="6"/>
  <c r="V673" i="6"/>
  <c r="O673" i="6"/>
  <c r="AV673" i="6"/>
  <c r="AP673" i="6"/>
  <c r="AH673" i="6"/>
  <c r="AA673" i="6"/>
  <c r="T673" i="6"/>
  <c r="L673" i="6"/>
  <c r="AU673" i="6"/>
  <c r="AM673" i="6"/>
  <c r="AF673" i="6"/>
  <c r="Z673" i="6"/>
  <c r="R673" i="6"/>
  <c r="K673" i="6"/>
  <c r="AR673" i="6"/>
  <c r="P673" i="6"/>
  <c r="AL673" i="6"/>
  <c r="J673" i="6"/>
  <c r="AE673" i="6"/>
  <c r="W673" i="6"/>
  <c r="E681" i="6"/>
  <c r="F681" i="6" s="1"/>
  <c r="E679" i="6"/>
  <c r="F679" i="6" s="1"/>
  <c r="E691" i="6"/>
  <c r="F691" i="6" s="1"/>
  <c r="AU677" i="6"/>
  <c r="AQ677" i="6"/>
  <c r="AM677" i="6"/>
  <c r="AI677" i="6"/>
  <c r="AE677" i="6"/>
  <c r="AA677" i="6"/>
  <c r="W677" i="6"/>
  <c r="S677" i="6"/>
  <c r="O677" i="6"/>
  <c r="K677" i="6"/>
  <c r="AR677" i="6"/>
  <c r="AL677" i="6"/>
  <c r="AG677" i="6"/>
  <c r="AB677" i="6"/>
  <c r="V677" i="6"/>
  <c r="Q677" i="6"/>
  <c r="L677" i="6"/>
  <c r="AV677" i="6"/>
  <c r="AP677" i="6"/>
  <c r="AK677" i="6"/>
  <c r="AF677" i="6"/>
  <c r="Z677" i="6"/>
  <c r="U677" i="6"/>
  <c r="P677" i="6"/>
  <c r="J677" i="6"/>
  <c r="AO677" i="6"/>
  <c r="AD677" i="6"/>
  <c r="T677" i="6"/>
  <c r="I677" i="6"/>
  <c r="AN677" i="6"/>
  <c r="AC677" i="6"/>
  <c r="R677" i="6"/>
  <c r="AT677" i="6"/>
  <c r="AJ677" i="6"/>
  <c r="Y677" i="6"/>
  <c r="N677" i="6"/>
  <c r="M677" i="6"/>
  <c r="AS677" i="6"/>
  <c r="AH677" i="6"/>
  <c r="X677" i="6"/>
  <c r="E663" i="6"/>
  <c r="F663" i="6" s="1"/>
  <c r="E657" i="6"/>
  <c r="F657" i="6" s="1"/>
  <c r="E639" i="6"/>
  <c r="F639" i="6" s="1"/>
  <c r="AV635" i="6"/>
  <c r="AR635" i="6"/>
  <c r="AN635" i="6"/>
  <c r="AJ635" i="6"/>
  <c r="AF635" i="6"/>
  <c r="AB635" i="6"/>
  <c r="X635" i="6"/>
  <c r="T635" i="6"/>
  <c r="P635" i="6"/>
  <c r="L635" i="6"/>
  <c r="AU635" i="6"/>
  <c r="AQ635" i="6"/>
  <c r="AM635" i="6"/>
  <c r="AI635" i="6"/>
  <c r="AE635" i="6"/>
  <c r="AA635" i="6"/>
  <c r="W635" i="6"/>
  <c r="S635" i="6"/>
  <c r="O635" i="6"/>
  <c r="K635" i="6"/>
  <c r="AS635" i="6"/>
  <c r="AK635" i="6"/>
  <c r="AC635" i="6"/>
  <c r="U635" i="6"/>
  <c r="M635" i="6"/>
  <c r="AP635" i="6"/>
  <c r="AH635" i="6"/>
  <c r="Z635" i="6"/>
  <c r="R635" i="6"/>
  <c r="J635" i="6"/>
  <c r="AO635" i="6"/>
  <c r="AG635" i="6"/>
  <c r="Y635" i="6"/>
  <c r="Q635" i="6"/>
  <c r="I635" i="6"/>
  <c r="AD635" i="6"/>
  <c r="AL635" i="6"/>
  <c r="V635" i="6"/>
  <c r="AT635" i="6"/>
  <c r="N635" i="6"/>
  <c r="E649" i="6"/>
  <c r="F649" i="6" s="1"/>
  <c r="AU627" i="6"/>
  <c r="AQ627" i="6"/>
  <c r="AM627" i="6"/>
  <c r="AI627" i="6"/>
  <c r="AE627" i="6"/>
  <c r="AA627" i="6"/>
  <c r="W627" i="6"/>
  <c r="S627" i="6"/>
  <c r="O627" i="6"/>
  <c r="K627" i="6"/>
  <c r="AR627" i="6"/>
  <c r="AL627" i="6"/>
  <c r="AG627" i="6"/>
  <c r="AB627" i="6"/>
  <c r="V627" i="6"/>
  <c r="Q627" i="6"/>
  <c r="L627" i="6"/>
  <c r="AT627" i="6"/>
  <c r="AO627" i="6"/>
  <c r="AJ627" i="6"/>
  <c r="AD627" i="6"/>
  <c r="Y627" i="6"/>
  <c r="T627" i="6"/>
  <c r="N627" i="6"/>
  <c r="I627" i="6"/>
  <c r="AV627" i="6"/>
  <c r="AK627" i="6"/>
  <c r="Z627" i="6"/>
  <c r="P627" i="6"/>
  <c r="AN627" i="6"/>
  <c r="AC627" i="6"/>
  <c r="R627" i="6"/>
  <c r="AS627" i="6"/>
  <c r="AH627" i="6"/>
  <c r="X627" i="6"/>
  <c r="M627" i="6"/>
  <c r="AP627" i="6"/>
  <c r="AF627" i="6"/>
  <c r="U627" i="6"/>
  <c r="J627" i="6"/>
  <c r="E697" i="6"/>
  <c r="F697" i="6" s="1"/>
  <c r="E669" i="6"/>
  <c r="F669" i="6" s="1"/>
  <c r="E687" i="6"/>
  <c r="F687" i="6" s="1"/>
  <c r="AS661" i="6"/>
  <c r="AO661" i="6"/>
  <c r="AK661" i="6"/>
  <c r="AG661" i="6"/>
  <c r="AC661" i="6"/>
  <c r="Y661" i="6"/>
  <c r="U661" i="6"/>
  <c r="Q661" i="6"/>
  <c r="AV661" i="6"/>
  <c r="AR661" i="6"/>
  <c r="AN661" i="6"/>
  <c r="AJ661" i="6"/>
  <c r="AF661" i="6"/>
  <c r="AB661" i="6"/>
  <c r="X661" i="6"/>
  <c r="T661" i="6"/>
  <c r="P661" i="6"/>
  <c r="L661" i="6"/>
  <c r="AU661" i="6"/>
  <c r="AQ661" i="6"/>
  <c r="AM661" i="6"/>
  <c r="AI661" i="6"/>
  <c r="AE661" i="6"/>
  <c r="AA661" i="6"/>
  <c r="W661" i="6"/>
  <c r="S661" i="6"/>
  <c r="O661" i="6"/>
  <c r="K661" i="6"/>
  <c r="AT661" i="6"/>
  <c r="AD661" i="6"/>
  <c r="N661" i="6"/>
  <c r="AP661" i="6"/>
  <c r="Z661" i="6"/>
  <c r="M661" i="6"/>
  <c r="AL661" i="6"/>
  <c r="V661" i="6"/>
  <c r="J661" i="6"/>
  <c r="AH661" i="6"/>
  <c r="R661" i="6"/>
  <c r="I661" i="6"/>
  <c r="AS643" i="6"/>
  <c r="AV643" i="6"/>
  <c r="AR643" i="6"/>
  <c r="AN643" i="6"/>
  <c r="AJ643" i="6"/>
  <c r="AF643" i="6"/>
  <c r="AB643" i="6"/>
  <c r="X643" i="6"/>
  <c r="T643" i="6"/>
  <c r="P643" i="6"/>
  <c r="L643" i="6"/>
  <c r="AU643" i="6"/>
  <c r="AQ643" i="6"/>
  <c r="AM643" i="6"/>
  <c r="AI643" i="6"/>
  <c r="AE643" i="6"/>
  <c r="AA643" i="6"/>
  <c r="W643" i="6"/>
  <c r="S643" i="6"/>
  <c r="O643" i="6"/>
  <c r="K643" i="6"/>
  <c r="AP643" i="6"/>
  <c r="AH643" i="6"/>
  <c r="Z643" i="6"/>
  <c r="R643" i="6"/>
  <c r="J643" i="6"/>
  <c r="AO643" i="6"/>
  <c r="AG643" i="6"/>
  <c r="Y643" i="6"/>
  <c r="Q643" i="6"/>
  <c r="I643" i="6"/>
  <c r="AL643" i="6"/>
  <c r="AD643" i="6"/>
  <c r="V643" i="6"/>
  <c r="N643" i="6"/>
  <c r="AT643" i="6"/>
  <c r="M643" i="6"/>
  <c r="U643" i="6"/>
  <c r="AK643" i="6"/>
  <c r="AC643" i="6"/>
  <c r="AS651" i="6"/>
  <c r="AO651" i="6"/>
  <c r="AK651" i="6"/>
  <c r="AG651" i="6"/>
  <c r="AC651" i="6"/>
  <c r="Y651" i="6"/>
  <c r="U651" i="6"/>
  <c r="Q651" i="6"/>
  <c r="M651" i="6"/>
  <c r="I651" i="6"/>
  <c r="AV651" i="6"/>
  <c r="AR651" i="6"/>
  <c r="AN651" i="6"/>
  <c r="AJ651" i="6"/>
  <c r="AF651" i="6"/>
  <c r="AB651" i="6"/>
  <c r="X651" i="6"/>
  <c r="T651" i="6"/>
  <c r="P651" i="6"/>
  <c r="L651" i="6"/>
  <c r="AU651" i="6"/>
  <c r="AQ651" i="6"/>
  <c r="AM651" i="6"/>
  <c r="AI651" i="6"/>
  <c r="AE651" i="6"/>
  <c r="AA651" i="6"/>
  <c r="W651" i="6"/>
  <c r="S651" i="6"/>
  <c r="O651" i="6"/>
  <c r="K651" i="6"/>
  <c r="AL651" i="6"/>
  <c r="V651" i="6"/>
  <c r="AH651" i="6"/>
  <c r="R651" i="6"/>
  <c r="AT651" i="6"/>
  <c r="AD651" i="6"/>
  <c r="N651" i="6"/>
  <c r="AP651" i="6"/>
  <c r="Z651" i="6"/>
  <c r="J651" i="6"/>
  <c r="AS633" i="6"/>
  <c r="AO633" i="6"/>
  <c r="AK633" i="6"/>
  <c r="AG633" i="6"/>
  <c r="AC633" i="6"/>
  <c r="Y633" i="6"/>
  <c r="U633" i="6"/>
  <c r="Q633" i="6"/>
  <c r="M633" i="6"/>
  <c r="I633" i="6"/>
  <c r="AV633" i="6"/>
  <c r="AR633" i="6"/>
  <c r="AN633" i="6"/>
  <c r="AJ633" i="6"/>
  <c r="AF633" i="6"/>
  <c r="AB633" i="6"/>
  <c r="X633" i="6"/>
  <c r="T633" i="6"/>
  <c r="P633" i="6"/>
  <c r="L633" i="6"/>
  <c r="AU633" i="6"/>
  <c r="AM633" i="6"/>
  <c r="AE633" i="6"/>
  <c r="W633" i="6"/>
  <c r="O633" i="6"/>
  <c r="AT633" i="6"/>
  <c r="AL633" i="6"/>
  <c r="AD633" i="6"/>
  <c r="V633" i="6"/>
  <c r="N633" i="6"/>
  <c r="AQ633" i="6"/>
  <c r="AI633" i="6"/>
  <c r="AA633" i="6"/>
  <c r="S633" i="6"/>
  <c r="K633" i="6"/>
  <c r="AH633" i="6"/>
  <c r="AP633" i="6"/>
  <c r="J633" i="6"/>
  <c r="Z633" i="6"/>
  <c r="R633" i="6"/>
  <c r="E623" i="6"/>
  <c r="F623" i="6" s="1"/>
  <c r="H671" i="6" l="1"/>
  <c r="G621" i="6"/>
  <c r="H637" i="6"/>
  <c r="H625" i="6"/>
  <c r="G653" i="6"/>
  <c r="H645" i="6"/>
  <c r="E685" i="6"/>
  <c r="F685" i="6" s="1"/>
  <c r="G685" i="6" s="1"/>
  <c r="E693" i="6"/>
  <c r="F693" i="6" s="1"/>
  <c r="E683" i="6"/>
  <c r="F683" i="6" s="1"/>
  <c r="E643" i="6"/>
  <c r="F643" i="6" s="1"/>
  <c r="E709" i="6"/>
  <c r="F709" i="6" s="1"/>
  <c r="G657" i="6"/>
  <c r="H657" i="6"/>
  <c r="H681" i="6"/>
  <c r="G681" i="6"/>
  <c r="E675" i="6"/>
  <c r="F675" i="6" s="1"/>
  <c r="G647" i="6"/>
  <c r="H647" i="6"/>
  <c r="H663" i="6"/>
  <c r="G663" i="6"/>
  <c r="E619" i="6"/>
  <c r="F619" i="6" s="1"/>
  <c r="G655" i="6"/>
  <c r="H655" i="6"/>
  <c r="H641" i="6"/>
  <c r="G641" i="6"/>
  <c r="H649" i="6"/>
  <c r="G649" i="6"/>
  <c r="H691" i="6"/>
  <c r="G691" i="6"/>
  <c r="E673" i="6"/>
  <c r="F673" i="6" s="1"/>
  <c r="H711" i="6"/>
  <c r="G711" i="6"/>
  <c r="H707" i="6"/>
  <c r="G707" i="6"/>
  <c r="E713" i="6"/>
  <c r="F713" i="6" s="1"/>
  <c r="E695" i="6"/>
  <c r="F695" i="6" s="1"/>
  <c r="H669" i="6"/>
  <c r="G669" i="6"/>
  <c r="E635" i="6"/>
  <c r="F635" i="6" s="1"/>
  <c r="E701" i="6"/>
  <c r="F701" i="6" s="1"/>
  <c r="H659" i="6"/>
  <c r="G659" i="6"/>
  <c r="E633" i="6"/>
  <c r="F633" i="6" s="1"/>
  <c r="E699" i="6"/>
  <c r="F699" i="6" s="1"/>
  <c r="E651" i="6"/>
  <c r="F651" i="6" s="1"/>
  <c r="G697" i="6"/>
  <c r="H697" i="6"/>
  <c r="E627" i="6"/>
  <c r="F627" i="6" s="1"/>
  <c r="E677" i="6"/>
  <c r="F677" i="6" s="1"/>
  <c r="E703" i="6"/>
  <c r="F703" i="6" s="1"/>
  <c r="E667" i="6"/>
  <c r="F667" i="6" s="1"/>
  <c r="G623" i="6"/>
  <c r="H623" i="6"/>
  <c r="E661" i="6"/>
  <c r="F661" i="6" s="1"/>
  <c r="H687" i="6"/>
  <c r="G687" i="6"/>
  <c r="H639" i="6"/>
  <c r="G639" i="6"/>
  <c r="H679" i="6"/>
  <c r="G679" i="6"/>
  <c r="H629" i="6"/>
  <c r="G629" i="6"/>
  <c r="E689" i="6"/>
  <c r="F689" i="6" s="1"/>
  <c r="G631" i="6"/>
  <c r="H631" i="6"/>
  <c r="E705" i="6"/>
  <c r="F705" i="6" s="1"/>
  <c r="H685" i="6" l="1"/>
  <c r="H635" i="6"/>
  <c r="G635" i="6"/>
  <c r="G709" i="6"/>
  <c r="H709" i="6"/>
  <c r="H705" i="6"/>
  <c r="G705" i="6"/>
  <c r="H651" i="6"/>
  <c r="G651" i="6"/>
  <c r="H699" i="6"/>
  <c r="G699" i="6"/>
  <c r="H643" i="6"/>
  <c r="G643" i="6"/>
  <c r="H667" i="6"/>
  <c r="G667" i="6"/>
  <c r="H633" i="6"/>
  <c r="G633" i="6"/>
  <c r="H713" i="6"/>
  <c r="G713" i="6"/>
  <c r="H683" i="6"/>
  <c r="G683" i="6"/>
  <c r="H689" i="6"/>
  <c r="G689" i="6"/>
  <c r="G677" i="6"/>
  <c r="H677" i="6"/>
  <c r="G619" i="6"/>
  <c r="H619" i="6"/>
  <c r="G627" i="6"/>
  <c r="H627" i="6"/>
  <c r="H695" i="6"/>
  <c r="G695" i="6"/>
  <c r="H661" i="6"/>
  <c r="G661" i="6"/>
  <c r="H703" i="6"/>
  <c r="G703" i="6"/>
  <c r="H701" i="6"/>
  <c r="G701" i="6"/>
  <c r="H673" i="6"/>
  <c r="G673" i="6"/>
  <c r="H675" i="6"/>
  <c r="G675" i="6"/>
  <c r="H693" i="6"/>
  <c r="G693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<sst xmlns="http://schemas.openxmlformats.org/spreadsheetml/2006/main" count="5150" uniqueCount="274">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</sst>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5" sqref="E5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4.5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4.5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0">
        <v>99</v>
      </c>
      <c r="F2" s="40">
        <v>99</v>
      </c>
      <c r="G2" s="40">
        <v>99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0">
        <v>0</v>
      </c>
      <c r="F3" s="40">
        <v>0</v>
      </c>
      <c r="G3" s="40">
        <v>0</v>
      </c>
      <c r="H3" s="40">
        <v>99</v>
      </c>
      <c r="I3" s="40">
        <v>99</v>
      </c>
      <c r="J3" s="40">
        <v>99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99</v>
      </c>
      <c r="L4" s="40">
        <v>99</v>
      </c>
      <c r="M4" s="40">
        <v>99</v>
      </c>
      <c r="N4" s="40">
        <v>0</v>
      </c>
      <c r="O4" s="40">
        <v>0</v>
      </c>
      <c r="P4" s="40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99</v>
      </c>
      <c r="O5" s="40">
        <v>99</v>
      </c>
      <c r="P5" s="40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4"/>
  <sheetViews>
    <sheetView topLeftCell="A327" zoomScale="55" zoomScaleNormal="55" workbookViewId="0">
      <selection activeCell="H364" sqref="B358:H364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65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si="0"/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0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 t="shared" si="0"/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si="0"/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0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0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0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0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0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0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0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0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0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0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0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0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0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0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0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0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0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0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0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0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0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0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0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5">
        <f t="shared" si="0"/>
        <v>3.162248402593999</v>
      </c>
      <c r="E31" s="6">
        <f>VLOOKUP(B31,vertices!$A:$C,2,0)</f>
        <v>-24.303329999999999</v>
      </c>
      <c r="F31" s="6">
        <f>VLOOKUP(B31,vertices!$A:$C,3,0)</f>
        <v>-42.714170000000003</v>
      </c>
      <c r="G31" s="6">
        <f>VLOOKUP(C31,vertices!$A:$C,2,0)</f>
        <v>-24.333333333333332</v>
      </c>
      <c r="H31" s="6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5">
        <f t="shared" si="0"/>
        <v>3.6384302228045939</v>
      </c>
      <c r="E32" s="6">
        <f>VLOOKUP(B32,vertices!$A:$C,2,0)</f>
        <v>-24.303329999999999</v>
      </c>
      <c r="F32" s="6">
        <f>VLOOKUP(B32,vertices!$A:$C,3,0)</f>
        <v>-42.714170000000003</v>
      </c>
      <c r="G32" s="6">
        <f>VLOOKUP(C32,vertices!$A:$C,2,0)</f>
        <v>-24.242897222222222</v>
      </c>
      <c r="H32" s="6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5">
        <f t="shared" si="0"/>
        <v>11.539338834916464</v>
      </c>
      <c r="E33" s="6">
        <f>VLOOKUP(B33,vertices!$A:$C,2,0)</f>
        <v>-24.303329999999999</v>
      </c>
      <c r="F33" s="6">
        <f>VLOOKUP(B33,vertices!$A:$C,3,0)</f>
        <v>-42.714170000000003</v>
      </c>
      <c r="G33" s="6">
        <f>VLOOKUP(C33,vertices!$A:$C,2,0)</f>
        <v>-24.274761111111111</v>
      </c>
      <c r="H33" s="6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5">
        <f t="shared" si="0"/>
        <v>3.6384302228045939</v>
      </c>
      <c r="E34" s="6">
        <f>VLOOKUP(B34,vertices!$A:$C,2,0)</f>
        <v>-24.242897222222222</v>
      </c>
      <c r="F34" s="6">
        <f>VLOOKUP(B34,vertices!$A:$C,3,0)</f>
        <v>-42.719116666666672</v>
      </c>
      <c r="G34" s="6">
        <f>VLOOKUP(C34,vertices!$A:$C,2,0)</f>
        <v>-24.303329999999999</v>
      </c>
      <c r="H34" s="6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5">
        <f t="shared" si="0"/>
        <v>4.5577166939232328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-24.303329999999999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0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0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0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K38" s="7"/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0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0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0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0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0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0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0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K45" s="7"/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0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K46" s="7"/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0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K47" s="7"/>
      <c r="AF47"/>
      <c r="AG47" s="3"/>
    </row>
    <row r="48" spans="2:33" x14ac:dyDescent="0.25">
      <c r="B48" s="4" t="s">
        <v>1</v>
      </c>
      <c r="C48" s="4" t="s">
        <v>60</v>
      </c>
      <c r="D48" s="5">
        <f t="shared" si="0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K48" s="7"/>
      <c r="AF48"/>
      <c r="AG48" s="3"/>
    </row>
    <row r="49" spans="2:33" x14ac:dyDescent="0.25">
      <c r="B49" s="4" t="s">
        <v>59</v>
      </c>
      <c r="C49" s="4" t="s">
        <v>1</v>
      </c>
      <c r="D49" s="5">
        <f t="shared" si="0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K49" s="7"/>
      <c r="AF49"/>
      <c r="AG49" s="3"/>
    </row>
    <row r="50" spans="2:33" x14ac:dyDescent="0.25">
      <c r="B50" s="4" t="s">
        <v>57</v>
      </c>
      <c r="C50" s="4" t="s">
        <v>1</v>
      </c>
      <c r="D50" s="5">
        <f t="shared" si="0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K50" s="7"/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0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0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0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K53" s="7"/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0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K54" s="7"/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0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K55" s="7"/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0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K56" s="7"/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0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K57" s="7"/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0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K58" s="7"/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0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K59" s="7"/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0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K60" s="7"/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0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0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0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K63" s="7"/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0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K64" s="7"/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0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K65" s="7"/>
      <c r="AF65"/>
      <c r="AG65" s="3"/>
    </row>
    <row r="66" spans="2:33" x14ac:dyDescent="0.25">
      <c r="B66" s="9" t="s">
        <v>74</v>
      </c>
      <c r="C66" s="8" t="s">
        <v>75</v>
      </c>
      <c r="D66" s="5">
        <f t="shared" ref="D66:D129" si="1">IFERROR(3440*ACOS(COS(PI()*(90-G66)/180)*COS((90-E66)*PI()/180)+SIN((90-G66)*PI()/180)*SIN((90-E66)*PI()/180)*COS(((F66)-H66)*PI()/180)),0)</f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K66" s="7"/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1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K67" s="7"/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1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K68" s="7"/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1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K69" s="7"/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1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K70" s="7"/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1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K71" s="7"/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1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K72" s="7"/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1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K73" s="7"/>
      <c r="AF73"/>
      <c r="AG73" s="3"/>
    </row>
    <row r="74" spans="2:33" x14ac:dyDescent="0.25">
      <c r="B74" s="9" t="s">
        <v>81</v>
      </c>
      <c r="C74" s="8" t="s">
        <v>82</v>
      </c>
      <c r="D74" s="5">
        <f t="shared" si="1"/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1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K75" s="7"/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1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K76" s="7"/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1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K77" s="7"/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1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K78" s="7"/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1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K79" s="7"/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1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K80" s="7"/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1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K81" s="7"/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1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K82" s="7"/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1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K83" s="7"/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1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K84" s="7"/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1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K85" s="7"/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1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K86" s="7"/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1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K87" s="7"/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1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K88" s="7"/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1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K89" s="7"/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1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K90" s="7"/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1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K91" s="7"/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1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K92" s="7"/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1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K93" s="7"/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1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K94" s="7"/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1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K95" s="7"/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1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K96" s="7"/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1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K97" s="7"/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1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K98" s="7"/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1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K99" s="7"/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1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K100" s="7"/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1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K101" s="7"/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1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K102" s="7"/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1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K103" s="7"/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1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K104" s="7"/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1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K105" s="7"/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1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K106" s="7"/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1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K107" s="7"/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1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K108" s="7"/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1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K109" s="7"/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1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K110" s="7"/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1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K111" s="7"/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1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K112" s="7"/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1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K113" s="7"/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1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K114" s="7"/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1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K115" s="7"/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1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K116" s="7"/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1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K117" s="7"/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1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K118" s="7"/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1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K119" s="7"/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1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K120" s="7"/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1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K121" s="7"/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1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K122" s="7"/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1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K123" s="7"/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1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K124" s="7"/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1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K125" s="7"/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1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K126" s="7"/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1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K127" s="7"/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1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K128" s="7"/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1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K129" s="7"/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ref="D130:D193" si="2">IFERROR(3440*ACOS(COS(PI()*(90-G130)/180)*COS((90-E130)*PI()/180)+SIN((90-G130)*PI()/180)*SIN((90-E130)*PI()/180)*COS(((F130)-H130)*PI()/180)),0)</f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K130" s="7"/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2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K131" s="7"/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2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K132" s="7"/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2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K133" s="7"/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2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K134" s="7"/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2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2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K136" s="7"/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2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K137" s="7"/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si="2"/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K138" s="7"/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2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K139" s="7"/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2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K140" s="7"/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2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K141" s="7"/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2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K142" s="7"/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2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K143" s="7"/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2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K144" s="7"/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2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K145" s="7"/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2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K146" s="7"/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2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K147" s="7"/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2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K148" s="7"/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2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K149" s="7"/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2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K150" s="7"/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2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K151" s="7"/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2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K152" s="7"/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2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K153" s="7"/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2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K154" s="7"/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2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K155" s="7"/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2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2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K157" s="7"/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2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K158" s="7"/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2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K159" s="7"/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2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K160" s="7"/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2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K161" s="7"/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2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K162" s="7"/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2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K163" s="7"/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2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K164" s="7"/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2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K165" s="7"/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2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K166" s="7"/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2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K167" s="7"/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2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K168" s="7"/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2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K169" s="7"/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2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K170" s="7"/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2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K171" s="7"/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2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K172" s="7"/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2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K173" s="7"/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2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K174" s="7"/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2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K175" s="7"/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2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K176" s="7"/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2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K177" s="7"/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2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K178" s="7"/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2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K179" s="7"/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2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K180" s="7"/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2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K181" s="7"/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2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K182" s="7"/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2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K183" s="7"/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2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K184" s="7"/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2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K185" s="7"/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2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K186" s="7"/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2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K187" s="7"/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2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2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2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K190" s="7"/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2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K191" s="7"/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2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K192" s="7"/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2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K193" s="7"/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ref="D194:D257" si="3">IFERROR(3440*ACOS(COS(PI()*(90-G194)/180)*COS((90-E194)*PI()/180)+SIN((90-G194)*PI()/180)*SIN((90-E194)*PI()/180)*COS(((F194)-H194)*PI()/180)),0)</f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K194" s="7"/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3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K195" s="7"/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3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K196" s="7"/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3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K197" s="7"/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3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si="3"/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3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3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3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3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3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3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3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3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3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K208" s="7"/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3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K209" s="7"/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3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3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3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3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3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3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3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3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3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3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3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K220" s="7"/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3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K221" s="7"/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3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3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3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3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3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3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3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K228" s="7"/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3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K229" s="7"/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3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3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3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3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3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3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3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K236" s="7"/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3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K237" s="7"/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3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3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3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3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3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K242" s="7"/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3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K243" s="7"/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3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3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3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3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3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K248" s="7"/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3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K249" s="7"/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3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3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3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3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3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K254" s="7"/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3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K255" s="7"/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3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3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ref="D258:D321" si="4">IFERROR(3440*ACOS(COS(PI()*(90-G258)/180)*COS((90-E258)*PI()/180)+SIN((90-G258)*PI()/180)*SIN((90-E258)*PI()/180)*COS(((F258)-H258)*PI()/180)),0)</f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4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4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K260" s="7"/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4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K261" s="7"/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4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si="4"/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4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K264" s="7"/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4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K265" s="7"/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4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4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4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K268" s="7"/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4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K269" s="7"/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4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4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4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K272" s="7"/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4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K273" s="7"/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4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4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4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K276" s="7"/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4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K277" s="7"/>
      <c r="AF277"/>
      <c r="AG277" s="3"/>
    </row>
    <row r="278" spans="2:33" x14ac:dyDescent="0.25">
      <c r="B278" s="12" t="str">
        <f t="shared" ref="B278:B317" si="5">VLOOKUP(C278,$B$612:$H$707,6,0)</f>
        <v>BS068</v>
      </c>
      <c r="C278" s="13" t="s">
        <v>242</v>
      </c>
      <c r="D278" s="5">
        <f t="shared" si="4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K278" s="7"/>
      <c r="AF278"/>
      <c r="AG278" s="3"/>
    </row>
    <row r="279" spans="2:33" x14ac:dyDescent="0.25">
      <c r="B279" s="12" t="str">
        <f t="shared" si="5"/>
        <v>BS054</v>
      </c>
      <c r="C279" s="13" t="s">
        <v>243</v>
      </c>
      <c r="D279" s="5">
        <f t="shared" si="4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K279" s="7"/>
      <c r="AF279"/>
      <c r="AG279" s="3"/>
    </row>
    <row r="280" spans="2:33" x14ac:dyDescent="0.25">
      <c r="B280" s="12" t="str">
        <f t="shared" si="5"/>
        <v>OBLOL</v>
      </c>
      <c r="C280" s="13" t="s">
        <v>244</v>
      </c>
      <c r="D280" s="5">
        <f t="shared" si="4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K280" s="7"/>
      <c r="AF280"/>
      <c r="AG280" s="3"/>
    </row>
    <row r="281" spans="2:33" x14ac:dyDescent="0.25">
      <c r="B281" s="12" t="str">
        <f t="shared" si="5"/>
        <v>BS066</v>
      </c>
      <c r="C281" s="13" t="s">
        <v>245</v>
      </c>
      <c r="D281" s="5">
        <f t="shared" si="4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K281" s="7"/>
      <c r="AF281"/>
      <c r="AG281" s="3"/>
    </row>
    <row r="282" spans="2:33" x14ac:dyDescent="0.25">
      <c r="B282" s="12" t="str">
        <f t="shared" si="5"/>
        <v>BS086</v>
      </c>
      <c r="C282" s="13" t="s">
        <v>246</v>
      </c>
      <c r="D282" s="5">
        <f t="shared" si="4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K282" s="7"/>
      <c r="AF282"/>
      <c r="AG282" s="3"/>
    </row>
    <row r="283" spans="2:33" x14ac:dyDescent="0.25">
      <c r="B283" s="12" t="str">
        <f t="shared" si="5"/>
        <v>BS086</v>
      </c>
      <c r="C283" s="13" t="s">
        <v>247</v>
      </c>
      <c r="D283" s="5">
        <f t="shared" si="4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K283" s="7"/>
      <c r="AF283"/>
      <c r="AG283" s="3"/>
    </row>
    <row r="284" spans="2:33" x14ac:dyDescent="0.25">
      <c r="B284" s="12" t="str">
        <f t="shared" si="5"/>
        <v>BS096</v>
      </c>
      <c r="C284" s="13" t="s">
        <v>248</v>
      </c>
      <c r="D284" s="5">
        <f t="shared" si="4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K284" s="7"/>
      <c r="AF284"/>
      <c r="AG284" s="3"/>
    </row>
    <row r="285" spans="2:33" x14ac:dyDescent="0.25">
      <c r="B285" s="12" t="str">
        <f t="shared" si="5"/>
        <v>ALDIV</v>
      </c>
      <c r="C285" s="13" t="s">
        <v>249</v>
      </c>
      <c r="D285" s="5">
        <f t="shared" si="4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K285" s="7"/>
      <c r="AF285"/>
      <c r="AG285" s="3"/>
    </row>
    <row r="286" spans="2:33" x14ac:dyDescent="0.25">
      <c r="B286" s="12" t="str">
        <f t="shared" si="5"/>
        <v>BS054</v>
      </c>
      <c r="C286" s="13" t="s">
        <v>250</v>
      </c>
      <c r="D286" s="5">
        <f t="shared" si="4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K286" s="7"/>
      <c r="AF286"/>
      <c r="AG286" s="3"/>
    </row>
    <row r="287" spans="2:33" x14ac:dyDescent="0.25">
      <c r="B287" s="12" t="str">
        <f t="shared" si="5"/>
        <v>BS086</v>
      </c>
      <c r="C287" s="13" t="s">
        <v>251</v>
      </c>
      <c r="D287" s="5">
        <f t="shared" si="4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K287" s="7"/>
      <c r="AF287"/>
      <c r="AG287" s="3"/>
    </row>
    <row r="288" spans="2:33" x14ac:dyDescent="0.25">
      <c r="B288" s="12" t="str">
        <f t="shared" si="5"/>
        <v>BS096</v>
      </c>
      <c r="C288" s="13" t="s">
        <v>252</v>
      </c>
      <c r="D288" s="5">
        <f t="shared" si="4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K288" s="7"/>
      <c r="AF288"/>
      <c r="AG288" s="3"/>
    </row>
    <row r="289" spans="2:33" x14ac:dyDescent="0.25">
      <c r="B289" s="12" t="str">
        <f t="shared" si="5"/>
        <v>BS081</v>
      </c>
      <c r="C289" s="13" t="s">
        <v>253</v>
      </c>
      <c r="D289" s="5">
        <f t="shared" si="4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K289" s="7"/>
      <c r="AF289"/>
      <c r="AG289" s="3"/>
    </row>
    <row r="290" spans="2:33" x14ac:dyDescent="0.25">
      <c r="B290" s="12" t="str">
        <f t="shared" si="5"/>
        <v>BS097</v>
      </c>
      <c r="C290" s="13" t="s">
        <v>254</v>
      </c>
      <c r="D290" s="5">
        <f t="shared" si="4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K290" s="7"/>
      <c r="AF290"/>
      <c r="AG290" s="3"/>
    </row>
    <row r="291" spans="2:33" x14ac:dyDescent="0.25">
      <c r="B291" s="12" t="str">
        <f t="shared" si="5"/>
        <v>BS096</v>
      </c>
      <c r="C291" s="13" t="s">
        <v>255</v>
      </c>
      <c r="D291" s="5">
        <f t="shared" si="4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K291" s="7"/>
      <c r="AF291"/>
      <c r="AG291" s="3"/>
    </row>
    <row r="292" spans="2:33" x14ac:dyDescent="0.25">
      <c r="B292" s="12" t="str">
        <f t="shared" si="5"/>
        <v>BS096</v>
      </c>
      <c r="C292" s="13" t="s">
        <v>256</v>
      </c>
      <c r="D292" s="5">
        <f t="shared" si="4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K292" s="7"/>
      <c r="AF292"/>
      <c r="AG292" s="3"/>
    </row>
    <row r="293" spans="2:33" x14ac:dyDescent="0.25">
      <c r="B293" s="12" t="str">
        <f t="shared" si="5"/>
        <v>ITEKI</v>
      </c>
      <c r="C293" s="13" t="s">
        <v>257</v>
      </c>
      <c r="D293" s="5">
        <f t="shared" si="4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K293" s="7"/>
      <c r="AF293"/>
      <c r="AG293" s="3"/>
    </row>
    <row r="294" spans="2:33" x14ac:dyDescent="0.25">
      <c r="B294" s="12" t="str">
        <f t="shared" si="5"/>
        <v>OBLOL</v>
      </c>
      <c r="C294" s="13" t="s">
        <v>258</v>
      </c>
      <c r="D294" s="5">
        <f t="shared" si="4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K294" s="7"/>
      <c r="AF294"/>
      <c r="AG294" s="3"/>
    </row>
    <row r="295" spans="2:33" x14ac:dyDescent="0.25">
      <c r="B295" s="12" t="str">
        <f t="shared" si="5"/>
        <v>BS083</v>
      </c>
      <c r="C295" s="13" t="s">
        <v>259</v>
      </c>
      <c r="D295" s="5">
        <f t="shared" si="4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K295" s="7"/>
      <c r="AF295"/>
      <c r="AG295" s="3"/>
    </row>
    <row r="296" spans="2:33" x14ac:dyDescent="0.25">
      <c r="B296" s="12" t="str">
        <f t="shared" si="5"/>
        <v>BS087</v>
      </c>
      <c r="C296" s="13" t="s">
        <v>5</v>
      </c>
      <c r="D296" s="5">
        <f t="shared" si="4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K296" s="7"/>
      <c r="AF296"/>
      <c r="AG296" s="3"/>
    </row>
    <row r="297" spans="2:33" x14ac:dyDescent="0.25">
      <c r="B297" s="12" t="str">
        <f t="shared" si="5"/>
        <v>BS084</v>
      </c>
      <c r="C297" s="13" t="s">
        <v>6</v>
      </c>
      <c r="D297" s="5">
        <f t="shared" si="4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K297" s="7"/>
      <c r="AF297"/>
      <c r="AG297" s="3"/>
    </row>
    <row r="298" spans="2:33" x14ac:dyDescent="0.25">
      <c r="B298" s="12" t="str">
        <f t="shared" si="5"/>
        <v>ITEKI</v>
      </c>
      <c r="C298" s="13" t="s">
        <v>7</v>
      </c>
      <c r="D298" s="5">
        <f t="shared" si="4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K298" s="7"/>
      <c r="AF298"/>
      <c r="AG298" s="3"/>
    </row>
    <row r="299" spans="2:33" x14ac:dyDescent="0.25">
      <c r="B299" s="12" t="str">
        <f t="shared" si="5"/>
        <v>BS068</v>
      </c>
      <c r="C299" s="13" t="s">
        <v>41</v>
      </c>
      <c r="D299" s="5">
        <f t="shared" si="4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K299" s="7"/>
      <c r="AF299"/>
      <c r="AG299" s="3"/>
    </row>
    <row r="300" spans="2:33" x14ac:dyDescent="0.25">
      <c r="B300" s="12" t="str">
        <f t="shared" si="5"/>
        <v>BS098</v>
      </c>
      <c r="C300" s="13" t="s">
        <v>42</v>
      </c>
      <c r="D300" s="5">
        <f t="shared" si="4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K300" s="7"/>
      <c r="AF300"/>
      <c r="AG300" s="3"/>
    </row>
    <row r="301" spans="2:33" x14ac:dyDescent="0.25">
      <c r="B301" s="12" t="str">
        <f t="shared" si="5"/>
        <v>BS081</v>
      </c>
      <c r="C301" s="13" t="s">
        <v>43</v>
      </c>
      <c r="D301" s="5">
        <f t="shared" si="4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K301" s="7"/>
      <c r="AF301"/>
      <c r="AG301" s="3"/>
    </row>
    <row r="302" spans="2:33" x14ac:dyDescent="0.25">
      <c r="B302" s="12" t="str">
        <f t="shared" si="5"/>
        <v>BS082</v>
      </c>
      <c r="C302" s="13" t="s">
        <v>44</v>
      </c>
      <c r="D302" s="5">
        <f t="shared" si="4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K302" s="7"/>
      <c r="AF302"/>
      <c r="AG302" s="3"/>
    </row>
    <row r="303" spans="2:33" x14ac:dyDescent="0.25">
      <c r="B303" s="12" t="str">
        <f t="shared" si="5"/>
        <v>BS082</v>
      </c>
      <c r="C303" s="13" t="s">
        <v>45</v>
      </c>
      <c r="D303" s="5">
        <f t="shared" si="4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K303" s="7"/>
      <c r="AF303"/>
      <c r="AG303" s="3"/>
    </row>
    <row r="304" spans="2:33" x14ac:dyDescent="0.25">
      <c r="B304" s="12" t="str">
        <f t="shared" si="5"/>
        <v>BS096</v>
      </c>
      <c r="C304" s="13" t="s">
        <v>46</v>
      </c>
      <c r="D304" s="5">
        <f t="shared" si="4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K304" s="7"/>
      <c r="AF304"/>
      <c r="AG304" s="3"/>
    </row>
    <row r="305" spans="2:33" x14ac:dyDescent="0.25">
      <c r="B305" s="12" t="str">
        <f t="shared" si="5"/>
        <v>BS069</v>
      </c>
      <c r="C305" s="13" t="s">
        <v>260</v>
      </c>
      <c r="D305" s="5">
        <f t="shared" si="4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K305" s="7"/>
      <c r="AF305"/>
      <c r="AG305" s="3"/>
    </row>
    <row r="306" spans="2:33" x14ac:dyDescent="0.25">
      <c r="B306" s="12" t="str">
        <f t="shared" si="5"/>
        <v>BS081</v>
      </c>
      <c r="C306" s="13" t="s">
        <v>47</v>
      </c>
      <c r="D306" s="5">
        <f t="shared" si="4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K306" s="7"/>
      <c r="AF306"/>
      <c r="AG306" s="3"/>
    </row>
    <row r="307" spans="2:33" x14ac:dyDescent="0.25">
      <c r="B307" s="12" t="str">
        <f t="shared" si="5"/>
        <v>BS087</v>
      </c>
      <c r="C307" s="13" t="s">
        <v>48</v>
      </c>
      <c r="D307" s="5">
        <f t="shared" si="4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K307" s="7"/>
      <c r="AF307"/>
      <c r="AG307" s="3"/>
    </row>
    <row r="308" spans="2:33" x14ac:dyDescent="0.25">
      <c r="B308" s="12" t="str">
        <f t="shared" si="5"/>
        <v>BS082</v>
      </c>
      <c r="C308" s="13" t="s">
        <v>49</v>
      </c>
      <c r="D308" s="5">
        <f t="shared" si="4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K308" s="7"/>
      <c r="AF308"/>
      <c r="AG308" s="3"/>
    </row>
    <row r="309" spans="2:33" x14ac:dyDescent="0.25">
      <c r="B309" s="12" t="str">
        <f t="shared" si="5"/>
        <v>ALDIV</v>
      </c>
      <c r="C309" s="13" t="s">
        <v>50</v>
      </c>
      <c r="D309" s="5">
        <f t="shared" si="4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K309" s="7"/>
      <c r="AF309"/>
      <c r="AG309" s="3"/>
    </row>
    <row r="310" spans="2:33" x14ac:dyDescent="0.25">
      <c r="B310" s="12" t="str">
        <f t="shared" si="5"/>
        <v>BS096</v>
      </c>
      <c r="C310" s="13" t="s">
        <v>212</v>
      </c>
      <c r="D310" s="5">
        <f t="shared" si="4"/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K310" s="7"/>
      <c r="AF310"/>
      <c r="AG310" s="3"/>
    </row>
    <row r="311" spans="2:33" x14ac:dyDescent="0.25">
      <c r="B311" s="12" t="str">
        <f t="shared" si="5"/>
        <v>BS086</v>
      </c>
      <c r="C311" s="13" t="s">
        <v>213</v>
      </c>
      <c r="D311" s="5">
        <f t="shared" si="4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K311" s="7"/>
      <c r="AF311"/>
      <c r="AG311" s="3"/>
    </row>
    <row r="312" spans="2:33" x14ac:dyDescent="0.25">
      <c r="B312" s="12" t="str">
        <f t="shared" si="5"/>
        <v>BS088</v>
      </c>
      <c r="C312" s="13" t="s">
        <v>214</v>
      </c>
      <c r="D312" s="5">
        <f t="shared" si="4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K312" s="7"/>
      <c r="AF312"/>
      <c r="AG312" s="3"/>
    </row>
    <row r="313" spans="2:33" x14ac:dyDescent="0.25">
      <c r="B313" s="12" t="str">
        <f t="shared" si="5"/>
        <v>BS097</v>
      </c>
      <c r="C313" s="13" t="s">
        <v>215</v>
      </c>
      <c r="D313" s="5">
        <f t="shared" si="4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K313" s="7"/>
      <c r="AF313"/>
      <c r="AG313" s="3"/>
    </row>
    <row r="314" spans="2:33" x14ac:dyDescent="0.25">
      <c r="B314" s="12" t="str">
        <f t="shared" si="5"/>
        <v>BS087</v>
      </c>
      <c r="C314" s="13" t="s">
        <v>216</v>
      </c>
      <c r="D314" s="5">
        <f t="shared" si="4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K314" s="7"/>
      <c r="AF314"/>
      <c r="AG314" s="3"/>
    </row>
    <row r="315" spans="2:33" x14ac:dyDescent="0.25">
      <c r="B315" s="12" t="str">
        <f t="shared" si="5"/>
        <v>BS084</v>
      </c>
      <c r="C315" s="13" t="s">
        <v>217</v>
      </c>
      <c r="D315" s="5">
        <f t="shared" si="4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K315" s="7"/>
      <c r="AF315"/>
      <c r="AG315" s="3"/>
    </row>
    <row r="316" spans="2:33" x14ac:dyDescent="0.25">
      <c r="B316" s="12" t="str">
        <f t="shared" si="5"/>
        <v>BS086</v>
      </c>
      <c r="C316" s="13" t="s">
        <v>218</v>
      </c>
      <c r="D316" s="5">
        <f t="shared" si="4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K316" s="7"/>
      <c r="AF316"/>
      <c r="AG316" s="3"/>
    </row>
    <row r="317" spans="2:33" x14ac:dyDescent="0.25">
      <c r="B317" s="12" t="str">
        <f t="shared" si="5"/>
        <v>BS086</v>
      </c>
      <c r="C317" s="13" t="s">
        <v>219</v>
      </c>
      <c r="D317" s="5">
        <f t="shared" si="4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K317" s="7"/>
      <c r="AF317"/>
      <c r="AG317" s="3"/>
    </row>
    <row r="318" spans="2:33" x14ac:dyDescent="0.25">
      <c r="B318" s="13" t="str">
        <f t="shared" ref="B318:B349" si="6">C278</f>
        <v>FPAR</v>
      </c>
      <c r="C318" s="12" t="str">
        <f t="shared" ref="C318:C357" si="7">VLOOKUP(B318,$B$612:$H$707,7,0)</f>
        <v>BS076</v>
      </c>
      <c r="D318" s="5">
        <f t="shared" si="4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6"/>
        <v>FPIB</v>
      </c>
      <c r="C319" s="12" t="str">
        <f t="shared" si="7"/>
        <v>BS062</v>
      </c>
      <c r="D319" s="5">
        <f t="shared" si="4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K319" s="7"/>
      <c r="AF319"/>
      <c r="AG319" s="3"/>
    </row>
    <row r="320" spans="2:33" x14ac:dyDescent="0.25">
      <c r="B320" s="13" t="str">
        <f t="shared" si="6"/>
        <v>FPIT</v>
      </c>
      <c r="C320" s="12" t="str">
        <f t="shared" si="7"/>
        <v>ASIGO</v>
      </c>
      <c r="D320" s="5">
        <f t="shared" si="4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6"/>
        <v>FPMA</v>
      </c>
      <c r="C321" s="12" t="str">
        <f t="shared" si="7"/>
        <v>BS073</v>
      </c>
      <c r="D321" s="5">
        <f t="shared" si="4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6"/>
        <v>FPMR</v>
      </c>
      <c r="C322" s="12" t="str">
        <f t="shared" si="7"/>
        <v>BS074</v>
      </c>
      <c r="D322" s="5">
        <f t="shared" ref="D322:D363" si="8">IFERROR(3440*ACOS(COS(PI()*(90-G322)/180)*COS((90-E322)*PI()/180)+SIN((90-G322)*PI()/180)*SIN((90-E322)*PI()/180)*COS(((F322)-H322)*PI()/180)),0)</f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K322" s="7"/>
      <c r="AF322"/>
      <c r="AG322" s="3"/>
    </row>
    <row r="323" spans="2:33" x14ac:dyDescent="0.25">
      <c r="B323" s="13" t="str">
        <f t="shared" si="6"/>
        <v>FPPA</v>
      </c>
      <c r="C323" s="12" t="str">
        <f t="shared" si="7"/>
        <v>BS074</v>
      </c>
      <c r="D323" s="5">
        <f t="shared" si="8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K323" s="7"/>
      <c r="AF323"/>
      <c r="AG323" s="3"/>
    </row>
    <row r="324" spans="2:33" x14ac:dyDescent="0.25">
      <c r="B324" s="13" t="str">
        <f t="shared" si="6"/>
        <v>FPPL</v>
      </c>
      <c r="C324" s="12" t="str">
        <f t="shared" si="7"/>
        <v>BS101</v>
      </c>
      <c r="D324" s="5">
        <f t="shared" si="8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K324" s="7"/>
      <c r="AF324"/>
      <c r="AG324" s="3"/>
    </row>
    <row r="325" spans="2:33" x14ac:dyDescent="0.25">
      <c r="B325" s="13" t="str">
        <f t="shared" si="6"/>
        <v>FPCS</v>
      </c>
      <c r="C325" s="12" t="str">
        <f t="shared" si="7"/>
        <v>XOLAP</v>
      </c>
      <c r="D325" s="5">
        <f t="shared" si="8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K325" s="7"/>
      <c r="AF325"/>
      <c r="AG325" s="3"/>
    </row>
    <row r="326" spans="2:33" x14ac:dyDescent="0.25">
      <c r="B326" s="13" t="str">
        <f t="shared" si="6"/>
        <v>FPSP</v>
      </c>
      <c r="C326" s="12" t="str">
        <f t="shared" si="7"/>
        <v>BS062</v>
      </c>
      <c r="D326" s="5">
        <f t="shared" si="8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K326" s="7"/>
      <c r="AF326"/>
      <c r="AG326" s="3"/>
    </row>
    <row r="327" spans="2:33" x14ac:dyDescent="0.25">
      <c r="B327" s="13" t="str">
        <f t="shared" si="6"/>
        <v>FPSA</v>
      </c>
      <c r="C327" s="12" t="str">
        <f t="shared" si="7"/>
        <v>BS074</v>
      </c>
      <c r="D327" s="5">
        <f t="shared" si="8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K327" s="7"/>
      <c r="AF327"/>
      <c r="AG327" s="3"/>
    </row>
    <row r="328" spans="2:33" x14ac:dyDescent="0.25">
      <c r="B328" s="13" t="str">
        <f t="shared" si="6"/>
        <v>NS31</v>
      </c>
      <c r="C328" s="12" t="str">
        <f t="shared" si="7"/>
        <v>BS091</v>
      </c>
      <c r="D328" s="5">
        <f t="shared" si="8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6"/>
        <v>NS33</v>
      </c>
      <c r="C329" s="12" t="str">
        <f t="shared" si="7"/>
        <v>BS091</v>
      </c>
      <c r="D329" s="5">
        <f t="shared" si="8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K329" s="7"/>
      <c r="AF329"/>
      <c r="AG329" s="3"/>
    </row>
    <row r="330" spans="2:33" x14ac:dyDescent="0.25">
      <c r="B330" s="13" t="str">
        <f t="shared" si="6"/>
        <v>NS38</v>
      </c>
      <c r="C330" s="12" t="str">
        <f t="shared" si="7"/>
        <v>BS092</v>
      </c>
      <c r="D330" s="5">
        <f t="shared" si="8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K330" s="7"/>
      <c r="AF330"/>
      <c r="AG330" s="3"/>
    </row>
    <row r="331" spans="2:33" x14ac:dyDescent="0.25">
      <c r="B331" s="13" t="str">
        <f t="shared" si="6"/>
        <v>NS39</v>
      </c>
      <c r="C331" s="12" t="str">
        <f t="shared" si="7"/>
        <v>BS101</v>
      </c>
      <c r="D331" s="5">
        <f t="shared" si="8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K331" s="7"/>
      <c r="AF331"/>
      <c r="AG331" s="3"/>
    </row>
    <row r="332" spans="2:33" x14ac:dyDescent="0.25">
      <c r="B332" s="13" t="str">
        <f t="shared" si="6"/>
        <v>NS40</v>
      </c>
      <c r="C332" s="12" t="str">
        <f t="shared" si="7"/>
        <v>BS101</v>
      </c>
      <c r="D332" s="5">
        <f t="shared" si="8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K332" s="7"/>
      <c r="AF332"/>
      <c r="AG332" s="3"/>
    </row>
    <row r="333" spans="2:33" x14ac:dyDescent="0.25">
      <c r="B333" s="13" t="str">
        <f t="shared" si="6"/>
        <v>NS42</v>
      </c>
      <c r="C333" s="12" t="str">
        <f t="shared" si="7"/>
        <v>ASIGO</v>
      </c>
      <c r="D333" s="5">
        <f t="shared" si="8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K333" s="7"/>
      <c r="AF333"/>
      <c r="AG333" s="3"/>
    </row>
    <row r="334" spans="2:33" x14ac:dyDescent="0.25">
      <c r="B334" s="13" t="str">
        <f t="shared" si="6"/>
        <v>NS43</v>
      </c>
      <c r="C334" s="12" t="str">
        <f t="shared" si="7"/>
        <v>ASIGO</v>
      </c>
      <c r="D334" s="5">
        <f t="shared" si="8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6"/>
        <v>NS44</v>
      </c>
      <c r="C335" s="12" t="str">
        <f t="shared" si="7"/>
        <v>BS093</v>
      </c>
      <c r="D335" s="5">
        <f t="shared" si="8"/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K335" s="7"/>
      <c r="AF335"/>
      <c r="AG335" s="3"/>
    </row>
    <row r="336" spans="2:33" x14ac:dyDescent="0.25">
      <c r="B336" s="13" t="str">
        <f t="shared" si="6"/>
        <v>P_66</v>
      </c>
      <c r="C336" s="12" t="str">
        <f t="shared" si="7"/>
        <v>BS076</v>
      </c>
      <c r="D336" s="5">
        <f t="shared" si="8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K336" s="7"/>
      <c r="AF336"/>
      <c r="AG336" s="3"/>
    </row>
    <row r="337" spans="2:33" x14ac:dyDescent="0.25">
      <c r="B337" s="13" t="str">
        <f t="shared" si="6"/>
        <v>P_67</v>
      </c>
      <c r="C337" s="12" t="str">
        <f t="shared" si="7"/>
        <v>BS073</v>
      </c>
      <c r="D337" s="5">
        <f t="shared" si="8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K337" s="7"/>
      <c r="AF337"/>
      <c r="AG337" s="3"/>
    </row>
    <row r="338" spans="2:33" x14ac:dyDescent="0.25">
      <c r="B338" s="13" t="str">
        <f t="shared" si="6"/>
        <v>P_68</v>
      </c>
      <c r="C338" s="12" t="str">
        <f t="shared" si="7"/>
        <v>ASIGO</v>
      </c>
      <c r="D338" s="5">
        <f t="shared" si="8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K338" s="7"/>
      <c r="AF338"/>
      <c r="AG338" s="3"/>
    </row>
    <row r="339" spans="2:33" x14ac:dyDescent="0.25">
      <c r="B339" s="13" t="str">
        <f t="shared" si="6"/>
        <v>P_69</v>
      </c>
      <c r="C339" s="12" t="str">
        <f t="shared" si="7"/>
        <v>BS076</v>
      </c>
      <c r="D339" s="5">
        <f t="shared" si="8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K339" s="7"/>
      <c r="AF339"/>
      <c r="AG339" s="3"/>
    </row>
    <row r="340" spans="2:33" x14ac:dyDescent="0.25">
      <c r="B340" s="13" t="str">
        <f t="shared" si="6"/>
        <v>P_70</v>
      </c>
      <c r="C340" s="12" t="str">
        <f t="shared" si="7"/>
        <v>BS093</v>
      </c>
      <c r="D340" s="5">
        <f t="shared" si="8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K340" s="7"/>
      <c r="AF340"/>
      <c r="AG340" s="3"/>
    </row>
    <row r="341" spans="2:33" x14ac:dyDescent="0.25">
      <c r="B341" s="13" t="str">
        <f t="shared" si="6"/>
        <v>P_74</v>
      </c>
      <c r="C341" s="12" t="str">
        <f t="shared" si="7"/>
        <v>BS091</v>
      </c>
      <c r="D341" s="5">
        <f t="shared" si="8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K341" s="7"/>
      <c r="AF341"/>
      <c r="AG341" s="3"/>
    </row>
    <row r="342" spans="2:33" x14ac:dyDescent="0.25">
      <c r="B342" s="13" t="str">
        <f t="shared" si="6"/>
        <v>P_75</v>
      </c>
      <c r="C342" s="12" t="str">
        <f t="shared" si="7"/>
        <v>BS092</v>
      </c>
      <c r="D342" s="5">
        <f t="shared" si="8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K342" s="7"/>
      <c r="AF342"/>
      <c r="AG342" s="3"/>
    </row>
    <row r="343" spans="2:33" x14ac:dyDescent="0.25">
      <c r="B343" s="13" t="str">
        <f t="shared" si="6"/>
        <v>P_76</v>
      </c>
      <c r="C343" s="12" t="str">
        <f t="shared" si="7"/>
        <v>BS092</v>
      </c>
      <c r="D343" s="5">
        <f t="shared" si="8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K343" s="7"/>
      <c r="AF343"/>
      <c r="AG343" s="3"/>
    </row>
    <row r="344" spans="2:33" x14ac:dyDescent="0.25">
      <c r="B344" s="13" t="str">
        <f t="shared" si="6"/>
        <v>P_77</v>
      </c>
      <c r="C344" s="12" t="str">
        <f t="shared" si="7"/>
        <v>BS091</v>
      </c>
      <c r="D344" s="5">
        <f t="shared" si="8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2:33" x14ac:dyDescent="0.25">
      <c r="B345" s="13" t="str">
        <f t="shared" si="6"/>
        <v>SS75</v>
      </c>
      <c r="C345" s="12" t="str">
        <f t="shared" si="7"/>
        <v>BS062</v>
      </c>
      <c r="D345" s="5">
        <f t="shared" si="8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K345" s="7"/>
      <c r="AF345"/>
      <c r="AG345" s="3"/>
    </row>
    <row r="346" spans="2:33" x14ac:dyDescent="0.25">
      <c r="B346" s="13" t="str">
        <f t="shared" si="6"/>
        <v>UMMA</v>
      </c>
      <c r="C346" s="12" t="str">
        <f t="shared" si="7"/>
        <v>BS091</v>
      </c>
      <c r="D346" s="5">
        <f t="shared" si="8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K346" s="7"/>
      <c r="AF346"/>
      <c r="AG346" s="3"/>
    </row>
    <row r="347" spans="2:33" x14ac:dyDescent="0.25">
      <c r="B347" s="13" t="str">
        <f t="shared" si="6"/>
        <v>UMPA</v>
      </c>
      <c r="C347" s="12" t="str">
        <f t="shared" si="7"/>
        <v>BS076</v>
      </c>
      <c r="D347" s="5">
        <f t="shared" si="8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K347" s="7"/>
      <c r="AF347"/>
      <c r="AG347" s="3"/>
    </row>
    <row r="348" spans="2:33" x14ac:dyDescent="0.25">
      <c r="B348" s="13" t="str">
        <f t="shared" si="6"/>
        <v>UMTJ</v>
      </c>
      <c r="C348" s="12" t="str">
        <f t="shared" si="7"/>
        <v>BS092</v>
      </c>
      <c r="D348" s="5">
        <f t="shared" si="8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K348" s="7"/>
      <c r="AF348"/>
      <c r="AG348" s="3"/>
    </row>
    <row r="349" spans="2:33" x14ac:dyDescent="0.25">
      <c r="B349" s="13" t="str">
        <f t="shared" si="6"/>
        <v>UMVE</v>
      </c>
      <c r="C349" s="12" t="str">
        <f t="shared" si="7"/>
        <v>XOLAP</v>
      </c>
      <c r="D349" s="5">
        <f t="shared" si="8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K349" s="7"/>
      <c r="AF349"/>
      <c r="AG349" s="3"/>
    </row>
    <row r="350" spans="2:33" x14ac:dyDescent="0.25">
      <c r="B350" s="13" t="s">
        <v>212</v>
      </c>
      <c r="C350" s="12" t="str">
        <f t="shared" si="7"/>
        <v>BS091</v>
      </c>
      <c r="D350" s="5">
        <f t="shared" si="8"/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K350" s="7"/>
      <c r="AF350"/>
      <c r="AG350" s="3"/>
    </row>
    <row r="351" spans="2:33" x14ac:dyDescent="0.25">
      <c r="B351" s="13" t="s">
        <v>213</v>
      </c>
      <c r="C351" s="12" t="str">
        <f t="shared" si="7"/>
        <v>BS074</v>
      </c>
      <c r="D351" s="5">
        <f t="shared" si="8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K351" s="7"/>
      <c r="AF351"/>
      <c r="AG351" s="3"/>
    </row>
    <row r="352" spans="2:33" x14ac:dyDescent="0.25">
      <c r="B352" s="13" t="s">
        <v>214</v>
      </c>
      <c r="C352" s="12" t="str">
        <f t="shared" si="7"/>
        <v>BS077</v>
      </c>
      <c r="D352" s="5">
        <f t="shared" si="8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K352" s="7"/>
      <c r="AF352"/>
      <c r="AG352" s="3"/>
    </row>
    <row r="353" spans="1:33" x14ac:dyDescent="0.25">
      <c r="B353" s="13" t="s">
        <v>215</v>
      </c>
      <c r="C353" s="12" t="str">
        <f t="shared" si="7"/>
        <v>BS092</v>
      </c>
      <c r="D353" s="5">
        <f t="shared" si="8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K353" s="7"/>
      <c r="AF353"/>
      <c r="AG353" s="3"/>
    </row>
    <row r="354" spans="1:33" x14ac:dyDescent="0.25">
      <c r="B354" s="13" t="s">
        <v>216</v>
      </c>
      <c r="C354" s="12" t="str">
        <f t="shared" si="7"/>
        <v>BS076</v>
      </c>
      <c r="D354" s="5">
        <f t="shared" si="8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K354" s="7"/>
      <c r="AF354"/>
      <c r="AG354" s="3"/>
    </row>
    <row r="355" spans="1:33" x14ac:dyDescent="0.25">
      <c r="B355" s="13" t="s">
        <v>217</v>
      </c>
      <c r="C355" s="12" t="str">
        <f t="shared" si="7"/>
        <v>BS073</v>
      </c>
      <c r="D355" s="5">
        <f t="shared" si="8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K355" s="7"/>
      <c r="AF355"/>
      <c r="AG355" s="3"/>
    </row>
    <row r="356" spans="1:33" x14ac:dyDescent="0.25">
      <c r="B356" s="13" t="s">
        <v>218</v>
      </c>
      <c r="C356" s="12" t="str">
        <f t="shared" si="7"/>
        <v>BS074</v>
      </c>
      <c r="D356" s="5">
        <f t="shared" si="8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K356" s="7"/>
      <c r="AF356"/>
      <c r="AG356" s="3"/>
    </row>
    <row r="357" spans="1:33" x14ac:dyDescent="0.25">
      <c r="A357" s="3"/>
      <c r="B357" s="13" t="s">
        <v>219</v>
      </c>
      <c r="C357" s="12" t="str">
        <f t="shared" si="7"/>
        <v>BS074</v>
      </c>
      <c r="D357" s="5">
        <f t="shared" si="8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33" x14ac:dyDescent="0.25">
      <c r="A358" s="3"/>
      <c r="B358" s="13"/>
      <c r="C358" s="12"/>
      <c r="D358" s="5"/>
      <c r="E358" s="6"/>
      <c r="F358" s="6"/>
      <c r="G358" s="6"/>
      <c r="H358" s="6"/>
      <c r="J358" s="7"/>
    </row>
    <row r="359" spans="1:33" x14ac:dyDescent="0.25">
      <c r="A359" s="3"/>
      <c r="B359" s="13"/>
      <c r="C359" s="12"/>
      <c r="D359" s="5"/>
      <c r="E359" s="6"/>
      <c r="F359" s="6"/>
      <c r="G359" s="6"/>
      <c r="H359" s="6"/>
      <c r="J359" s="7"/>
    </row>
    <row r="360" spans="1:33" x14ac:dyDescent="0.25">
      <c r="A360" s="3"/>
      <c r="B360" s="13"/>
      <c r="C360" s="12"/>
      <c r="D360" s="5"/>
      <c r="E360" s="6"/>
      <c r="F360" s="6"/>
      <c r="G360" s="6"/>
      <c r="H360" s="6"/>
      <c r="J360" s="7"/>
    </row>
    <row r="361" spans="1:33" x14ac:dyDescent="0.25">
      <c r="A361" s="3"/>
      <c r="B361" s="13"/>
      <c r="C361" s="12"/>
      <c r="D361" s="5"/>
      <c r="E361" s="6"/>
      <c r="F361" s="6"/>
      <c r="G361" s="6"/>
      <c r="H361" s="6"/>
      <c r="J361" s="7"/>
    </row>
    <row r="362" spans="1:33" x14ac:dyDescent="0.25">
      <c r="A362" s="3"/>
      <c r="B362" s="13"/>
      <c r="C362" s="12"/>
      <c r="D362" s="5"/>
      <c r="E362" s="6"/>
      <c r="F362" s="6"/>
      <c r="G362" s="6"/>
      <c r="H362" s="6"/>
      <c r="J362" s="7"/>
    </row>
    <row r="363" spans="1:33" x14ac:dyDescent="0.25">
      <c r="A363" s="3"/>
      <c r="B363" s="13"/>
      <c r="C363" s="12"/>
      <c r="D363" s="5"/>
      <c r="E363" s="6"/>
      <c r="F363" s="6"/>
      <c r="G363" s="6"/>
      <c r="H363" s="6"/>
      <c r="J363" s="7"/>
    </row>
    <row r="364" spans="1:33" x14ac:dyDescent="0.25">
      <c r="A364" s="3"/>
      <c r="B364" s="13"/>
      <c r="C364" s="12"/>
      <c r="D364" s="5"/>
      <c r="E364" s="6"/>
      <c r="F364" s="6"/>
      <c r="G364" s="6"/>
      <c r="H364" s="6"/>
      <c r="J364" s="7"/>
    </row>
    <row r="365" spans="1:33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33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33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33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36"/>
      <c r="C398" s="37"/>
      <c r="D398" s="17"/>
      <c r="E398" s="16"/>
      <c r="F398" s="16"/>
      <c r="G398" s="16"/>
      <c r="H398" s="16"/>
      <c r="J398" s="7"/>
    </row>
    <row r="399" spans="1:10" x14ac:dyDescent="0.25">
      <c r="A399" s="3"/>
      <c r="B399" s="36"/>
      <c r="C399" s="37"/>
      <c r="D399" s="17"/>
      <c r="E399" s="16"/>
      <c r="F399" s="16"/>
      <c r="G399" s="16"/>
      <c r="H399" s="16"/>
      <c r="J399" s="7"/>
    </row>
    <row r="400" spans="1:10" x14ac:dyDescent="0.25">
      <c r="A400" s="3"/>
      <c r="B400" s="36"/>
      <c r="C400" s="37"/>
      <c r="D400" s="17"/>
      <c r="E400" s="16"/>
      <c r="F400" s="16"/>
      <c r="G400" s="16"/>
      <c r="H400" s="16"/>
      <c r="J400" s="7"/>
    </row>
    <row r="401" spans="1:10" x14ac:dyDescent="0.25">
      <c r="A401" s="3"/>
      <c r="B401" s="36"/>
      <c r="C401" s="37"/>
      <c r="D401" s="17"/>
      <c r="E401" s="16"/>
      <c r="F401" s="16"/>
      <c r="G401" s="16"/>
      <c r="H401" s="16"/>
      <c r="J401" s="7"/>
    </row>
    <row r="402" spans="1:10" x14ac:dyDescent="0.25">
      <c r="A402" s="3"/>
      <c r="B402" s="36"/>
      <c r="C402" s="37"/>
      <c r="D402" s="17"/>
      <c r="E402" s="16"/>
      <c r="F402" s="16"/>
      <c r="G402" s="16"/>
      <c r="H402" s="16"/>
      <c r="J402" s="7"/>
    </row>
    <row r="403" spans="1:10" x14ac:dyDescent="0.25">
      <c r="A403" s="3"/>
      <c r="B403" s="36"/>
      <c r="C403" s="37"/>
      <c r="D403" s="17"/>
      <c r="E403" s="16"/>
      <c r="F403" s="16"/>
      <c r="G403" s="16"/>
      <c r="H403" s="16"/>
      <c r="J403" s="7"/>
    </row>
    <row r="404" spans="1:10" x14ac:dyDescent="0.25">
      <c r="A404" s="3"/>
      <c r="B404" s="36"/>
      <c r="C404" s="37"/>
      <c r="D404" s="17"/>
      <c r="E404" s="16"/>
      <c r="F404" s="16"/>
      <c r="G404" s="16"/>
      <c r="H404" s="16"/>
      <c r="J404" s="7"/>
    </row>
    <row r="405" spans="1:10" x14ac:dyDescent="0.25">
      <c r="A405" s="3"/>
      <c r="B405" s="14"/>
      <c r="C405" s="14"/>
      <c r="D405" s="14"/>
      <c r="E405" s="14"/>
      <c r="F405" s="14"/>
      <c r="G405" s="14"/>
      <c r="H405" s="14"/>
      <c r="I405" s="14"/>
      <c r="J405" s="7"/>
    </row>
    <row r="406" spans="1:10" x14ac:dyDescent="0.25">
      <c r="A406" s="3"/>
      <c r="B406" s="15"/>
      <c r="C406" s="14"/>
      <c r="D406" s="16"/>
      <c r="E406" s="16"/>
      <c r="F406" s="16"/>
      <c r="G406" s="16"/>
      <c r="H406" s="17"/>
      <c r="I406" s="18"/>
      <c r="J406" s="7"/>
    </row>
    <row r="407" spans="1:10" x14ac:dyDescent="0.25">
      <c r="A407" s="3"/>
      <c r="B407" s="15"/>
      <c r="C407" s="14"/>
      <c r="D407" s="16"/>
      <c r="E407" s="16"/>
      <c r="F407" s="16"/>
      <c r="G407" s="16"/>
      <c r="H407" s="17"/>
      <c r="I407" s="18"/>
      <c r="J407" s="7"/>
    </row>
    <row r="408" spans="1:10" x14ac:dyDescent="0.25">
      <c r="A408" s="3"/>
      <c r="B408" s="19"/>
      <c r="C408" s="19"/>
    </row>
    <row r="409" spans="1:10" x14ac:dyDescent="0.25">
      <c r="B409" s="41" t="s">
        <v>203</v>
      </c>
      <c r="C409" s="41"/>
    </row>
    <row r="410" spans="1:10" x14ac:dyDescent="0.25">
      <c r="B410" s="41" t="s">
        <v>204</v>
      </c>
      <c r="C410" s="41"/>
    </row>
    <row r="411" spans="1:10" x14ac:dyDescent="0.25">
      <c r="B411" s="21" t="s">
        <v>157</v>
      </c>
      <c r="C411" s="22" t="s">
        <v>61</v>
      </c>
      <c r="D411" s="6">
        <v>-25</v>
      </c>
      <c r="E411" s="6">
        <v>-43.333333333333336</v>
      </c>
      <c r="F411" s="23">
        <f>AVERAGE(D411:D414)</f>
        <v>-25.083333333333336</v>
      </c>
      <c r="G411" s="23">
        <f>AVERAGE(E411:E414)</f>
        <v>-43.25</v>
      </c>
    </row>
    <row r="412" spans="1:10" x14ac:dyDescent="0.25">
      <c r="B412" s="21"/>
      <c r="C412" s="24" t="s">
        <v>130</v>
      </c>
      <c r="D412" s="6">
        <v>-25</v>
      </c>
      <c r="E412" s="6">
        <v>-43.166666666666664</v>
      </c>
    </row>
    <row r="413" spans="1:10" x14ac:dyDescent="0.25">
      <c r="B413" s="21"/>
      <c r="C413" s="24" t="s">
        <v>129</v>
      </c>
      <c r="D413" s="6">
        <v>-25.166666666666668</v>
      </c>
      <c r="E413" s="6">
        <v>-43.166666666666664</v>
      </c>
    </row>
    <row r="414" spans="1:10" x14ac:dyDescent="0.25">
      <c r="B414" s="21"/>
      <c r="C414" s="25" t="s">
        <v>62</v>
      </c>
      <c r="D414" s="6">
        <v>-25.166666666666668</v>
      </c>
      <c r="E414" s="6">
        <v>-43.333333333333336</v>
      </c>
    </row>
    <row r="415" spans="1:10" x14ac:dyDescent="0.25">
      <c r="B415" s="21" t="s">
        <v>158</v>
      </c>
      <c r="C415" s="22" t="s">
        <v>62</v>
      </c>
      <c r="D415" s="6">
        <v>-25.166666666666668</v>
      </c>
      <c r="E415" s="6">
        <v>-43.333333333333336</v>
      </c>
      <c r="F415" s="23">
        <f>AVERAGE(D415:D418)</f>
        <v>-25.25</v>
      </c>
      <c r="G415" s="23">
        <f>AVERAGE(E415:E418)</f>
        <v>-43.25</v>
      </c>
    </row>
    <row r="416" spans="1:10" x14ac:dyDescent="0.25">
      <c r="B416" s="21"/>
      <c r="C416" s="24" t="s">
        <v>129</v>
      </c>
      <c r="D416" s="6">
        <v>-25.166666666666668</v>
      </c>
      <c r="E416" s="6">
        <v>-43.166666666666664</v>
      </c>
    </row>
    <row r="417" spans="2:7" x14ac:dyDescent="0.25">
      <c r="B417" s="21"/>
      <c r="C417" s="24" t="s">
        <v>128</v>
      </c>
      <c r="D417" s="6">
        <v>-25.333333333333332</v>
      </c>
      <c r="E417" s="6">
        <v>-43.166666666666664</v>
      </c>
    </row>
    <row r="418" spans="2:7" x14ac:dyDescent="0.25">
      <c r="B418" s="21"/>
      <c r="C418" s="25" t="s">
        <v>63</v>
      </c>
      <c r="D418" s="6">
        <v>-25.333333333333332</v>
      </c>
      <c r="E418" s="6">
        <v>-43.333333333333336</v>
      </c>
    </row>
    <row r="419" spans="2:7" x14ac:dyDescent="0.25">
      <c r="B419" s="21" t="s">
        <v>159</v>
      </c>
      <c r="C419" s="22" t="s">
        <v>63</v>
      </c>
      <c r="D419" s="6">
        <v>-25.333333333333332</v>
      </c>
      <c r="E419" s="6">
        <v>-43.333333333333336</v>
      </c>
      <c r="F419" s="23">
        <f>AVERAGE(D419:D422)</f>
        <v>-25.416666666666664</v>
      </c>
      <c r="G419" s="23">
        <f>AVERAGE(E419:E422)</f>
        <v>-43.25</v>
      </c>
    </row>
    <row r="420" spans="2:7" x14ac:dyDescent="0.25">
      <c r="B420" s="21"/>
      <c r="C420" s="24" t="s">
        <v>128</v>
      </c>
      <c r="D420" s="6">
        <v>-25.333333333333332</v>
      </c>
      <c r="E420" s="6">
        <v>-43.166666666666664</v>
      </c>
    </row>
    <row r="421" spans="2:7" x14ac:dyDescent="0.25">
      <c r="B421" s="21"/>
      <c r="C421" s="24" t="s">
        <v>127</v>
      </c>
      <c r="D421" s="6">
        <v>-25.5</v>
      </c>
      <c r="E421" s="6">
        <v>-43.166666666666664</v>
      </c>
    </row>
    <row r="422" spans="2:7" x14ac:dyDescent="0.25">
      <c r="B422" s="21"/>
      <c r="C422" s="25" t="s">
        <v>64</v>
      </c>
      <c r="D422" s="6">
        <v>-25.5</v>
      </c>
      <c r="E422" s="6">
        <v>-43.333333333333336</v>
      </c>
    </row>
    <row r="423" spans="2:7" x14ac:dyDescent="0.25">
      <c r="B423" s="21" t="s">
        <v>160</v>
      </c>
      <c r="C423" s="22" t="s">
        <v>64</v>
      </c>
      <c r="D423" s="6">
        <v>-25.5</v>
      </c>
      <c r="E423" s="6">
        <v>-43.333333333333336</v>
      </c>
      <c r="F423" s="23">
        <f>AVERAGE(D423:D426)</f>
        <v>-25.583333333333336</v>
      </c>
      <c r="G423" s="23">
        <f>AVERAGE(E423:E426)</f>
        <v>-43.25</v>
      </c>
    </row>
    <row r="424" spans="2:7" x14ac:dyDescent="0.25">
      <c r="B424" s="21"/>
      <c r="C424" s="24" t="s">
        <v>127</v>
      </c>
      <c r="D424" s="6">
        <v>-25.5</v>
      </c>
      <c r="E424" s="6">
        <v>-43.166666666666664</v>
      </c>
    </row>
    <row r="425" spans="2:7" x14ac:dyDescent="0.25">
      <c r="B425" s="21"/>
      <c r="C425" s="24" t="s">
        <v>126</v>
      </c>
      <c r="D425" s="6">
        <v>-25.666666666666668</v>
      </c>
      <c r="E425" s="6">
        <v>-43.166666666666664</v>
      </c>
    </row>
    <row r="426" spans="2:7" x14ac:dyDescent="0.25">
      <c r="B426" s="21"/>
      <c r="C426" s="25" t="s">
        <v>65</v>
      </c>
      <c r="D426" s="6">
        <v>-25.666666666666668</v>
      </c>
      <c r="E426" s="6">
        <v>-43.333333333333336</v>
      </c>
    </row>
    <row r="427" spans="2:7" x14ac:dyDescent="0.25">
      <c r="B427" s="21" t="s">
        <v>161</v>
      </c>
      <c r="C427" s="22" t="s">
        <v>65</v>
      </c>
      <c r="D427" s="6">
        <v>-25.666666666666668</v>
      </c>
      <c r="E427" s="6">
        <v>-43.333333333333336</v>
      </c>
      <c r="F427" s="23">
        <f>AVERAGE(D427:D430)</f>
        <v>-25.75</v>
      </c>
      <c r="G427" s="23">
        <f>AVERAGE(E427:E430)</f>
        <v>-43.25</v>
      </c>
    </row>
    <row r="428" spans="2:7" x14ac:dyDescent="0.25">
      <c r="B428" s="21"/>
      <c r="C428" s="24" t="s">
        <v>126</v>
      </c>
      <c r="D428" s="6">
        <v>-25.666666666666668</v>
      </c>
      <c r="E428" s="6">
        <v>-43.166666666666664</v>
      </c>
    </row>
    <row r="429" spans="2:7" x14ac:dyDescent="0.25">
      <c r="B429" s="21"/>
      <c r="C429" s="24" t="s">
        <v>125</v>
      </c>
      <c r="D429" s="6">
        <v>-25.833333333333332</v>
      </c>
      <c r="E429" s="6">
        <v>-43.166666666666664</v>
      </c>
    </row>
    <row r="430" spans="2:7" x14ac:dyDescent="0.25">
      <c r="B430" s="21"/>
      <c r="C430" s="25" t="s">
        <v>66</v>
      </c>
      <c r="D430" s="6">
        <v>-25.833333333333332</v>
      </c>
      <c r="E430" s="6">
        <v>-43.333333333333336</v>
      </c>
    </row>
    <row r="431" spans="2:7" x14ac:dyDescent="0.25">
      <c r="B431" s="21" t="s">
        <v>162</v>
      </c>
      <c r="C431" s="22" t="s">
        <v>66</v>
      </c>
      <c r="D431" s="6">
        <v>-25.833333333333332</v>
      </c>
      <c r="E431" s="6">
        <v>-43.333333333333336</v>
      </c>
      <c r="F431" s="23">
        <f>AVERAGE(D431:D434)</f>
        <v>-25.916666666666664</v>
      </c>
      <c r="G431" s="23">
        <f>AVERAGE(E431:E434)</f>
        <v>-43.25</v>
      </c>
    </row>
    <row r="432" spans="2:7" x14ac:dyDescent="0.25">
      <c r="B432" s="21"/>
      <c r="C432" s="24" t="s">
        <v>125</v>
      </c>
      <c r="D432" s="6">
        <v>-25.833333333333332</v>
      </c>
      <c r="E432" s="6">
        <v>-43.166666666666664</v>
      </c>
    </row>
    <row r="433" spans="2:7" x14ac:dyDescent="0.25">
      <c r="B433" s="21"/>
      <c r="C433" s="24" t="s">
        <v>124</v>
      </c>
      <c r="D433" s="6">
        <v>-26</v>
      </c>
      <c r="E433" s="6">
        <v>-43.166666666666664</v>
      </c>
    </row>
    <row r="434" spans="2:7" x14ac:dyDescent="0.25">
      <c r="B434" s="21"/>
      <c r="C434" s="25" t="s">
        <v>153</v>
      </c>
      <c r="D434" s="6">
        <v>-26</v>
      </c>
      <c r="E434" s="6">
        <v>-43.333333333333336</v>
      </c>
    </row>
    <row r="435" spans="2:7" x14ac:dyDescent="0.25">
      <c r="B435" s="21" t="s">
        <v>163</v>
      </c>
      <c r="C435" s="22" t="s">
        <v>130</v>
      </c>
      <c r="D435" s="6">
        <v>-25</v>
      </c>
      <c r="E435" s="6">
        <v>-43.166666666666664</v>
      </c>
      <c r="F435" s="23">
        <f>AVERAGE(D435:D438)</f>
        <v>-25.083333333333336</v>
      </c>
      <c r="G435" s="23">
        <f>AVERAGE(E435:E438)</f>
        <v>-43.083333333333329</v>
      </c>
    </row>
    <row r="436" spans="2:7" x14ac:dyDescent="0.25">
      <c r="B436" s="21"/>
      <c r="C436" s="24" t="s">
        <v>70</v>
      </c>
      <c r="D436" s="6">
        <v>-25</v>
      </c>
      <c r="E436" s="6">
        <v>-43</v>
      </c>
    </row>
    <row r="437" spans="2:7" x14ac:dyDescent="0.25">
      <c r="B437" s="21"/>
      <c r="C437" s="24" t="s">
        <v>71</v>
      </c>
      <c r="D437" s="6">
        <v>-25.166666666666668</v>
      </c>
      <c r="E437" s="6">
        <v>-43</v>
      </c>
    </row>
    <row r="438" spans="2:7" x14ac:dyDescent="0.25">
      <c r="B438" s="21"/>
      <c r="C438" s="25" t="s">
        <v>129</v>
      </c>
      <c r="D438" s="6">
        <v>-25.166666666666668</v>
      </c>
      <c r="E438" s="6">
        <v>-43.166666666666664</v>
      </c>
    </row>
    <row r="439" spans="2:7" x14ac:dyDescent="0.25">
      <c r="B439" s="21" t="s">
        <v>164</v>
      </c>
      <c r="C439" s="22" t="s">
        <v>129</v>
      </c>
      <c r="D439" s="6">
        <v>-25.166666666666668</v>
      </c>
      <c r="E439" s="6">
        <v>-43.166666666666664</v>
      </c>
      <c r="F439" s="23">
        <f>AVERAGE(D439:D442)</f>
        <v>-25.25</v>
      </c>
      <c r="G439" s="23">
        <f>AVERAGE(E439:E442)</f>
        <v>-43.083333333333329</v>
      </c>
    </row>
    <row r="440" spans="2:7" x14ac:dyDescent="0.25">
      <c r="B440" s="21"/>
      <c r="C440" s="24" t="s">
        <v>71</v>
      </c>
      <c r="D440" s="6">
        <v>-25.166666666666668</v>
      </c>
      <c r="E440" s="6">
        <v>-43</v>
      </c>
    </row>
    <row r="441" spans="2:7" x14ac:dyDescent="0.25">
      <c r="B441" s="21"/>
      <c r="C441" s="24" t="s">
        <v>72</v>
      </c>
      <c r="D441" s="6">
        <v>-25.333333333333332</v>
      </c>
      <c r="E441" s="6">
        <v>-43</v>
      </c>
    </row>
    <row r="442" spans="2:7" x14ac:dyDescent="0.25">
      <c r="B442" s="21"/>
      <c r="C442" s="25" t="s">
        <v>128</v>
      </c>
      <c r="D442" s="6">
        <v>-25.333333333333332</v>
      </c>
      <c r="E442" s="6">
        <v>-43.166666666666664</v>
      </c>
    </row>
    <row r="443" spans="2:7" x14ac:dyDescent="0.25">
      <c r="B443" s="21" t="s">
        <v>165</v>
      </c>
      <c r="C443" s="22" t="s">
        <v>128</v>
      </c>
      <c r="D443" s="6">
        <v>-25.333333333333332</v>
      </c>
      <c r="E443" s="6">
        <v>-43.166666666666664</v>
      </c>
      <c r="F443" s="23">
        <f>AVERAGE(D443:D446)</f>
        <v>-25.416666666666664</v>
      </c>
      <c r="G443" s="23">
        <f>AVERAGE(E443:E446)</f>
        <v>-43.083333333333329</v>
      </c>
    </row>
    <row r="444" spans="2:7" x14ac:dyDescent="0.25">
      <c r="B444" s="21"/>
      <c r="C444" s="24" t="s">
        <v>72</v>
      </c>
      <c r="D444" s="6">
        <v>-25.333333333333332</v>
      </c>
      <c r="E444" s="6">
        <v>-43</v>
      </c>
    </row>
    <row r="445" spans="2:7" x14ac:dyDescent="0.25">
      <c r="B445" s="21"/>
      <c r="C445" s="24" t="s">
        <v>73</v>
      </c>
      <c r="D445" s="6">
        <v>-25.5</v>
      </c>
      <c r="E445" s="6">
        <v>-43</v>
      </c>
    </row>
    <row r="446" spans="2:7" x14ac:dyDescent="0.25">
      <c r="B446" s="21"/>
      <c r="C446" s="25" t="s">
        <v>127</v>
      </c>
      <c r="D446" s="6">
        <v>-25.5</v>
      </c>
      <c r="E446" s="6">
        <v>-43.166666666666664</v>
      </c>
    </row>
    <row r="447" spans="2:7" x14ac:dyDescent="0.25">
      <c r="B447" s="21" t="s">
        <v>166</v>
      </c>
      <c r="C447" s="22" t="s">
        <v>127</v>
      </c>
      <c r="D447" s="6">
        <v>-25.5</v>
      </c>
      <c r="E447" s="6">
        <v>-43.166666666666664</v>
      </c>
      <c r="F447" s="23">
        <f>AVERAGE(D447:D450)</f>
        <v>-25.583333333333336</v>
      </c>
      <c r="G447" s="23">
        <f>AVERAGE(E447:E450)</f>
        <v>-43.083333333333329</v>
      </c>
    </row>
    <row r="448" spans="2:7" x14ac:dyDescent="0.25">
      <c r="B448" s="21"/>
      <c r="C448" s="24" t="s">
        <v>73</v>
      </c>
      <c r="D448" s="6">
        <v>-25.5</v>
      </c>
      <c r="E448" s="6">
        <v>-43</v>
      </c>
    </row>
    <row r="449" spans="2:7" x14ac:dyDescent="0.25">
      <c r="B449" s="21"/>
      <c r="C449" s="24" t="s">
        <v>74</v>
      </c>
      <c r="D449" s="6">
        <v>-25.666666666666668</v>
      </c>
      <c r="E449" s="6">
        <v>-43</v>
      </c>
    </row>
    <row r="450" spans="2:7" x14ac:dyDescent="0.25">
      <c r="B450" s="21"/>
      <c r="C450" s="25" t="s">
        <v>126</v>
      </c>
      <c r="D450" s="6">
        <v>-25.666666666666668</v>
      </c>
      <c r="E450" s="6">
        <v>-43.166666666666664</v>
      </c>
    </row>
    <row r="451" spans="2:7" x14ac:dyDescent="0.25">
      <c r="B451" s="21" t="s">
        <v>167</v>
      </c>
      <c r="C451" s="22" t="s">
        <v>126</v>
      </c>
      <c r="D451" s="6">
        <v>-25.666666666666668</v>
      </c>
      <c r="E451" s="6">
        <v>-43.166666666666664</v>
      </c>
      <c r="F451" s="23">
        <f>AVERAGE(D451:D454)</f>
        <v>-25.75</v>
      </c>
      <c r="G451" s="23">
        <f>AVERAGE(E451:E454)</f>
        <v>-43.083333333333329</v>
      </c>
    </row>
    <row r="452" spans="2:7" x14ac:dyDescent="0.25">
      <c r="B452" s="21"/>
      <c r="C452" s="24" t="s">
        <v>74</v>
      </c>
      <c r="D452" s="6">
        <v>-25.666666666666668</v>
      </c>
      <c r="E452" s="6">
        <v>-43</v>
      </c>
    </row>
    <row r="453" spans="2:7" x14ac:dyDescent="0.25">
      <c r="B453" s="21"/>
      <c r="C453" s="24" t="s">
        <v>75</v>
      </c>
      <c r="D453" s="6">
        <v>-25.833333333333332</v>
      </c>
      <c r="E453" s="6">
        <v>-43</v>
      </c>
    </row>
    <row r="454" spans="2:7" x14ac:dyDescent="0.25">
      <c r="B454" s="21"/>
      <c r="C454" s="25" t="s">
        <v>125</v>
      </c>
      <c r="D454" s="6">
        <v>-25.833333333333332</v>
      </c>
      <c r="E454" s="6">
        <v>-43.166666666666664</v>
      </c>
    </row>
    <row r="455" spans="2:7" x14ac:dyDescent="0.25">
      <c r="B455" s="21" t="s">
        <v>168</v>
      </c>
      <c r="C455" s="22" t="s">
        <v>125</v>
      </c>
      <c r="D455" s="6">
        <v>-25.833333333333332</v>
      </c>
      <c r="E455" s="6">
        <v>-43.166666666666664</v>
      </c>
      <c r="F455" s="23">
        <f>AVERAGE(D455:D458)</f>
        <v>-25.916666666666664</v>
      </c>
      <c r="G455" s="23">
        <f>AVERAGE(E455:E458)</f>
        <v>-43.083333333333329</v>
      </c>
    </row>
    <row r="456" spans="2:7" x14ac:dyDescent="0.25">
      <c r="B456" s="21"/>
      <c r="C456" s="24" t="s">
        <v>75</v>
      </c>
      <c r="D456" s="6">
        <v>-25.833333333333332</v>
      </c>
      <c r="E456" s="6">
        <v>-43</v>
      </c>
    </row>
    <row r="457" spans="2:7" x14ac:dyDescent="0.25">
      <c r="B457" s="21"/>
      <c r="C457" s="24" t="s">
        <v>154</v>
      </c>
      <c r="D457" s="6">
        <v>-26</v>
      </c>
      <c r="E457" s="6">
        <v>-43</v>
      </c>
    </row>
    <row r="458" spans="2:7" x14ac:dyDescent="0.25">
      <c r="B458" s="21"/>
      <c r="C458" s="25" t="s">
        <v>124</v>
      </c>
      <c r="D458" s="6">
        <v>-26</v>
      </c>
      <c r="E458" s="6">
        <v>-43.166666666666664</v>
      </c>
    </row>
    <row r="459" spans="2:7" x14ac:dyDescent="0.25">
      <c r="B459" s="21" t="s">
        <v>169</v>
      </c>
      <c r="C459" s="22" t="s">
        <v>70</v>
      </c>
      <c r="D459" s="6">
        <v>-25</v>
      </c>
      <c r="E459" s="6">
        <v>-43</v>
      </c>
      <c r="F459" s="23">
        <f>AVERAGE(D459:D462)</f>
        <v>-25.083333333333336</v>
      </c>
      <c r="G459" s="23">
        <f>AVERAGE(E459:E462)</f>
        <v>-42.916666666666671</v>
      </c>
    </row>
    <row r="460" spans="2:7" x14ac:dyDescent="0.25">
      <c r="B460" s="21"/>
      <c r="C460" s="24" t="s">
        <v>138</v>
      </c>
      <c r="D460" s="6">
        <v>-25</v>
      </c>
      <c r="E460" s="6">
        <v>-42.833333333333336</v>
      </c>
    </row>
    <row r="461" spans="2:7" x14ac:dyDescent="0.25">
      <c r="B461" s="21"/>
      <c r="C461" s="24" t="s">
        <v>137</v>
      </c>
      <c r="D461" s="6">
        <v>-25.166666666666668</v>
      </c>
      <c r="E461" s="6">
        <v>-42.833333333333336</v>
      </c>
    </row>
    <row r="462" spans="2:7" x14ac:dyDescent="0.25">
      <c r="B462" s="21"/>
      <c r="C462" s="25" t="s">
        <v>71</v>
      </c>
      <c r="D462" s="6">
        <v>-25.166666666666668</v>
      </c>
      <c r="E462" s="6">
        <v>-43</v>
      </c>
    </row>
    <row r="463" spans="2:7" x14ac:dyDescent="0.25">
      <c r="B463" s="21" t="s">
        <v>170</v>
      </c>
      <c r="C463" s="22" t="s">
        <v>71</v>
      </c>
      <c r="D463" s="6">
        <v>-25.166666666666668</v>
      </c>
      <c r="E463" s="6">
        <v>-43</v>
      </c>
      <c r="F463" s="23">
        <f>AVERAGE(D463:D466)</f>
        <v>-25.25</v>
      </c>
      <c r="G463" s="23">
        <f>AVERAGE(E463:E466)</f>
        <v>-42.916666666666671</v>
      </c>
    </row>
    <row r="464" spans="2:7" x14ac:dyDescent="0.25">
      <c r="B464" s="21"/>
      <c r="C464" s="24" t="s">
        <v>137</v>
      </c>
      <c r="D464" s="6">
        <v>-25.166666666666668</v>
      </c>
      <c r="E464" s="6">
        <v>-42.833333333333336</v>
      </c>
    </row>
    <row r="465" spans="2:7" x14ac:dyDescent="0.25">
      <c r="B465" s="21"/>
      <c r="C465" s="24" t="s">
        <v>136</v>
      </c>
      <c r="D465" s="6">
        <v>-25.333333333333332</v>
      </c>
      <c r="E465" s="6">
        <v>-42.833333333333336</v>
      </c>
    </row>
    <row r="466" spans="2:7" x14ac:dyDescent="0.25">
      <c r="B466" s="21"/>
      <c r="C466" s="25" t="s">
        <v>72</v>
      </c>
      <c r="D466" s="6">
        <v>-25.333333333333332</v>
      </c>
      <c r="E466" s="6">
        <v>-43</v>
      </c>
    </row>
    <row r="467" spans="2:7" x14ac:dyDescent="0.25">
      <c r="B467" s="21" t="s">
        <v>171</v>
      </c>
      <c r="C467" s="22" t="s">
        <v>72</v>
      </c>
      <c r="D467" s="6">
        <v>-25.333333333333332</v>
      </c>
      <c r="E467" s="6">
        <v>-43</v>
      </c>
      <c r="F467" s="23">
        <f>AVERAGE(D467:D470)</f>
        <v>-25.416666666666664</v>
      </c>
      <c r="G467" s="23">
        <f>AVERAGE(E467:E470)</f>
        <v>-42.916666666666671</v>
      </c>
    </row>
    <row r="468" spans="2:7" x14ac:dyDescent="0.25">
      <c r="B468" s="21"/>
      <c r="C468" s="24" t="s">
        <v>136</v>
      </c>
      <c r="D468" s="6">
        <v>-25.333333333333332</v>
      </c>
      <c r="E468" s="6">
        <v>-42.833333333333336</v>
      </c>
    </row>
    <row r="469" spans="2:7" x14ac:dyDescent="0.25">
      <c r="B469" s="21"/>
      <c r="C469" s="24" t="s">
        <v>135</v>
      </c>
      <c r="D469" s="6">
        <v>-25.5</v>
      </c>
      <c r="E469" s="6">
        <v>-42.833333333333336</v>
      </c>
    </row>
    <row r="470" spans="2:7" x14ac:dyDescent="0.25">
      <c r="B470" s="21"/>
      <c r="C470" s="25" t="s">
        <v>73</v>
      </c>
      <c r="D470" s="6">
        <v>-25.5</v>
      </c>
      <c r="E470" s="6">
        <v>-43</v>
      </c>
    </row>
    <row r="471" spans="2:7" x14ac:dyDescent="0.25">
      <c r="B471" s="21" t="s">
        <v>172</v>
      </c>
      <c r="C471" s="22" t="s">
        <v>73</v>
      </c>
      <c r="D471" s="6">
        <v>-25.5</v>
      </c>
      <c r="E471" s="6">
        <v>-43</v>
      </c>
      <c r="F471" s="23">
        <f>AVERAGE(D471:D474)</f>
        <v>-25.583333333333336</v>
      </c>
      <c r="G471" s="23">
        <f>AVERAGE(E471:E474)</f>
        <v>-42.916666666666671</v>
      </c>
    </row>
    <row r="472" spans="2:7" x14ac:dyDescent="0.25">
      <c r="B472" s="21"/>
      <c r="C472" s="24" t="s">
        <v>135</v>
      </c>
      <c r="D472" s="6">
        <v>-25.5</v>
      </c>
      <c r="E472" s="6">
        <v>-42.833333333333336</v>
      </c>
    </row>
    <row r="473" spans="2:7" x14ac:dyDescent="0.25">
      <c r="B473" s="21"/>
      <c r="C473" s="24" t="s">
        <v>134</v>
      </c>
      <c r="D473" s="6">
        <v>-25.666666666666668</v>
      </c>
      <c r="E473" s="6">
        <v>-42.833333333333336</v>
      </c>
    </row>
    <row r="474" spans="2:7" x14ac:dyDescent="0.25">
      <c r="B474" s="21"/>
      <c r="C474" s="25" t="s">
        <v>74</v>
      </c>
      <c r="D474" s="6">
        <v>-25.666666666666668</v>
      </c>
      <c r="E474" s="6">
        <v>-43</v>
      </c>
    </row>
    <row r="475" spans="2:7" x14ac:dyDescent="0.25">
      <c r="B475" s="21" t="s">
        <v>173</v>
      </c>
      <c r="C475" s="22" t="s">
        <v>74</v>
      </c>
      <c r="D475" s="6">
        <v>-25.666666666666668</v>
      </c>
      <c r="E475" s="6">
        <v>-43</v>
      </c>
      <c r="F475" s="23">
        <f>AVERAGE(D475:D478)</f>
        <v>-25.75</v>
      </c>
      <c r="G475" s="23">
        <f>AVERAGE(E475:E478)</f>
        <v>-42.916666666666671</v>
      </c>
    </row>
    <row r="476" spans="2:7" x14ac:dyDescent="0.25">
      <c r="B476" s="21"/>
      <c r="C476" s="24" t="s">
        <v>134</v>
      </c>
      <c r="D476" s="6">
        <v>-25.666666666666668</v>
      </c>
      <c r="E476" s="6">
        <v>-42.833333333333336</v>
      </c>
    </row>
    <row r="477" spans="2:7" x14ac:dyDescent="0.25">
      <c r="B477" s="21"/>
      <c r="C477" s="24" t="s">
        <v>133</v>
      </c>
      <c r="D477" s="6">
        <v>-25.833333333333332</v>
      </c>
      <c r="E477" s="6">
        <v>-42.833333333333336</v>
      </c>
    </row>
    <row r="478" spans="2:7" x14ac:dyDescent="0.25">
      <c r="B478" s="21"/>
      <c r="C478" s="25" t="s">
        <v>75</v>
      </c>
      <c r="D478" s="6">
        <v>-25.833333333333332</v>
      </c>
      <c r="E478" s="6">
        <v>-43</v>
      </c>
    </row>
    <row r="479" spans="2:7" x14ac:dyDescent="0.25">
      <c r="B479" s="21" t="s">
        <v>174</v>
      </c>
      <c r="C479" s="22" t="s">
        <v>75</v>
      </c>
      <c r="D479" s="6">
        <v>-25.833333333333332</v>
      </c>
      <c r="E479" s="6">
        <v>-43</v>
      </c>
      <c r="F479" s="23">
        <f>AVERAGE(D479:D482)</f>
        <v>-25.916666666666664</v>
      </c>
      <c r="G479" s="23">
        <f>AVERAGE(E479:E482)</f>
        <v>-42.916666666666671</v>
      </c>
    </row>
    <row r="480" spans="2:7" x14ac:dyDescent="0.25">
      <c r="B480" s="21"/>
      <c r="C480" s="24" t="s">
        <v>133</v>
      </c>
      <c r="D480" s="6">
        <v>-25.833333333333332</v>
      </c>
      <c r="E480" s="6">
        <v>-42.833333333333336</v>
      </c>
    </row>
    <row r="481" spans="2:7" x14ac:dyDescent="0.25">
      <c r="B481" s="21"/>
      <c r="C481" s="24" t="s">
        <v>132</v>
      </c>
      <c r="D481" s="6">
        <v>-26</v>
      </c>
      <c r="E481" s="6">
        <v>-42.833333333333336</v>
      </c>
    </row>
    <row r="482" spans="2:7" x14ac:dyDescent="0.25">
      <c r="B482" s="21"/>
      <c r="C482" s="25" t="s">
        <v>154</v>
      </c>
      <c r="D482" s="6">
        <v>-26</v>
      </c>
      <c r="E482" s="6">
        <v>-43</v>
      </c>
    </row>
    <row r="483" spans="2:7" x14ac:dyDescent="0.25">
      <c r="B483" s="21" t="s">
        <v>175</v>
      </c>
      <c r="C483" s="22" t="s">
        <v>138</v>
      </c>
      <c r="D483" s="6">
        <v>-25</v>
      </c>
      <c r="E483" s="6">
        <v>-42.833333333333336</v>
      </c>
      <c r="F483" s="23">
        <f>AVERAGE(D483:D486)</f>
        <v>-25.083333333333336</v>
      </c>
      <c r="G483" s="23">
        <f>AVERAGE(E483:E486)</f>
        <v>-42.75</v>
      </c>
    </row>
    <row r="484" spans="2:7" x14ac:dyDescent="0.25">
      <c r="B484" s="21"/>
      <c r="C484" s="24" t="s">
        <v>82</v>
      </c>
      <c r="D484" s="6">
        <v>-25</v>
      </c>
      <c r="E484" s="6">
        <v>-42.666666666666664</v>
      </c>
    </row>
    <row r="485" spans="2:7" x14ac:dyDescent="0.25">
      <c r="B485" s="21"/>
      <c r="C485" s="24" t="s">
        <v>83</v>
      </c>
      <c r="D485" s="6">
        <v>-25.166666666666668</v>
      </c>
      <c r="E485" s="6">
        <v>-42.666666666666664</v>
      </c>
    </row>
    <row r="486" spans="2:7" x14ac:dyDescent="0.25">
      <c r="B486" s="21"/>
      <c r="C486" s="25" t="s">
        <v>137</v>
      </c>
      <c r="D486" s="6">
        <v>-25.166666666666668</v>
      </c>
      <c r="E486" s="6">
        <v>-42.833333333333336</v>
      </c>
    </row>
    <row r="487" spans="2:7" x14ac:dyDescent="0.25">
      <c r="B487" s="21" t="s">
        <v>176</v>
      </c>
      <c r="C487" s="22" t="s">
        <v>137</v>
      </c>
      <c r="D487" s="6">
        <v>-25.166666666666668</v>
      </c>
      <c r="E487" s="6">
        <v>-42.833333333333336</v>
      </c>
      <c r="F487" s="23">
        <f>AVERAGE(D487:D490)</f>
        <v>-25.25</v>
      </c>
      <c r="G487" s="23">
        <f>AVERAGE(E487:E490)</f>
        <v>-42.75</v>
      </c>
    </row>
    <row r="488" spans="2:7" x14ac:dyDescent="0.25">
      <c r="B488" s="21"/>
      <c r="C488" s="24" t="s">
        <v>83</v>
      </c>
      <c r="D488" s="6">
        <v>-25.166666666666668</v>
      </c>
      <c r="E488" s="6">
        <v>-42.666666666666664</v>
      </c>
    </row>
    <row r="489" spans="2:7" x14ac:dyDescent="0.25">
      <c r="B489" s="21"/>
      <c r="C489" s="24" t="s">
        <v>84</v>
      </c>
      <c r="D489" s="6">
        <v>-25.333333333333332</v>
      </c>
      <c r="E489" s="6">
        <v>-42.666666666666664</v>
      </c>
    </row>
    <row r="490" spans="2:7" x14ac:dyDescent="0.25">
      <c r="B490" s="21"/>
      <c r="C490" s="25" t="s">
        <v>136</v>
      </c>
      <c r="D490" s="6">
        <v>-25.333333333333332</v>
      </c>
      <c r="E490" s="6">
        <v>-42.833333333333336</v>
      </c>
    </row>
    <row r="491" spans="2:7" x14ac:dyDescent="0.25">
      <c r="B491" s="21" t="s">
        <v>177</v>
      </c>
      <c r="C491" s="22" t="s">
        <v>136</v>
      </c>
      <c r="D491" s="6">
        <v>-25.333333333333332</v>
      </c>
      <c r="E491" s="6">
        <v>-42.833333333333336</v>
      </c>
      <c r="F491" s="23">
        <f>AVERAGE(D491:D494)</f>
        <v>-25.416666666666664</v>
      </c>
      <c r="G491" s="23">
        <f>AVERAGE(E491:E494)</f>
        <v>-42.75</v>
      </c>
    </row>
    <row r="492" spans="2:7" x14ac:dyDescent="0.25">
      <c r="B492" s="21"/>
      <c r="C492" s="24" t="s">
        <v>84</v>
      </c>
      <c r="D492" s="6">
        <v>-25.333333333333332</v>
      </c>
      <c r="E492" s="6">
        <v>-42.666666666666664</v>
      </c>
    </row>
    <row r="493" spans="2:7" x14ac:dyDescent="0.25">
      <c r="B493" s="21"/>
      <c r="C493" s="24" t="s">
        <v>85</v>
      </c>
      <c r="D493" s="6">
        <v>-25.5</v>
      </c>
      <c r="E493" s="6">
        <v>-42.666666666666664</v>
      </c>
    </row>
    <row r="494" spans="2:7" x14ac:dyDescent="0.25">
      <c r="B494" s="21"/>
      <c r="C494" s="25" t="s">
        <v>135</v>
      </c>
      <c r="D494" s="6">
        <v>-25.5</v>
      </c>
      <c r="E494" s="6">
        <v>-42.833333333333336</v>
      </c>
    </row>
    <row r="495" spans="2:7" x14ac:dyDescent="0.25">
      <c r="B495" s="21" t="s">
        <v>178</v>
      </c>
      <c r="C495" s="22" t="s">
        <v>135</v>
      </c>
      <c r="D495" s="6">
        <v>-25.5</v>
      </c>
      <c r="E495" s="6">
        <v>-42.833333333333336</v>
      </c>
      <c r="F495" s="23">
        <f>AVERAGE(D495:D498)</f>
        <v>-25.583333333333336</v>
      </c>
      <c r="G495" s="23">
        <f>AVERAGE(E495:E498)</f>
        <v>-42.75</v>
      </c>
    </row>
    <row r="496" spans="2:7" x14ac:dyDescent="0.25">
      <c r="B496" s="21"/>
      <c r="C496" s="24" t="s">
        <v>85</v>
      </c>
      <c r="D496" s="6">
        <v>-25.5</v>
      </c>
      <c r="E496" s="6">
        <v>-42.666666666666664</v>
      </c>
    </row>
    <row r="497" spans="2:7" x14ac:dyDescent="0.25">
      <c r="B497" s="21"/>
      <c r="C497" s="24" t="s">
        <v>86</v>
      </c>
      <c r="D497" s="6">
        <v>-25.666666666666668</v>
      </c>
      <c r="E497" s="6">
        <v>-42.666666666666664</v>
      </c>
    </row>
    <row r="498" spans="2:7" x14ac:dyDescent="0.25">
      <c r="B498" s="21"/>
      <c r="C498" s="25" t="s">
        <v>134</v>
      </c>
      <c r="D498" s="6">
        <v>-25.666666666666668</v>
      </c>
      <c r="E498" s="6">
        <v>-42.833333333333336</v>
      </c>
    </row>
    <row r="499" spans="2:7" x14ac:dyDescent="0.25">
      <c r="B499" s="21" t="s">
        <v>179</v>
      </c>
      <c r="C499" s="22" t="s">
        <v>134</v>
      </c>
      <c r="D499" s="6">
        <v>-25.666666666666668</v>
      </c>
      <c r="E499" s="6">
        <v>-42.833333333333336</v>
      </c>
      <c r="F499" s="23">
        <f>AVERAGE(D499:D502)</f>
        <v>-25.75</v>
      </c>
      <c r="G499" s="23">
        <f>AVERAGE(E499:E502)</f>
        <v>-42.75</v>
      </c>
    </row>
    <row r="500" spans="2:7" x14ac:dyDescent="0.25">
      <c r="B500" s="21"/>
      <c r="C500" s="24" t="s">
        <v>86</v>
      </c>
      <c r="D500" s="6">
        <v>-25.666666666666668</v>
      </c>
      <c r="E500" s="6">
        <v>-42.666666666666664</v>
      </c>
    </row>
    <row r="501" spans="2:7" x14ac:dyDescent="0.25">
      <c r="B501" s="21"/>
      <c r="C501" s="24" t="s">
        <v>197</v>
      </c>
      <c r="D501" s="6">
        <v>-25.833333333333332</v>
      </c>
      <c r="E501" s="6">
        <v>-42.666666666666664</v>
      </c>
    </row>
    <row r="502" spans="2:7" x14ac:dyDescent="0.25">
      <c r="B502" s="21"/>
      <c r="C502" s="25" t="s">
        <v>133</v>
      </c>
      <c r="D502" s="6">
        <v>-25.833333333333332</v>
      </c>
      <c r="E502" s="6">
        <v>-42.833333333333336</v>
      </c>
    </row>
    <row r="503" spans="2:7" x14ac:dyDescent="0.25">
      <c r="B503" s="21" t="s">
        <v>180</v>
      </c>
      <c r="C503" s="26" t="s">
        <v>133</v>
      </c>
      <c r="D503" s="6">
        <v>-25.833333333333332</v>
      </c>
      <c r="E503" s="6">
        <v>-42.833333333333336</v>
      </c>
      <c r="F503" s="23">
        <f>AVERAGE(D503:D506)</f>
        <v>-25.889215277777776</v>
      </c>
      <c r="G503" s="23">
        <f>AVERAGE(E503:E506)</f>
        <v>-45.249995833333337</v>
      </c>
    </row>
    <row r="504" spans="2:7" x14ac:dyDescent="0.25">
      <c r="B504" s="21"/>
      <c r="C504" s="26" t="s">
        <v>197</v>
      </c>
      <c r="D504" s="6">
        <v>-25.833333333333332</v>
      </c>
      <c r="E504" s="6">
        <v>-42.666666666666664</v>
      </c>
    </row>
    <row r="505" spans="2:7" x14ac:dyDescent="0.25">
      <c r="B505" s="21"/>
      <c r="C505" s="27"/>
      <c r="D505" s="6">
        <v>-25.890194444444443</v>
      </c>
      <c r="E505" s="6">
        <v>-52.666649999999997</v>
      </c>
    </row>
    <row r="506" spans="2:7" x14ac:dyDescent="0.25">
      <c r="B506" s="21"/>
      <c r="C506" s="26" t="s">
        <v>132</v>
      </c>
      <c r="D506" s="6">
        <v>-26</v>
      </c>
      <c r="E506" s="6">
        <v>-42.833333333333336</v>
      </c>
    </row>
    <row r="507" spans="2:7" x14ac:dyDescent="0.25">
      <c r="B507" s="21" t="s">
        <v>181</v>
      </c>
      <c r="C507" s="22" t="s">
        <v>55</v>
      </c>
      <c r="D507" s="6">
        <v>-24.333333333333332</v>
      </c>
      <c r="E507" s="6">
        <v>-42.666666666666664</v>
      </c>
      <c r="F507" s="23">
        <f>AVERAGE(D507:D510)</f>
        <v>-24.416666666666664</v>
      </c>
      <c r="G507" s="23">
        <f>AVERAGE(E507:E510)</f>
        <v>-42.583333333333329</v>
      </c>
    </row>
    <row r="508" spans="2:7" x14ac:dyDescent="0.25">
      <c r="B508" s="21"/>
      <c r="C508" s="24" t="s">
        <v>140</v>
      </c>
      <c r="D508" s="6">
        <v>-24.333333333333332</v>
      </c>
      <c r="E508" s="6">
        <v>-42.5</v>
      </c>
    </row>
    <row r="509" spans="2:7" x14ac:dyDescent="0.25">
      <c r="B509" s="21"/>
      <c r="C509" s="24" t="s">
        <v>150</v>
      </c>
      <c r="D509" s="6">
        <v>-24.5</v>
      </c>
      <c r="E509" s="6">
        <v>-42.5</v>
      </c>
    </row>
    <row r="510" spans="2:7" x14ac:dyDescent="0.25">
      <c r="B510" s="21"/>
      <c r="C510" s="25" t="s">
        <v>91</v>
      </c>
      <c r="D510" s="6">
        <v>-24.5</v>
      </c>
      <c r="E510" s="6">
        <v>-42.666666666666664</v>
      </c>
    </row>
    <row r="511" spans="2:7" x14ac:dyDescent="0.25">
      <c r="B511" s="21" t="s">
        <v>182</v>
      </c>
      <c r="C511" s="22" t="s">
        <v>91</v>
      </c>
      <c r="D511" s="6">
        <v>-24.5</v>
      </c>
      <c r="E511" s="6">
        <v>-42.666666666666664</v>
      </c>
      <c r="F511" s="23">
        <f>AVERAGE(D511:D514)</f>
        <v>-24.583333333333336</v>
      </c>
      <c r="G511" s="23">
        <f>AVERAGE(E511:E514)</f>
        <v>-42.583333333333329</v>
      </c>
    </row>
    <row r="512" spans="2:7" x14ac:dyDescent="0.25">
      <c r="B512" s="21"/>
      <c r="C512" s="24" t="s">
        <v>150</v>
      </c>
      <c r="D512" s="6">
        <v>-24.5</v>
      </c>
      <c r="E512" s="6">
        <v>-42.5</v>
      </c>
    </row>
    <row r="513" spans="2:7" x14ac:dyDescent="0.25">
      <c r="B513" s="21"/>
      <c r="C513" s="24" t="s">
        <v>149</v>
      </c>
      <c r="D513" s="6">
        <v>-24.666666666666668</v>
      </c>
      <c r="E513" s="6">
        <v>-42.5</v>
      </c>
    </row>
    <row r="514" spans="2:7" x14ac:dyDescent="0.25">
      <c r="B514" s="21"/>
      <c r="C514" s="25" t="s">
        <v>92</v>
      </c>
      <c r="D514" s="6">
        <v>-24.666666666666668</v>
      </c>
      <c r="E514" s="6">
        <v>-42.666666666666664</v>
      </c>
    </row>
    <row r="515" spans="2:7" x14ac:dyDescent="0.25">
      <c r="B515" s="21" t="s">
        <v>183</v>
      </c>
      <c r="C515" s="22" t="s">
        <v>92</v>
      </c>
      <c r="D515" s="6">
        <v>-24.666666666666668</v>
      </c>
      <c r="E515" s="6">
        <v>-42.666666666666664</v>
      </c>
      <c r="F515" s="23">
        <f>AVERAGE(D515:D518)</f>
        <v>-24.75</v>
      </c>
      <c r="G515" s="23">
        <f>AVERAGE(E515:E518)</f>
        <v>-42.583333333333329</v>
      </c>
    </row>
    <row r="516" spans="2:7" x14ac:dyDescent="0.25">
      <c r="B516" s="21"/>
      <c r="C516" s="24" t="s">
        <v>149</v>
      </c>
      <c r="D516" s="6">
        <v>-24.666666666666668</v>
      </c>
      <c r="E516" s="6">
        <v>-42.5</v>
      </c>
    </row>
    <row r="517" spans="2:7" x14ac:dyDescent="0.25">
      <c r="B517" s="21"/>
      <c r="C517" s="24" t="s">
        <v>148</v>
      </c>
      <c r="D517" s="6">
        <v>-24.833333333333332</v>
      </c>
      <c r="E517" s="6">
        <v>-42.5</v>
      </c>
    </row>
    <row r="518" spans="2:7" x14ac:dyDescent="0.25">
      <c r="B518" s="21"/>
      <c r="C518" s="25" t="s">
        <v>93</v>
      </c>
      <c r="D518" s="6">
        <v>-24.833333333333332</v>
      </c>
      <c r="E518" s="6">
        <v>-42.666666666666664</v>
      </c>
    </row>
    <row r="519" spans="2:7" x14ac:dyDescent="0.25">
      <c r="B519" s="21" t="s">
        <v>184</v>
      </c>
      <c r="C519" s="22" t="s">
        <v>93</v>
      </c>
      <c r="D519" s="6">
        <v>-24.833333333333332</v>
      </c>
      <c r="E519" s="6">
        <v>-42.666666666666664</v>
      </c>
      <c r="F519" s="23">
        <f>AVERAGE(D519:D522)</f>
        <v>-24.916666666666664</v>
      </c>
      <c r="G519" s="23">
        <f>AVERAGE(E519:E522)</f>
        <v>-42.583333333333329</v>
      </c>
    </row>
    <row r="520" spans="2:7" x14ac:dyDescent="0.25">
      <c r="B520" s="21"/>
      <c r="C520" s="24" t="s">
        <v>148</v>
      </c>
      <c r="D520" s="6">
        <v>-24.833333333333332</v>
      </c>
      <c r="E520" s="6">
        <v>-42.5</v>
      </c>
    </row>
    <row r="521" spans="2:7" x14ac:dyDescent="0.25">
      <c r="B521" s="21"/>
      <c r="C521" s="24" t="s">
        <v>147</v>
      </c>
      <c r="D521" s="6">
        <v>-25</v>
      </c>
      <c r="E521" s="6">
        <v>-42.5</v>
      </c>
    </row>
    <row r="522" spans="2:7" x14ac:dyDescent="0.25">
      <c r="B522" s="21"/>
      <c r="C522" s="25" t="s">
        <v>82</v>
      </c>
      <c r="D522" s="6">
        <v>-25</v>
      </c>
      <c r="E522" s="6">
        <v>-42.666666666666664</v>
      </c>
    </row>
    <row r="523" spans="2:7" x14ac:dyDescent="0.25">
      <c r="B523" s="21" t="s">
        <v>185</v>
      </c>
      <c r="C523" s="22" t="s">
        <v>140</v>
      </c>
      <c r="D523" s="6">
        <v>-24.333333333333332</v>
      </c>
      <c r="E523" s="6">
        <v>-42.5</v>
      </c>
      <c r="F523" s="23">
        <f>AVERAGE(D523:D526)</f>
        <v>-24.416666666666664</v>
      </c>
      <c r="G523" s="23">
        <f>AVERAGE(E523:E526)</f>
        <v>-42.416666666666671</v>
      </c>
    </row>
    <row r="524" spans="2:7" x14ac:dyDescent="0.25">
      <c r="B524" s="21"/>
      <c r="C524" s="24" t="s">
        <v>100</v>
      </c>
      <c r="D524" s="6">
        <v>-24.333333333333332</v>
      </c>
      <c r="E524" s="6">
        <v>-42.333333333333336</v>
      </c>
    </row>
    <row r="525" spans="2:7" x14ac:dyDescent="0.25">
      <c r="B525" s="21"/>
      <c r="C525" s="24" t="s">
        <v>101</v>
      </c>
      <c r="D525" s="6">
        <v>-24.5</v>
      </c>
      <c r="E525" s="6">
        <v>-42.333333333333336</v>
      </c>
    </row>
    <row r="526" spans="2:7" x14ac:dyDescent="0.25">
      <c r="B526" s="21"/>
      <c r="C526" s="25" t="s">
        <v>150</v>
      </c>
      <c r="D526" s="6">
        <v>-24.5</v>
      </c>
      <c r="E526" s="6">
        <v>-42.5</v>
      </c>
    </row>
    <row r="527" spans="2:7" x14ac:dyDescent="0.25">
      <c r="B527" s="21" t="s">
        <v>186</v>
      </c>
      <c r="C527" s="22" t="s">
        <v>150</v>
      </c>
      <c r="D527" s="6">
        <v>-24.5</v>
      </c>
      <c r="E527" s="6">
        <v>-42.5</v>
      </c>
      <c r="F527" s="23">
        <f>AVERAGE(D527:D530)</f>
        <v>-24.583333333333336</v>
      </c>
      <c r="G527" s="23">
        <f>AVERAGE(E527:E530)</f>
        <v>-42.416666666666671</v>
      </c>
    </row>
    <row r="528" spans="2:7" x14ac:dyDescent="0.25">
      <c r="B528" s="21"/>
      <c r="C528" s="24" t="s">
        <v>101</v>
      </c>
      <c r="D528" s="6">
        <v>-24.5</v>
      </c>
      <c r="E528" s="6">
        <v>-42.333333333333336</v>
      </c>
    </row>
    <row r="529" spans="2:7" x14ac:dyDescent="0.25">
      <c r="B529" s="21"/>
      <c r="C529" s="24" t="s">
        <v>102</v>
      </c>
      <c r="D529" s="6">
        <v>-24.666666666666668</v>
      </c>
      <c r="E529" s="6">
        <v>-42.333333333333336</v>
      </c>
    </row>
    <row r="530" spans="2:7" x14ac:dyDescent="0.25">
      <c r="B530" s="21"/>
      <c r="C530" s="25" t="s">
        <v>149</v>
      </c>
      <c r="D530" s="6">
        <v>-24.666666666666668</v>
      </c>
      <c r="E530" s="6">
        <v>-42.5</v>
      </c>
    </row>
    <row r="531" spans="2:7" x14ac:dyDescent="0.25">
      <c r="B531" s="21" t="s">
        <v>187</v>
      </c>
      <c r="C531" s="22" t="s">
        <v>149</v>
      </c>
      <c r="D531" s="6">
        <v>-24.666666666666668</v>
      </c>
      <c r="E531" s="6">
        <v>-42.5</v>
      </c>
      <c r="F531" s="23">
        <f>AVERAGE(D531:D534)</f>
        <v>-24.75</v>
      </c>
      <c r="G531" s="23">
        <f>AVERAGE(E531:E534)</f>
        <v>-42.416666666666671</v>
      </c>
    </row>
    <row r="532" spans="2:7" x14ac:dyDescent="0.25">
      <c r="B532" s="21"/>
      <c r="C532" s="24" t="s">
        <v>102</v>
      </c>
      <c r="D532" s="6">
        <v>-24.666666666666668</v>
      </c>
      <c r="E532" s="6">
        <v>-42.333333333333336</v>
      </c>
    </row>
    <row r="533" spans="2:7" x14ac:dyDescent="0.25">
      <c r="B533" s="21"/>
      <c r="C533" s="24" t="s">
        <v>103</v>
      </c>
      <c r="D533" s="6">
        <v>-24.833333333333332</v>
      </c>
      <c r="E533" s="6">
        <v>-42.333333333333336</v>
      </c>
    </row>
    <row r="534" spans="2:7" x14ac:dyDescent="0.25">
      <c r="B534" s="21"/>
      <c r="C534" s="25" t="s">
        <v>148</v>
      </c>
      <c r="D534" s="6">
        <v>-24.833333333333332</v>
      </c>
      <c r="E534" s="6">
        <v>-42.5</v>
      </c>
    </row>
    <row r="535" spans="2:7" x14ac:dyDescent="0.25">
      <c r="B535" s="21" t="s">
        <v>188</v>
      </c>
      <c r="C535" s="22" t="s">
        <v>148</v>
      </c>
      <c r="D535" s="6">
        <v>-24.833333333333332</v>
      </c>
      <c r="E535" s="6">
        <v>-42.5</v>
      </c>
      <c r="F535" s="23">
        <f>AVERAGE(D535:D538)</f>
        <v>-24.916666666666664</v>
      </c>
      <c r="G535" s="23">
        <f>AVERAGE(E535:E538)</f>
        <v>-42.416666666666671</v>
      </c>
    </row>
    <row r="536" spans="2:7" x14ac:dyDescent="0.25">
      <c r="B536" s="21"/>
      <c r="C536" s="24" t="s">
        <v>103</v>
      </c>
      <c r="D536" s="6">
        <v>-24.833333333333332</v>
      </c>
      <c r="E536" s="6">
        <v>-42.333333333333336</v>
      </c>
    </row>
    <row r="537" spans="2:7" x14ac:dyDescent="0.25">
      <c r="B537" s="21"/>
      <c r="C537" s="24" t="s">
        <v>155</v>
      </c>
      <c r="D537" s="6">
        <v>-25</v>
      </c>
      <c r="E537" s="6">
        <v>-42.333333333333336</v>
      </c>
    </row>
    <row r="538" spans="2:7" x14ac:dyDescent="0.25">
      <c r="B538" s="21"/>
      <c r="C538" s="25" t="s">
        <v>147</v>
      </c>
      <c r="D538" s="6">
        <v>-25</v>
      </c>
      <c r="E538" s="6">
        <v>-42.5</v>
      </c>
    </row>
    <row r="539" spans="2:7" x14ac:dyDescent="0.25">
      <c r="B539" s="21" t="s">
        <v>189</v>
      </c>
      <c r="C539" s="22" t="s">
        <v>100</v>
      </c>
      <c r="D539" s="6">
        <v>-24.333333333333332</v>
      </c>
      <c r="E539" s="6">
        <v>-42.333333333333336</v>
      </c>
      <c r="F539" s="23">
        <f>AVERAGE(D539:D542)</f>
        <v>-24.416666666666664</v>
      </c>
      <c r="G539" s="23">
        <f>AVERAGE(E539:E542)</f>
        <v>-42.25</v>
      </c>
    </row>
    <row r="540" spans="2:7" x14ac:dyDescent="0.25">
      <c r="B540" s="21"/>
      <c r="C540" s="24" t="s">
        <v>145</v>
      </c>
      <c r="D540" s="6">
        <v>-24.333333333333332</v>
      </c>
      <c r="E540" s="6">
        <v>-42.166666666666664</v>
      </c>
    </row>
    <row r="541" spans="2:7" x14ac:dyDescent="0.25">
      <c r="B541" s="21"/>
      <c r="C541" s="24" t="s">
        <v>144</v>
      </c>
      <c r="D541" s="6">
        <v>-24.5</v>
      </c>
      <c r="E541" s="6">
        <v>-42.166666666666664</v>
      </c>
    </row>
    <row r="542" spans="2:7" x14ac:dyDescent="0.25">
      <c r="B542" s="21"/>
      <c r="C542" s="25" t="s">
        <v>101</v>
      </c>
      <c r="D542" s="6">
        <v>-24.5</v>
      </c>
      <c r="E542" s="6">
        <v>-42.333333333333336</v>
      </c>
    </row>
    <row r="543" spans="2:7" x14ac:dyDescent="0.25">
      <c r="B543" s="21" t="s">
        <v>190</v>
      </c>
      <c r="C543" s="22" t="s">
        <v>101</v>
      </c>
      <c r="D543" s="6">
        <v>-24.5</v>
      </c>
      <c r="E543" s="6">
        <v>-42.333333333333336</v>
      </c>
      <c r="F543" s="23">
        <f>AVERAGE(D543:D546)</f>
        <v>-24.583333333333336</v>
      </c>
      <c r="G543" s="23">
        <f>AVERAGE(E543:E546)</f>
        <v>-42.25</v>
      </c>
    </row>
    <row r="544" spans="2:7" x14ac:dyDescent="0.25">
      <c r="B544" s="21"/>
      <c r="C544" s="24" t="s">
        <v>144</v>
      </c>
      <c r="D544" s="6">
        <v>-24.5</v>
      </c>
      <c r="E544" s="6">
        <v>-42.166666666666664</v>
      </c>
    </row>
    <row r="545" spans="2:7" x14ac:dyDescent="0.25">
      <c r="B545" s="21"/>
      <c r="C545" s="24" t="s">
        <v>143</v>
      </c>
      <c r="D545" s="6">
        <v>-24.666666666666668</v>
      </c>
      <c r="E545" s="6">
        <v>-42.166666666666664</v>
      </c>
    </row>
    <row r="546" spans="2:7" x14ac:dyDescent="0.25">
      <c r="B546" s="21"/>
      <c r="C546" s="25" t="s">
        <v>102</v>
      </c>
      <c r="D546" s="6">
        <v>-24.666666666666668</v>
      </c>
      <c r="E546" s="6">
        <v>-42.333333333333336</v>
      </c>
    </row>
    <row r="547" spans="2:7" x14ac:dyDescent="0.25">
      <c r="B547" s="21" t="s">
        <v>191</v>
      </c>
      <c r="C547" s="22" t="s">
        <v>102</v>
      </c>
      <c r="D547" s="6">
        <v>-24.666666666666668</v>
      </c>
      <c r="E547" s="6">
        <v>-42.333333333333336</v>
      </c>
      <c r="F547" s="23">
        <f>AVERAGE(D547:D550)</f>
        <v>-24.75</v>
      </c>
      <c r="G547" s="23">
        <f>AVERAGE(E547:E550)</f>
        <v>-42.25</v>
      </c>
    </row>
    <row r="548" spans="2:7" x14ac:dyDescent="0.25">
      <c r="B548" s="21"/>
      <c r="C548" s="24" t="s">
        <v>143</v>
      </c>
      <c r="D548" s="6">
        <v>-24.666666666666668</v>
      </c>
      <c r="E548" s="6">
        <v>-42.166666666666664</v>
      </c>
    </row>
    <row r="549" spans="2:7" x14ac:dyDescent="0.25">
      <c r="B549" s="21"/>
      <c r="C549" s="24" t="s">
        <v>142</v>
      </c>
      <c r="D549" s="6">
        <v>-24.833333333333332</v>
      </c>
      <c r="E549" s="6">
        <v>-42.166666666666664</v>
      </c>
    </row>
    <row r="550" spans="2:7" x14ac:dyDescent="0.25">
      <c r="B550" s="21"/>
      <c r="C550" s="25" t="s">
        <v>103</v>
      </c>
      <c r="D550" s="6">
        <v>-24.833333333333332</v>
      </c>
      <c r="E550" s="6">
        <v>-42.333333333333336</v>
      </c>
    </row>
    <row r="551" spans="2:7" x14ac:dyDescent="0.25">
      <c r="B551" s="21" t="s">
        <v>192</v>
      </c>
      <c r="C551" s="22" t="s">
        <v>103</v>
      </c>
      <c r="D551" s="6">
        <v>-24.833333333333332</v>
      </c>
      <c r="E551" s="6">
        <v>-42.333333333333336</v>
      </c>
      <c r="F551" s="23">
        <f>AVERAGE(D551:D554)</f>
        <v>-24.916666666666664</v>
      </c>
      <c r="G551" s="23">
        <f>AVERAGE(E551:E554)</f>
        <v>-42.25</v>
      </c>
    </row>
    <row r="552" spans="2:7" x14ac:dyDescent="0.25">
      <c r="B552" s="21"/>
      <c r="C552" s="24" t="s">
        <v>142</v>
      </c>
      <c r="D552" s="6">
        <v>-24.833333333333332</v>
      </c>
      <c r="E552" s="6">
        <v>-42.166666666666664</v>
      </c>
    </row>
    <row r="553" spans="2:7" x14ac:dyDescent="0.25">
      <c r="B553" s="21"/>
      <c r="C553" s="24" t="s">
        <v>141</v>
      </c>
      <c r="D553" s="6">
        <v>-25</v>
      </c>
      <c r="E553" s="6">
        <v>-42.166666666666664</v>
      </c>
    </row>
    <row r="554" spans="2:7" x14ac:dyDescent="0.25">
      <c r="B554" s="21"/>
      <c r="C554" s="25" t="s">
        <v>155</v>
      </c>
      <c r="D554" s="6">
        <v>-25</v>
      </c>
      <c r="E554" s="6">
        <v>-42.333333333333336</v>
      </c>
    </row>
    <row r="555" spans="2:7" x14ac:dyDescent="0.25">
      <c r="B555" s="21" t="s">
        <v>193</v>
      </c>
      <c r="C555" s="22" t="s">
        <v>145</v>
      </c>
      <c r="D555" s="6">
        <v>-24.333333333333332</v>
      </c>
      <c r="E555" s="6">
        <v>-42.166666666666664</v>
      </c>
      <c r="F555" s="23">
        <f>AVERAGE(D555:D558)</f>
        <v>-24.416666666666664</v>
      </c>
      <c r="G555" s="23">
        <f>AVERAGE(E555:E558)</f>
        <v>-42.083333333333329</v>
      </c>
    </row>
    <row r="556" spans="2:7" x14ac:dyDescent="0.25">
      <c r="B556" s="21"/>
      <c r="C556" s="24" t="s">
        <v>118</v>
      </c>
      <c r="D556" s="6">
        <v>-24.333333333333332</v>
      </c>
      <c r="E556" s="6">
        <v>-42</v>
      </c>
    </row>
    <row r="557" spans="2:7" x14ac:dyDescent="0.25">
      <c r="B557" s="21"/>
      <c r="C557" s="24" t="s">
        <v>119</v>
      </c>
      <c r="D557" s="6">
        <v>-24.5</v>
      </c>
      <c r="E557" s="6">
        <v>-42</v>
      </c>
    </row>
    <row r="558" spans="2:7" x14ac:dyDescent="0.25">
      <c r="B558" s="21"/>
      <c r="C558" s="25" t="s">
        <v>144</v>
      </c>
      <c r="D558" s="6">
        <v>-24.5</v>
      </c>
      <c r="E558" s="6">
        <v>-42.166666666666664</v>
      </c>
    </row>
    <row r="559" spans="2:7" x14ac:dyDescent="0.25">
      <c r="B559" s="21" t="s">
        <v>194</v>
      </c>
      <c r="C559" s="22" t="s">
        <v>144</v>
      </c>
      <c r="D559" s="6">
        <v>-24.5</v>
      </c>
      <c r="E559" s="6">
        <v>-42.166666666666664</v>
      </c>
      <c r="F559" s="23">
        <f>AVERAGE(D559:D562)</f>
        <v>-24.583333333333336</v>
      </c>
      <c r="G559" s="23">
        <f>AVERAGE(E559:E562)</f>
        <v>-42.083333333333329</v>
      </c>
    </row>
    <row r="560" spans="2:7" x14ac:dyDescent="0.25">
      <c r="B560" s="21"/>
      <c r="C560" s="24" t="s">
        <v>119</v>
      </c>
      <c r="D560" s="6">
        <v>-24.5</v>
      </c>
      <c r="E560" s="6">
        <v>-42</v>
      </c>
    </row>
    <row r="561" spans="2:7" x14ac:dyDescent="0.25">
      <c r="B561" s="21"/>
      <c r="C561" s="24" t="s">
        <v>120</v>
      </c>
      <c r="D561" s="6">
        <v>-24.666666666666668</v>
      </c>
      <c r="E561" s="6">
        <v>-42</v>
      </c>
    </row>
    <row r="562" spans="2:7" x14ac:dyDescent="0.25">
      <c r="B562" s="21"/>
      <c r="C562" s="25" t="s">
        <v>143</v>
      </c>
      <c r="D562" s="6">
        <v>-24.666666666666668</v>
      </c>
      <c r="E562" s="6">
        <v>-42.166666666666664</v>
      </c>
    </row>
    <row r="563" spans="2:7" x14ac:dyDescent="0.25">
      <c r="B563" s="21" t="s">
        <v>195</v>
      </c>
      <c r="C563" s="22" t="s">
        <v>143</v>
      </c>
      <c r="D563" s="6">
        <v>-24.666666666666668</v>
      </c>
      <c r="E563" s="6">
        <v>-42.166666666666664</v>
      </c>
      <c r="F563" s="23">
        <f>AVERAGE(D563:D566)</f>
        <v>-24.75</v>
      </c>
      <c r="G563" s="23">
        <f>AVERAGE(E563:E566)</f>
        <v>-42.083333333333329</v>
      </c>
    </row>
    <row r="564" spans="2:7" x14ac:dyDescent="0.25">
      <c r="B564" s="21"/>
      <c r="C564" s="24" t="s">
        <v>120</v>
      </c>
      <c r="D564" s="6">
        <v>-24.666666666666668</v>
      </c>
      <c r="E564" s="6">
        <v>-42</v>
      </c>
    </row>
    <row r="565" spans="2:7" x14ac:dyDescent="0.25">
      <c r="B565" s="21"/>
      <c r="C565" s="24" t="s">
        <v>121</v>
      </c>
      <c r="D565" s="6">
        <v>-24.833333333333332</v>
      </c>
      <c r="E565" s="6">
        <v>-42</v>
      </c>
    </row>
    <row r="566" spans="2:7" x14ac:dyDescent="0.25">
      <c r="B566" s="21"/>
      <c r="C566" s="25" t="s">
        <v>142</v>
      </c>
      <c r="D566" s="6">
        <v>-24.833333333333332</v>
      </c>
      <c r="E566" s="6">
        <v>-42.166666666666664</v>
      </c>
    </row>
    <row r="567" spans="2:7" x14ac:dyDescent="0.25">
      <c r="B567" s="21" t="s">
        <v>196</v>
      </c>
      <c r="C567" s="22" t="s">
        <v>142</v>
      </c>
      <c r="D567" s="6">
        <v>-24.833333333333332</v>
      </c>
      <c r="E567" s="6">
        <v>-42.166666666666664</v>
      </c>
      <c r="F567" s="23">
        <f>AVERAGE(D567:D570)</f>
        <v>-24.916666666666664</v>
      </c>
      <c r="G567" s="23">
        <f>AVERAGE(E567:E570)</f>
        <v>-42.083333333333329</v>
      </c>
    </row>
    <row r="568" spans="2:7" x14ac:dyDescent="0.25">
      <c r="B568" s="21"/>
      <c r="C568" s="24" t="s">
        <v>121</v>
      </c>
      <c r="D568" s="6">
        <v>-24.833333333333332</v>
      </c>
      <c r="E568" s="6">
        <v>-42</v>
      </c>
    </row>
    <row r="569" spans="2:7" x14ac:dyDescent="0.25">
      <c r="B569" s="21"/>
      <c r="C569" s="24" t="s">
        <v>156</v>
      </c>
      <c r="D569" s="6">
        <v>-25</v>
      </c>
      <c r="E569" s="6">
        <v>-42</v>
      </c>
    </row>
    <row r="570" spans="2:7" x14ac:dyDescent="0.25">
      <c r="B570" s="21"/>
      <c r="C570" s="25" t="s">
        <v>141</v>
      </c>
      <c r="D570" s="6">
        <v>-25</v>
      </c>
      <c r="E570" s="6">
        <v>-42.166666666666664</v>
      </c>
    </row>
    <row r="573" spans="2:7" x14ac:dyDescent="0.25">
      <c r="B573" s="20" t="s">
        <v>205</v>
      </c>
      <c r="C573" s="20" t="s">
        <v>52</v>
      </c>
      <c r="D573" s="20" t="s">
        <v>53</v>
      </c>
      <c r="E573" s="20" t="s">
        <v>206</v>
      </c>
      <c r="F573" s="20" t="s">
        <v>207</v>
      </c>
    </row>
    <row r="574" spans="2:7" x14ac:dyDescent="0.25">
      <c r="B574" s="20" t="s">
        <v>157</v>
      </c>
      <c r="C574" s="28">
        <v>-25.083333333333336</v>
      </c>
      <c r="D574" s="28">
        <v>-43.25</v>
      </c>
      <c r="E574" s="20" t="s">
        <v>61</v>
      </c>
      <c r="F574" s="20" t="s">
        <v>130</v>
      </c>
    </row>
    <row r="575" spans="2:7" x14ac:dyDescent="0.25">
      <c r="B575" s="20" t="s">
        <v>158</v>
      </c>
      <c r="C575" s="28">
        <v>-25.25</v>
      </c>
      <c r="D575" s="28">
        <v>-43.25</v>
      </c>
      <c r="E575" s="20" t="s">
        <v>62</v>
      </c>
      <c r="F575" s="20" t="s">
        <v>129</v>
      </c>
    </row>
    <row r="576" spans="2:7" x14ac:dyDescent="0.25">
      <c r="B576" s="20" t="s">
        <v>159</v>
      </c>
      <c r="C576" s="28">
        <v>-25.416666666666664</v>
      </c>
      <c r="D576" s="28">
        <v>-43.25</v>
      </c>
      <c r="E576" s="20" t="s">
        <v>63</v>
      </c>
      <c r="F576" s="20" t="s">
        <v>128</v>
      </c>
    </row>
    <row r="577" spans="2:6" x14ac:dyDescent="0.25">
      <c r="B577" s="20" t="s">
        <v>160</v>
      </c>
      <c r="C577" s="28">
        <v>-25.583333333333336</v>
      </c>
      <c r="D577" s="28">
        <v>-43.25</v>
      </c>
      <c r="E577" s="20" t="s">
        <v>64</v>
      </c>
      <c r="F577" s="20" t="s">
        <v>127</v>
      </c>
    </row>
    <row r="578" spans="2:6" x14ac:dyDescent="0.25">
      <c r="B578" s="20" t="s">
        <v>161</v>
      </c>
      <c r="C578" s="28">
        <v>-25.75</v>
      </c>
      <c r="D578" s="28">
        <v>-43.25</v>
      </c>
      <c r="E578" s="20" t="s">
        <v>65</v>
      </c>
      <c r="F578" s="20" t="s">
        <v>126</v>
      </c>
    </row>
    <row r="579" spans="2:6" x14ac:dyDescent="0.25">
      <c r="B579" s="20" t="s">
        <v>162</v>
      </c>
      <c r="C579" s="28">
        <v>-25.916666666666664</v>
      </c>
      <c r="D579" s="28">
        <v>-43.25</v>
      </c>
      <c r="E579" s="20" t="s">
        <v>66</v>
      </c>
      <c r="F579" s="20" t="s">
        <v>125</v>
      </c>
    </row>
    <row r="580" spans="2:6" x14ac:dyDescent="0.25">
      <c r="B580" s="20" t="s">
        <v>163</v>
      </c>
      <c r="C580" s="28">
        <v>-25.083333333333336</v>
      </c>
      <c r="D580" s="28">
        <v>-43.083333333333329</v>
      </c>
      <c r="E580" s="20" t="s">
        <v>70</v>
      </c>
      <c r="F580" s="20" t="s">
        <v>130</v>
      </c>
    </row>
    <row r="581" spans="2:6" x14ac:dyDescent="0.25">
      <c r="B581" s="20" t="s">
        <v>164</v>
      </c>
      <c r="C581" s="28">
        <v>-25.25</v>
      </c>
      <c r="D581" s="28">
        <v>-43.083333333333329</v>
      </c>
      <c r="E581" s="20" t="s">
        <v>71</v>
      </c>
      <c r="F581" s="20" t="s">
        <v>129</v>
      </c>
    </row>
    <row r="582" spans="2:6" x14ac:dyDescent="0.25">
      <c r="B582" s="20" t="s">
        <v>165</v>
      </c>
      <c r="C582" s="28">
        <v>-25.416666666666664</v>
      </c>
      <c r="D582" s="28">
        <v>-43.083333333333329</v>
      </c>
      <c r="E582" s="20" t="s">
        <v>72</v>
      </c>
      <c r="F582" s="20" t="s">
        <v>128</v>
      </c>
    </row>
    <row r="583" spans="2:6" x14ac:dyDescent="0.25">
      <c r="B583" s="20" t="s">
        <v>166</v>
      </c>
      <c r="C583" s="28">
        <v>-25.583333333333336</v>
      </c>
      <c r="D583" s="28">
        <v>-43.083333333333329</v>
      </c>
      <c r="E583" s="20" t="s">
        <v>73</v>
      </c>
      <c r="F583" s="20" t="s">
        <v>127</v>
      </c>
    </row>
    <row r="584" spans="2:6" x14ac:dyDescent="0.25">
      <c r="B584" s="20" t="s">
        <v>167</v>
      </c>
      <c r="C584" s="28">
        <v>-25.75</v>
      </c>
      <c r="D584" s="28">
        <v>-43.083333333333329</v>
      </c>
      <c r="E584" s="20" t="s">
        <v>74</v>
      </c>
      <c r="F584" s="20" t="s">
        <v>126</v>
      </c>
    </row>
    <row r="585" spans="2:6" x14ac:dyDescent="0.25">
      <c r="B585" s="20" t="s">
        <v>168</v>
      </c>
      <c r="C585" s="28">
        <v>-25.916666666666664</v>
      </c>
      <c r="D585" s="28">
        <v>-43.083333333333329</v>
      </c>
      <c r="E585" s="20" t="s">
        <v>75</v>
      </c>
      <c r="F585" s="20" t="s">
        <v>125</v>
      </c>
    </row>
    <row r="586" spans="2:6" x14ac:dyDescent="0.25">
      <c r="B586" s="20" t="s">
        <v>169</v>
      </c>
      <c r="C586" s="28">
        <v>-25.083333333333336</v>
      </c>
      <c r="D586" s="28">
        <v>-42.916666666666671</v>
      </c>
      <c r="E586" s="20" t="s">
        <v>70</v>
      </c>
      <c r="F586" s="20" t="s">
        <v>138</v>
      </c>
    </row>
    <row r="587" spans="2:6" x14ac:dyDescent="0.25">
      <c r="B587" s="20" t="s">
        <v>170</v>
      </c>
      <c r="C587" s="28">
        <v>-25.25</v>
      </c>
      <c r="D587" s="28">
        <v>-42.916666666666671</v>
      </c>
      <c r="E587" s="20" t="s">
        <v>71</v>
      </c>
      <c r="F587" s="20" t="s">
        <v>137</v>
      </c>
    </row>
    <row r="588" spans="2:6" x14ac:dyDescent="0.25">
      <c r="B588" s="20" t="s">
        <v>171</v>
      </c>
      <c r="C588" s="28">
        <v>-25.416666666666664</v>
      </c>
      <c r="D588" s="28">
        <v>-42.916666666666671</v>
      </c>
      <c r="E588" s="20" t="s">
        <v>72</v>
      </c>
      <c r="F588" s="20" t="s">
        <v>136</v>
      </c>
    </row>
    <row r="589" spans="2:6" x14ac:dyDescent="0.25">
      <c r="B589" s="20" t="s">
        <v>172</v>
      </c>
      <c r="C589" s="28">
        <v>-25.583333333333336</v>
      </c>
      <c r="D589" s="28">
        <v>-42.916666666666671</v>
      </c>
      <c r="E589" s="20" t="s">
        <v>73</v>
      </c>
      <c r="F589" s="20" t="s">
        <v>135</v>
      </c>
    </row>
    <row r="590" spans="2:6" x14ac:dyDescent="0.25">
      <c r="B590" s="20" t="s">
        <v>173</v>
      </c>
      <c r="C590" s="28">
        <v>-25.75</v>
      </c>
      <c r="D590" s="28">
        <v>-42.916666666666671</v>
      </c>
      <c r="E590" s="20" t="s">
        <v>74</v>
      </c>
      <c r="F590" s="20" t="s">
        <v>134</v>
      </c>
    </row>
    <row r="591" spans="2:6" x14ac:dyDescent="0.25">
      <c r="B591" s="20" t="s">
        <v>174</v>
      </c>
      <c r="C591" s="28">
        <v>-25.916666666666664</v>
      </c>
      <c r="D591" s="28">
        <v>-42.916666666666671</v>
      </c>
      <c r="E591" s="20" t="s">
        <v>75</v>
      </c>
      <c r="F591" s="20" t="s">
        <v>133</v>
      </c>
    </row>
    <row r="592" spans="2:6" x14ac:dyDescent="0.25">
      <c r="B592" s="20" t="s">
        <v>175</v>
      </c>
      <c r="C592" s="28">
        <v>-25.083333333333336</v>
      </c>
      <c r="D592" s="28">
        <v>-42.75</v>
      </c>
      <c r="E592" s="20" t="s">
        <v>82</v>
      </c>
      <c r="F592" s="20" t="s">
        <v>138</v>
      </c>
    </row>
    <row r="593" spans="2:6" x14ac:dyDescent="0.25">
      <c r="B593" s="20" t="s">
        <v>176</v>
      </c>
      <c r="C593" s="28">
        <v>-25.25</v>
      </c>
      <c r="D593" s="28">
        <v>-42.75</v>
      </c>
      <c r="E593" s="20" t="s">
        <v>83</v>
      </c>
      <c r="F593" s="20" t="s">
        <v>137</v>
      </c>
    </row>
    <row r="594" spans="2:6" x14ac:dyDescent="0.25">
      <c r="B594" s="20" t="s">
        <v>177</v>
      </c>
      <c r="C594" s="28">
        <v>-25.416666666666664</v>
      </c>
      <c r="D594" s="28">
        <v>-42.75</v>
      </c>
      <c r="E594" s="20" t="s">
        <v>84</v>
      </c>
      <c r="F594" s="20" t="s">
        <v>136</v>
      </c>
    </row>
    <row r="595" spans="2:6" x14ac:dyDescent="0.25">
      <c r="B595" s="20" t="s">
        <v>178</v>
      </c>
      <c r="C595" s="28">
        <v>-25.583333333333336</v>
      </c>
      <c r="D595" s="28">
        <v>-42.75</v>
      </c>
      <c r="E595" s="20" t="s">
        <v>85</v>
      </c>
      <c r="F595" s="20" t="s">
        <v>135</v>
      </c>
    </row>
    <row r="596" spans="2:6" x14ac:dyDescent="0.25">
      <c r="B596" s="20" t="s">
        <v>179</v>
      </c>
      <c r="C596" s="28">
        <v>-25.75</v>
      </c>
      <c r="D596" s="28">
        <v>-42.75</v>
      </c>
      <c r="E596" s="20" t="s">
        <v>86</v>
      </c>
      <c r="F596" s="20" t="s">
        <v>134</v>
      </c>
    </row>
    <row r="597" spans="2:6" x14ac:dyDescent="0.25">
      <c r="B597" s="20" t="s">
        <v>180</v>
      </c>
      <c r="C597" s="29">
        <v>-25.916666666666664</v>
      </c>
      <c r="D597" s="29">
        <v>-42.75</v>
      </c>
      <c r="E597" s="20" t="s">
        <v>197</v>
      </c>
      <c r="F597" s="20" t="s">
        <v>133</v>
      </c>
    </row>
    <row r="598" spans="2:6" x14ac:dyDescent="0.25">
      <c r="B598" s="20" t="s">
        <v>181</v>
      </c>
      <c r="C598" s="28">
        <v>-24.416666666666664</v>
      </c>
      <c r="D598" s="28">
        <v>-42.583333333333329</v>
      </c>
      <c r="E598" s="20" t="s">
        <v>55</v>
      </c>
      <c r="F598" s="20" t="s">
        <v>140</v>
      </c>
    </row>
    <row r="599" spans="2:6" x14ac:dyDescent="0.25">
      <c r="B599" s="20" t="s">
        <v>182</v>
      </c>
      <c r="C599" s="28">
        <v>-24.583333333333336</v>
      </c>
      <c r="D599" s="28">
        <v>-42.583333333333329</v>
      </c>
      <c r="E599" s="20" t="s">
        <v>91</v>
      </c>
      <c r="F599" s="20" t="s">
        <v>150</v>
      </c>
    </row>
    <row r="600" spans="2:6" x14ac:dyDescent="0.25">
      <c r="B600" s="20" t="s">
        <v>183</v>
      </c>
      <c r="C600" s="28">
        <v>-24.75</v>
      </c>
      <c r="D600" s="28">
        <v>-42.583333333333329</v>
      </c>
      <c r="E600" s="20" t="s">
        <v>92</v>
      </c>
      <c r="F600" s="20" t="s">
        <v>149</v>
      </c>
    </row>
    <row r="601" spans="2:6" x14ac:dyDescent="0.25">
      <c r="B601" s="20" t="s">
        <v>184</v>
      </c>
      <c r="C601" s="28">
        <v>-24.916666666666664</v>
      </c>
      <c r="D601" s="28">
        <v>-42.583333333333329</v>
      </c>
      <c r="E601" s="20" t="s">
        <v>93</v>
      </c>
      <c r="F601" s="20" t="s">
        <v>148</v>
      </c>
    </row>
    <row r="602" spans="2:6" x14ac:dyDescent="0.25">
      <c r="B602" s="20" t="s">
        <v>185</v>
      </c>
      <c r="C602" s="28">
        <v>-24.416666666666664</v>
      </c>
      <c r="D602" s="28">
        <v>-42.416666666666671</v>
      </c>
      <c r="E602" s="20" t="s">
        <v>100</v>
      </c>
      <c r="F602" s="20" t="s">
        <v>140</v>
      </c>
    </row>
    <row r="603" spans="2:6" x14ac:dyDescent="0.25">
      <c r="B603" s="20" t="s">
        <v>186</v>
      </c>
      <c r="C603" s="28">
        <v>-24.583333333333336</v>
      </c>
      <c r="D603" s="28">
        <v>-42.416666666666671</v>
      </c>
      <c r="E603" s="20" t="s">
        <v>101</v>
      </c>
      <c r="F603" s="20" t="s">
        <v>150</v>
      </c>
    </row>
    <row r="604" spans="2:6" x14ac:dyDescent="0.25">
      <c r="B604" s="20" t="s">
        <v>187</v>
      </c>
      <c r="C604" s="28">
        <v>-24.75</v>
      </c>
      <c r="D604" s="28">
        <v>-42.416666666666671</v>
      </c>
      <c r="E604" s="20" t="s">
        <v>102</v>
      </c>
      <c r="F604" s="20" t="s">
        <v>149</v>
      </c>
    </row>
    <row r="605" spans="2:6" x14ac:dyDescent="0.25">
      <c r="B605" s="20" t="s">
        <v>188</v>
      </c>
      <c r="C605" s="28">
        <v>-24.916666666666664</v>
      </c>
      <c r="D605" s="28">
        <v>-42.416666666666671</v>
      </c>
      <c r="E605" s="20" t="s">
        <v>103</v>
      </c>
      <c r="F605" s="20" t="s">
        <v>148</v>
      </c>
    </row>
    <row r="606" spans="2:6" x14ac:dyDescent="0.25">
      <c r="B606" s="20" t="s">
        <v>189</v>
      </c>
      <c r="C606" s="28">
        <v>-24.416666666666664</v>
      </c>
      <c r="D606" s="28">
        <v>-42.25</v>
      </c>
      <c r="E606" s="20" t="s">
        <v>100</v>
      </c>
      <c r="F606" s="20" t="s">
        <v>145</v>
      </c>
    </row>
    <row r="607" spans="2:6" x14ac:dyDescent="0.25">
      <c r="B607" s="20" t="s">
        <v>190</v>
      </c>
      <c r="C607" s="28">
        <v>-24.583333333333336</v>
      </c>
      <c r="D607" s="28">
        <v>-42.25</v>
      </c>
      <c r="E607" s="20" t="s">
        <v>101</v>
      </c>
      <c r="F607" s="20" t="s">
        <v>144</v>
      </c>
    </row>
    <row r="608" spans="2:6" x14ac:dyDescent="0.25">
      <c r="B608" s="20" t="s">
        <v>191</v>
      </c>
      <c r="C608" s="28">
        <v>-24.75</v>
      </c>
      <c r="D608" s="28">
        <v>-42.25</v>
      </c>
      <c r="E608" s="20" t="s">
        <v>102</v>
      </c>
      <c r="F608" s="20" t="s">
        <v>143</v>
      </c>
    </row>
    <row r="609" spans="2:48" x14ac:dyDescent="0.25">
      <c r="B609" s="20" t="s">
        <v>192</v>
      </c>
      <c r="C609" s="28">
        <v>-24.916666666666664</v>
      </c>
      <c r="D609" s="28">
        <v>-42.25</v>
      </c>
      <c r="E609" s="20" t="s">
        <v>103</v>
      </c>
      <c r="F609" s="20" t="s">
        <v>142</v>
      </c>
    </row>
    <row r="610" spans="2:48" x14ac:dyDescent="0.25">
      <c r="B610" s="20" t="s">
        <v>189</v>
      </c>
      <c r="C610" s="28">
        <v>-24.416666666666664</v>
      </c>
      <c r="D610" s="28">
        <v>-42.083333333333329</v>
      </c>
      <c r="E610" s="20" t="s">
        <v>118</v>
      </c>
      <c r="F610" s="20" t="s">
        <v>145</v>
      </c>
    </row>
    <row r="611" spans="2:48" x14ac:dyDescent="0.25">
      <c r="B611" s="20" t="s">
        <v>190</v>
      </c>
      <c r="C611" s="28">
        <v>-24.583333333333336</v>
      </c>
      <c r="D611" s="28">
        <v>-42.083333333333329</v>
      </c>
      <c r="E611" s="20" t="s">
        <v>119</v>
      </c>
      <c r="F611" s="20" t="s">
        <v>144</v>
      </c>
    </row>
    <row r="612" spans="2:48" x14ac:dyDescent="0.25">
      <c r="B612" s="20" t="s">
        <v>191</v>
      </c>
      <c r="C612" s="28">
        <v>-24.75</v>
      </c>
      <c r="D612" s="28">
        <v>-42.083333333333329</v>
      </c>
      <c r="E612" s="20" t="s">
        <v>120</v>
      </c>
      <c r="F612" s="20" t="s">
        <v>143</v>
      </c>
    </row>
    <row r="613" spans="2:48" x14ac:dyDescent="0.25">
      <c r="B613" s="20" t="s">
        <v>192</v>
      </c>
      <c r="C613" s="28">
        <v>-24.916666666666664</v>
      </c>
      <c r="D613" s="28">
        <v>-42.083333333333329</v>
      </c>
      <c r="E613" s="20" t="s">
        <v>121</v>
      </c>
      <c r="F613" s="20" t="s">
        <v>142</v>
      </c>
    </row>
    <row r="616" spans="2:48" x14ac:dyDescent="0.25">
      <c r="E616" s="20"/>
      <c r="F616" s="20"/>
      <c r="G616" s="20"/>
      <c r="H616" s="20"/>
      <c r="I616" s="28">
        <v>-25.083333333333336</v>
      </c>
      <c r="J616" s="28">
        <v>-25.25</v>
      </c>
      <c r="K616" s="28">
        <v>-25.416666666666664</v>
      </c>
      <c r="L616" s="28">
        <v>-25.583333333333336</v>
      </c>
      <c r="M616" s="28">
        <v>-25.75</v>
      </c>
      <c r="N616" s="28">
        <v>-25.916666666666664</v>
      </c>
      <c r="O616" s="28">
        <v>-25.083333333333336</v>
      </c>
      <c r="P616" s="28">
        <v>-25.25</v>
      </c>
      <c r="Q616" s="28">
        <v>-25.416666666666664</v>
      </c>
      <c r="R616" s="28">
        <v>-25.583333333333336</v>
      </c>
      <c r="S616" s="28">
        <v>-25.75</v>
      </c>
      <c r="T616" s="28">
        <v>-25.916666666666664</v>
      </c>
      <c r="U616" s="28">
        <v>-25.083333333333336</v>
      </c>
      <c r="V616" s="28">
        <v>-25.25</v>
      </c>
      <c r="W616" s="28">
        <v>-25.416666666666664</v>
      </c>
      <c r="X616" s="28">
        <v>-25.583333333333336</v>
      </c>
      <c r="Y616" s="28">
        <v>-25.75</v>
      </c>
      <c r="Z616" s="28">
        <v>-25.916666666666664</v>
      </c>
      <c r="AA616" s="28">
        <v>-25.083333333333336</v>
      </c>
      <c r="AB616" s="28">
        <v>-25.25</v>
      </c>
      <c r="AC616" s="28">
        <v>-25.416666666666664</v>
      </c>
      <c r="AD616" s="28">
        <v>-25.583333333333336</v>
      </c>
      <c r="AE616" s="28">
        <v>-25.75</v>
      </c>
      <c r="AF616" s="29">
        <v>-25.916666666666664</v>
      </c>
      <c r="AG616" s="28">
        <v>-24.416666666666664</v>
      </c>
      <c r="AH616" s="28">
        <v>-24.583333333333336</v>
      </c>
      <c r="AI616" s="28">
        <v>-24.75</v>
      </c>
      <c r="AJ616" s="28">
        <v>-24.916666666666664</v>
      </c>
      <c r="AK616" s="28">
        <v>-24.416666666666664</v>
      </c>
      <c r="AL616" s="28">
        <v>-24.583333333333336</v>
      </c>
      <c r="AM616" s="28">
        <v>-24.75</v>
      </c>
      <c r="AN616" s="28">
        <v>-24.916666666666664</v>
      </c>
      <c r="AO616" s="28">
        <v>-24.416666666666664</v>
      </c>
      <c r="AP616" s="28">
        <v>-24.583333333333336</v>
      </c>
      <c r="AQ616" s="28">
        <v>-24.75</v>
      </c>
      <c r="AR616" s="28">
        <v>-24.916666666666664</v>
      </c>
      <c r="AS616" s="28">
        <v>-24.416666666666664</v>
      </c>
      <c r="AT616" s="28">
        <v>-24.583333333333336</v>
      </c>
      <c r="AU616" s="28">
        <v>-24.75</v>
      </c>
      <c r="AV616" s="28">
        <v>-24.916666666666664</v>
      </c>
    </row>
    <row r="617" spans="2:48" x14ac:dyDescent="0.25">
      <c r="F617" s="20"/>
      <c r="G617" s="20"/>
      <c r="H617" s="20"/>
      <c r="I617" s="28">
        <v>-43.25</v>
      </c>
      <c r="J617" s="28">
        <v>-43.25</v>
      </c>
      <c r="K617" s="28">
        <v>-43.25</v>
      </c>
      <c r="L617" s="28">
        <v>-43.25</v>
      </c>
      <c r="M617" s="28">
        <v>-43.25</v>
      </c>
      <c r="N617" s="28">
        <v>-43.25</v>
      </c>
      <c r="O617" s="28">
        <v>-43.083333333333329</v>
      </c>
      <c r="P617" s="28">
        <v>-43.083333333333329</v>
      </c>
      <c r="Q617" s="28">
        <v>-43.083333333333329</v>
      </c>
      <c r="R617" s="28">
        <v>-43.083333333333329</v>
      </c>
      <c r="S617" s="28">
        <v>-43.083333333333329</v>
      </c>
      <c r="T617" s="28">
        <v>-43.083333333333329</v>
      </c>
      <c r="U617" s="28">
        <v>-42.916666666666671</v>
      </c>
      <c r="V617" s="28">
        <v>-42.916666666666671</v>
      </c>
      <c r="W617" s="28">
        <v>-42.916666666666671</v>
      </c>
      <c r="X617" s="28">
        <v>-42.916666666666671</v>
      </c>
      <c r="Y617" s="28">
        <v>-42.916666666666671</v>
      </c>
      <c r="Z617" s="28">
        <v>-42.916666666666671</v>
      </c>
      <c r="AA617" s="28">
        <v>-42.75</v>
      </c>
      <c r="AB617" s="28">
        <v>-42.75</v>
      </c>
      <c r="AC617" s="28">
        <v>-42.75</v>
      </c>
      <c r="AD617" s="28">
        <v>-42.75</v>
      </c>
      <c r="AE617" s="28">
        <v>-42.75</v>
      </c>
      <c r="AF617" s="29">
        <v>-42.75</v>
      </c>
      <c r="AG617" s="28">
        <v>-42.583333333333329</v>
      </c>
      <c r="AH617" s="28">
        <v>-42.583333333333329</v>
      </c>
      <c r="AI617" s="28">
        <v>-42.583333333333329</v>
      </c>
      <c r="AJ617" s="28">
        <v>-42.583333333333329</v>
      </c>
      <c r="AK617" s="28">
        <v>-42.416666666666671</v>
      </c>
      <c r="AL617" s="28">
        <v>-42.416666666666671</v>
      </c>
      <c r="AM617" s="28">
        <v>-42.416666666666671</v>
      </c>
      <c r="AN617" s="28">
        <v>-42.416666666666671</v>
      </c>
      <c r="AO617" s="28">
        <v>-42.25</v>
      </c>
      <c r="AP617" s="28">
        <v>-42.25</v>
      </c>
      <c r="AQ617" s="28">
        <v>-42.25</v>
      </c>
      <c r="AR617" s="28">
        <v>-42.25</v>
      </c>
      <c r="AS617" s="28">
        <v>-42.083333333333329</v>
      </c>
      <c r="AT617" s="28">
        <v>-42.083333333333329</v>
      </c>
      <c r="AU617" s="28">
        <v>-42.083333333333329</v>
      </c>
      <c r="AV617" s="28">
        <v>-42.083333333333329</v>
      </c>
    </row>
    <row r="618" spans="2:48" x14ac:dyDescent="0.25">
      <c r="E618" s="20" t="s">
        <v>208</v>
      </c>
      <c r="F618" s="20" t="s">
        <v>209</v>
      </c>
      <c r="G618" s="20" t="s">
        <v>210</v>
      </c>
      <c r="H618" s="20" t="s">
        <v>211</v>
      </c>
      <c r="I618" s="20" t="s">
        <v>157</v>
      </c>
      <c r="J618" s="20" t="s">
        <v>158</v>
      </c>
      <c r="K618" s="20" t="s">
        <v>159</v>
      </c>
      <c r="L618" s="20" t="s">
        <v>160</v>
      </c>
      <c r="M618" s="20" t="s">
        <v>161</v>
      </c>
      <c r="N618" s="20" t="s">
        <v>162</v>
      </c>
      <c r="O618" s="20" t="s">
        <v>163</v>
      </c>
      <c r="P618" s="20" t="s">
        <v>164</v>
      </c>
      <c r="Q618" s="20" t="s">
        <v>165</v>
      </c>
      <c r="R618" s="20" t="s">
        <v>166</v>
      </c>
      <c r="S618" s="20" t="s">
        <v>167</v>
      </c>
      <c r="T618" s="20" t="s">
        <v>168</v>
      </c>
      <c r="U618" s="20" t="s">
        <v>169</v>
      </c>
      <c r="V618" s="20" t="s">
        <v>170</v>
      </c>
      <c r="W618" s="20" t="s">
        <v>171</v>
      </c>
      <c r="X618" s="20" t="s">
        <v>172</v>
      </c>
      <c r="Y618" s="20" t="s">
        <v>173</v>
      </c>
      <c r="Z618" s="20" t="s">
        <v>174</v>
      </c>
      <c r="AA618" s="20" t="s">
        <v>175</v>
      </c>
      <c r="AB618" s="20" t="s">
        <v>176</v>
      </c>
      <c r="AC618" s="20" t="s">
        <v>177</v>
      </c>
      <c r="AD618" s="20" t="s">
        <v>178</v>
      </c>
      <c r="AE618" s="20" t="s">
        <v>179</v>
      </c>
      <c r="AF618" s="19" t="s">
        <v>180</v>
      </c>
      <c r="AG618" s="20" t="s">
        <v>181</v>
      </c>
      <c r="AH618" s="20" t="s">
        <v>182</v>
      </c>
      <c r="AI618" s="20" t="s">
        <v>183</v>
      </c>
      <c r="AJ618" s="20" t="s">
        <v>184</v>
      </c>
      <c r="AK618" s="20" t="s">
        <v>185</v>
      </c>
      <c r="AL618" s="20" t="s">
        <v>186</v>
      </c>
      <c r="AM618" s="20" t="s">
        <v>187</v>
      </c>
      <c r="AN618" s="20" t="s">
        <v>188</v>
      </c>
      <c r="AO618" s="20" t="s">
        <v>189</v>
      </c>
      <c r="AP618" s="20" t="s">
        <v>190</v>
      </c>
      <c r="AQ618" s="20" t="s">
        <v>191</v>
      </c>
      <c r="AR618" s="20" t="s">
        <v>192</v>
      </c>
      <c r="AS618" s="20" t="s">
        <v>189</v>
      </c>
      <c r="AT618" s="20" t="s">
        <v>190</v>
      </c>
      <c r="AU618" s="20" t="s">
        <v>191</v>
      </c>
      <c r="AV618" s="20" t="s">
        <v>192</v>
      </c>
    </row>
    <row r="619" spans="2:48" x14ac:dyDescent="0.25">
      <c r="B619" t="str">
        <f>vertices!A151</f>
        <v>FPAR</v>
      </c>
      <c r="C619" s="28">
        <f>VLOOKUP(B619,vertices!$A:$C,2,0)</f>
        <v>-25.54372</v>
      </c>
      <c r="D619" s="28">
        <f>VLOOKUP(B619,vertices!$A:$C,3,0)</f>
        <v>-42.84</v>
      </c>
      <c r="E619" s="30">
        <f>SMALL(I619:AV619,1)</f>
        <v>4.7853030915820227</v>
      </c>
      <c r="F619" s="30" t="str">
        <f>HLOOKUP(E619,I619:AV620,2,0)</f>
        <v>QDC7</v>
      </c>
      <c r="G619" s="30" t="str">
        <f>VLOOKUP(F619,$B$573:$F$613,4,0)</f>
        <v>BS068</v>
      </c>
      <c r="H619" s="30" t="str">
        <f>VLOOKUP(F619,$B$573:$F$613,5,0)</f>
        <v>BS076</v>
      </c>
      <c r="I619" s="5">
        <f>IFERROR(3440*ACOS(COS(PI()*(90-I616)/180)*COS((90-$C619)*PI()/180)+SIN((90-I616)*PI()/180)*SIN((90-$C619)*PI()/180)*COS((($D619)-I617)*PI()/180)),0)</f>
        <v>35.485373492509055</v>
      </c>
      <c r="J619" s="5">
        <f t="shared" ref="J619:AV619" si="9">IFERROR(3440*ACOS(COS(PI()*(90-J616)/180)*COS((90-$C619)*PI()/180)+SIN((90-J616)*PI()/180)*SIN((90-$C619)*PI()/180)*COS((($D619)-J617)*PI()/180)),0)</f>
        <v>28.38089047513451</v>
      </c>
      <c r="K619" s="5">
        <f t="shared" si="9"/>
        <v>23.494629913652663</v>
      </c>
      <c r="L619" s="5">
        <f t="shared" si="9"/>
        <v>22.333378691183139</v>
      </c>
      <c r="M619" s="5">
        <f t="shared" si="9"/>
        <v>25.413017356004062</v>
      </c>
      <c r="N619" s="5">
        <f t="shared" si="9"/>
        <v>31.513847382942028</v>
      </c>
      <c r="O619" s="5">
        <f t="shared" si="9"/>
        <v>30.634282147101803</v>
      </c>
      <c r="P619" s="5">
        <f t="shared" si="9"/>
        <v>22.026406655508897</v>
      </c>
      <c r="Q619" s="5">
        <f t="shared" si="9"/>
        <v>15.23572179186969</v>
      </c>
      <c r="R619" s="5">
        <f t="shared" si="9"/>
        <v>13.392278662177741</v>
      </c>
      <c r="S619" s="5">
        <f t="shared" si="9"/>
        <v>18.078725560609676</v>
      </c>
      <c r="T619" s="5">
        <f t="shared" si="9"/>
        <v>25.972847146779845</v>
      </c>
      <c r="U619" s="5">
        <f t="shared" si="9"/>
        <v>27.952743413869605</v>
      </c>
      <c r="V619" s="5">
        <f t="shared" si="9"/>
        <v>18.118354994941797</v>
      </c>
      <c r="W619" s="5">
        <f t="shared" si="9"/>
        <v>8.686534109148365</v>
      </c>
      <c r="X619" s="5">
        <f t="shared" si="9"/>
        <v>4.7853030915820227</v>
      </c>
      <c r="Y619" s="5">
        <f t="shared" si="9"/>
        <v>13.06156729771649</v>
      </c>
      <c r="Z619" s="5">
        <f t="shared" si="9"/>
        <v>22.772178609292268</v>
      </c>
      <c r="AA619" s="5">
        <f t="shared" si="9"/>
        <v>28.069589238374562</v>
      </c>
      <c r="AB619" s="5">
        <f t="shared" si="9"/>
        <v>18.297862745311519</v>
      </c>
      <c r="AC619" s="5">
        <f t="shared" si="9"/>
        <v>9.0544933072538214</v>
      </c>
      <c r="AD619" s="5">
        <f t="shared" si="9"/>
        <v>5.4238403375169497</v>
      </c>
      <c r="AE619" s="5">
        <f t="shared" si="9"/>
        <v>13.308432136125194</v>
      </c>
      <c r="AF619" s="5">
        <f t="shared" si="9"/>
        <v>22.914467368797027</v>
      </c>
      <c r="AG619" s="5">
        <f t="shared" si="9"/>
        <v>69.094162288213838</v>
      </c>
      <c r="AH619" s="5">
        <f t="shared" si="9"/>
        <v>59.326511619687508</v>
      </c>
      <c r="AI619" s="5">
        <f t="shared" si="9"/>
        <v>49.65408210825629</v>
      </c>
      <c r="AJ619" s="5">
        <f t="shared" si="9"/>
        <v>40.145758549488434</v>
      </c>
      <c r="AK619" s="5">
        <f t="shared" si="9"/>
        <v>71.481894916536248</v>
      </c>
      <c r="AL619" s="5">
        <f t="shared" si="9"/>
        <v>62.087377334233494</v>
      </c>
      <c r="AM619" s="5">
        <f t="shared" si="9"/>
        <v>52.917698757103807</v>
      </c>
      <c r="AN619" s="5">
        <f t="shared" si="9"/>
        <v>44.113292253881724</v>
      </c>
      <c r="AO619" s="5">
        <f t="shared" si="9"/>
        <v>74.898978326964567</v>
      </c>
      <c r="AP619" s="5">
        <f t="shared" si="9"/>
        <v>65.987624592821504</v>
      </c>
      <c r="AQ619" s="5">
        <f t="shared" si="9"/>
        <v>57.438077461417549</v>
      </c>
      <c r="AR619" s="5">
        <f t="shared" si="9"/>
        <v>49.438399891402071</v>
      </c>
      <c r="AS619" s="5">
        <f t="shared" si="9"/>
        <v>79.212306291773757</v>
      </c>
      <c r="AT619" s="5">
        <f t="shared" si="9"/>
        <v>70.83930228214416</v>
      </c>
      <c r="AU619" s="5">
        <f t="shared" si="9"/>
        <v>62.945030064997724</v>
      </c>
      <c r="AV619" s="5">
        <f t="shared" si="9"/>
        <v>55.733290362154776</v>
      </c>
    </row>
    <row r="620" spans="2:48" x14ac:dyDescent="0.25">
      <c r="B620"/>
      <c r="C620" s="28" t="e">
        <f>VLOOKUP(B620,vertices!$A:$C,2,0)</f>
        <v>#N/A</v>
      </c>
      <c r="D620" s="28" t="e">
        <f>VLOOKUP(B620,vertices!$A:$C,3,0)</f>
        <v>#N/A</v>
      </c>
      <c r="E620" s="30"/>
      <c r="F620" s="30"/>
      <c r="G620" s="30"/>
      <c r="H620" s="30"/>
      <c r="I620" s="20" t="s">
        <v>157</v>
      </c>
      <c r="J620" s="20" t="s">
        <v>158</v>
      </c>
      <c r="K620" s="20" t="s">
        <v>159</v>
      </c>
      <c r="L620" s="20" t="s">
        <v>160</v>
      </c>
      <c r="M620" s="20" t="s">
        <v>161</v>
      </c>
      <c r="N620" s="20" t="s">
        <v>162</v>
      </c>
      <c r="O620" s="20" t="s">
        <v>163</v>
      </c>
      <c r="P620" s="20" t="s">
        <v>164</v>
      </c>
      <c r="Q620" s="20" t="s">
        <v>165</v>
      </c>
      <c r="R620" s="20" t="s">
        <v>166</v>
      </c>
      <c r="S620" s="20" t="s">
        <v>167</v>
      </c>
      <c r="T620" s="20" t="s">
        <v>168</v>
      </c>
      <c r="U620" s="20" t="s">
        <v>169</v>
      </c>
      <c r="V620" s="20" t="s">
        <v>170</v>
      </c>
      <c r="W620" s="20" t="s">
        <v>171</v>
      </c>
      <c r="X620" s="20" t="s">
        <v>172</v>
      </c>
      <c r="Y620" s="20" t="s">
        <v>173</v>
      </c>
      <c r="Z620" s="20" t="s">
        <v>174</v>
      </c>
      <c r="AA620" s="20" t="s">
        <v>175</v>
      </c>
      <c r="AB620" s="20" t="s">
        <v>176</v>
      </c>
      <c r="AC620" s="20" t="s">
        <v>177</v>
      </c>
      <c r="AD620" s="20" t="s">
        <v>178</v>
      </c>
      <c r="AE620" s="20" t="s">
        <v>179</v>
      </c>
      <c r="AF620" s="19" t="s">
        <v>180</v>
      </c>
      <c r="AG620" s="20" t="s">
        <v>181</v>
      </c>
      <c r="AH620" s="20" t="s">
        <v>182</v>
      </c>
      <c r="AI620" s="20" t="s">
        <v>183</v>
      </c>
      <c r="AJ620" s="20" t="s">
        <v>184</v>
      </c>
      <c r="AK620" s="20" t="s">
        <v>185</v>
      </c>
      <c r="AL620" s="20" t="s">
        <v>186</v>
      </c>
      <c r="AM620" s="20" t="s">
        <v>187</v>
      </c>
      <c r="AN620" s="20" t="s">
        <v>188</v>
      </c>
      <c r="AO620" s="20" t="s">
        <v>189</v>
      </c>
      <c r="AP620" s="20" t="s">
        <v>190</v>
      </c>
      <c r="AQ620" s="20" t="s">
        <v>191</v>
      </c>
      <c r="AR620" s="20" t="s">
        <v>192</v>
      </c>
      <c r="AS620" s="20" t="s">
        <v>189</v>
      </c>
      <c r="AT620" s="20" t="s">
        <v>190</v>
      </c>
      <c r="AU620" s="20" t="s">
        <v>191</v>
      </c>
      <c r="AV620" s="20" t="s">
        <v>192</v>
      </c>
    </row>
    <row r="621" spans="2:48" x14ac:dyDescent="0.25">
      <c r="B621" t="str">
        <f>vertices!A152</f>
        <v>FPIB</v>
      </c>
      <c r="C621" s="28">
        <f>VLOOKUP(B621,vertices!$A:$C,2,0)</f>
        <v>-25.67191</v>
      </c>
      <c r="D621" s="28">
        <f>VLOOKUP(B621,vertices!$A:$C,3,0)</f>
        <v>-43.20599</v>
      </c>
      <c r="E621" s="30">
        <f>SMALL(I621:AV621,1)</f>
        <v>5.2582893859257673</v>
      </c>
      <c r="F621" s="30" t="str">
        <f>HLOOKUP(E621,I621:AV622,2,0)</f>
        <v>QDA8</v>
      </c>
      <c r="G621" s="30" t="str">
        <f>VLOOKUP(F621,$B$573:$F$613,4,0)</f>
        <v>BS054</v>
      </c>
      <c r="H621" s="30" t="str">
        <f>VLOOKUP(F621,$B$573:$F$613,5,0)</f>
        <v>BS062</v>
      </c>
      <c r="I621" s="5">
        <f t="shared" ref="I621:AV621" si="10">IFERROR(3440*ACOS(COS(PI()*(90-I616)/180)*COS((90-$C621)*PI()/180)+SIN((90-I616)*PI()/180)*SIN((90-$C621)*PI()/180)*COS((($D621)-I617)*PI()/180)),0)</f>
        <v>35.418296123323074</v>
      </c>
      <c r="J621" s="5">
        <f t="shared" si="10"/>
        <v>25.443286608700753</v>
      </c>
      <c r="K621" s="5">
        <f t="shared" si="10"/>
        <v>15.508971457560286</v>
      </c>
      <c r="L621" s="5">
        <f t="shared" si="10"/>
        <v>5.827331031109857</v>
      </c>
      <c r="M621" s="5">
        <f t="shared" si="10"/>
        <v>5.2582893859257673</v>
      </c>
      <c r="N621" s="5">
        <f t="shared" si="10"/>
        <v>14.886358071701977</v>
      </c>
      <c r="O621" s="5">
        <f t="shared" si="10"/>
        <v>35.958670977384344</v>
      </c>
      <c r="P621" s="5">
        <f t="shared" si="10"/>
        <v>26.189275329273105</v>
      </c>
      <c r="Q621" s="5">
        <f t="shared" si="10"/>
        <v>16.703061953262051</v>
      </c>
      <c r="R621" s="5">
        <f t="shared" si="10"/>
        <v>8.5069634706925434</v>
      </c>
      <c r="S621" s="5">
        <f t="shared" si="10"/>
        <v>8.1244439131790358</v>
      </c>
      <c r="T621" s="5">
        <f t="shared" si="10"/>
        <v>16.121624075757861</v>
      </c>
      <c r="U621" s="5">
        <f t="shared" si="10"/>
        <v>38.666152804132338</v>
      </c>
      <c r="V621" s="5">
        <f t="shared" si="10"/>
        <v>29.793385402088042</v>
      </c>
      <c r="W621" s="5">
        <f t="shared" si="10"/>
        <v>21.919879859913376</v>
      </c>
      <c r="X621" s="5">
        <f t="shared" si="10"/>
        <v>16.540173238689562</v>
      </c>
      <c r="Y621" s="5">
        <f t="shared" si="10"/>
        <v>16.338127395568236</v>
      </c>
      <c r="Z621" s="5">
        <f t="shared" si="10"/>
        <v>21.460483712278364</v>
      </c>
      <c r="AA621" s="5">
        <f t="shared" si="10"/>
        <v>43.134573706945325</v>
      </c>
      <c r="AB621" s="5">
        <f t="shared" si="10"/>
        <v>35.392987049082762</v>
      </c>
      <c r="AC621" s="5">
        <f t="shared" si="10"/>
        <v>29.068788107411034</v>
      </c>
      <c r="AD621" s="5">
        <f t="shared" si="10"/>
        <v>25.250429268905883</v>
      </c>
      <c r="AE621" s="5">
        <f t="shared" si="10"/>
        <v>25.108419722559727</v>
      </c>
      <c r="AF621" s="5">
        <f t="shared" si="10"/>
        <v>28.697388908126502</v>
      </c>
      <c r="AG621" s="5">
        <f t="shared" si="10"/>
        <v>82.624234043093537</v>
      </c>
      <c r="AH621" s="5">
        <f t="shared" si="10"/>
        <v>73.600853757741206</v>
      </c>
      <c r="AI621" s="5">
        <f t="shared" si="10"/>
        <v>64.866502545960657</v>
      </c>
      <c r="AJ621" s="5">
        <f t="shared" si="10"/>
        <v>56.555251634995436</v>
      </c>
      <c r="AK621" s="5">
        <f t="shared" si="10"/>
        <v>86.735227012734356</v>
      </c>
      <c r="AL621" s="5">
        <f t="shared" si="10"/>
        <v>78.181743783943716</v>
      </c>
      <c r="AM621" s="5">
        <f t="shared" si="10"/>
        <v>70.014444834531545</v>
      </c>
      <c r="AN621" s="5">
        <f t="shared" si="10"/>
        <v>62.385189576860625</v>
      </c>
      <c r="AO621" s="5">
        <f t="shared" si="10"/>
        <v>91.561984376397149</v>
      </c>
      <c r="AP621" s="5">
        <f t="shared" si="10"/>
        <v>83.497456589934615</v>
      </c>
      <c r="AQ621" s="5">
        <f t="shared" si="10"/>
        <v>75.896644811889303</v>
      </c>
      <c r="AR621" s="5">
        <f t="shared" si="10"/>
        <v>68.913157623954476</v>
      </c>
      <c r="AS621" s="5">
        <f t="shared" si="10"/>
        <v>96.997705539444127</v>
      </c>
      <c r="AT621" s="5">
        <f t="shared" si="10"/>
        <v>89.417028299726098</v>
      </c>
      <c r="AU621" s="5">
        <f t="shared" si="10"/>
        <v>82.355913323135383</v>
      </c>
      <c r="AV621" s="5">
        <f t="shared" si="10"/>
        <v>75.959393156944572</v>
      </c>
    </row>
    <row r="622" spans="2:48" x14ac:dyDescent="0.25">
      <c r="B622"/>
      <c r="C622" s="28" t="e">
        <f>VLOOKUP(B622,vertices!$A:$C,2,0)</f>
        <v>#N/A</v>
      </c>
      <c r="D622" s="28" t="e">
        <f>VLOOKUP(B622,vertices!$A:$C,3,0)</f>
        <v>#N/A</v>
      </c>
      <c r="E622" s="28"/>
      <c r="F622" s="28"/>
      <c r="G622" s="28"/>
      <c r="H622" s="28"/>
      <c r="I622" s="20" t="s">
        <v>157</v>
      </c>
      <c r="J622" s="20" t="s">
        <v>158</v>
      </c>
      <c r="K622" s="20" t="s">
        <v>159</v>
      </c>
      <c r="L622" s="20" t="s">
        <v>160</v>
      </c>
      <c r="M622" s="20" t="s">
        <v>161</v>
      </c>
      <c r="N622" s="20" t="s">
        <v>162</v>
      </c>
      <c r="O622" s="20" t="s">
        <v>163</v>
      </c>
      <c r="P622" s="20" t="s">
        <v>164</v>
      </c>
      <c r="Q622" s="20" t="s">
        <v>165</v>
      </c>
      <c r="R622" s="20" t="s">
        <v>166</v>
      </c>
      <c r="S622" s="20" t="s">
        <v>167</v>
      </c>
      <c r="T622" s="20" t="s">
        <v>168</v>
      </c>
      <c r="U622" s="20" t="s">
        <v>169</v>
      </c>
      <c r="V622" s="20" t="s">
        <v>170</v>
      </c>
      <c r="W622" s="20" t="s">
        <v>171</v>
      </c>
      <c r="X622" s="20" t="s">
        <v>172</v>
      </c>
      <c r="Y622" s="20" t="s">
        <v>173</v>
      </c>
      <c r="Z622" s="20" t="s">
        <v>174</v>
      </c>
      <c r="AA622" s="20" t="s">
        <v>175</v>
      </c>
      <c r="AB622" s="20" t="s">
        <v>176</v>
      </c>
      <c r="AC622" s="20" t="s">
        <v>177</v>
      </c>
      <c r="AD622" s="20" t="s">
        <v>178</v>
      </c>
      <c r="AE622" s="20" t="s">
        <v>179</v>
      </c>
      <c r="AF622" s="19" t="s">
        <v>180</v>
      </c>
      <c r="AG622" s="20" t="s">
        <v>181</v>
      </c>
      <c r="AH622" s="20" t="s">
        <v>182</v>
      </c>
      <c r="AI622" s="20" t="s">
        <v>183</v>
      </c>
      <c r="AJ622" s="20" t="s">
        <v>184</v>
      </c>
      <c r="AK622" s="20" t="s">
        <v>185</v>
      </c>
      <c r="AL622" s="20" t="s">
        <v>186</v>
      </c>
      <c r="AM622" s="20" t="s">
        <v>187</v>
      </c>
      <c r="AN622" s="20" t="s">
        <v>188</v>
      </c>
      <c r="AO622" s="20" t="s">
        <v>189</v>
      </c>
      <c r="AP622" s="20" t="s">
        <v>190</v>
      </c>
      <c r="AQ622" s="20" t="s">
        <v>191</v>
      </c>
      <c r="AR622" s="20" t="s">
        <v>192</v>
      </c>
      <c r="AS622" s="20" t="s">
        <v>189</v>
      </c>
      <c r="AT622" s="20" t="s">
        <v>190</v>
      </c>
      <c r="AU622" s="20" t="s">
        <v>191</v>
      </c>
      <c r="AV622" s="20" t="s">
        <v>192</v>
      </c>
    </row>
    <row r="623" spans="2:48" x14ac:dyDescent="0.25">
      <c r="B623" t="str">
        <f>vertices!A153</f>
        <v>FPIT</v>
      </c>
      <c r="C623" s="28">
        <f>VLOOKUP(B623,vertices!$A:$C,2,0)</f>
        <v>-25.139849999999999</v>
      </c>
      <c r="D623" s="28">
        <f>VLOOKUP(B623,vertices!$A:$C,3,0)</f>
        <v>-42.94417</v>
      </c>
      <c r="E623" s="30">
        <f>SMALL(I623:AV623,1)</f>
        <v>3.7080458825328577</v>
      </c>
      <c r="F623" s="30" t="str">
        <f>HLOOKUP(E623,I623:AV624,2,0)</f>
        <v>QDC4</v>
      </c>
      <c r="G623" s="30" t="str">
        <f>VLOOKUP(F623,$B$573:$F$613,4,0)</f>
        <v>OBLOL</v>
      </c>
      <c r="H623" s="30" t="str">
        <f>VLOOKUP(F623,$B$573:$F$613,5,0)</f>
        <v>ASIGO</v>
      </c>
      <c r="I623" s="5">
        <f t="shared" ref="I623:AV623" si="11">IFERROR(3440*ACOS(COS(PI()*(90-I616)/180)*COS((90-$C623)*PI()/180)+SIN((90-I616)*PI()/180)*SIN((90-$C623)*PI()/180)*COS((($D623)-I617)*PI()/180)),0)</f>
        <v>16.969041630409869</v>
      </c>
      <c r="J623" s="5">
        <f t="shared" si="11"/>
        <v>17.882760898383872</v>
      </c>
      <c r="K623" s="5">
        <f t="shared" si="11"/>
        <v>23.492522283019373</v>
      </c>
      <c r="L623" s="5">
        <f t="shared" si="11"/>
        <v>31.372994301721899</v>
      </c>
      <c r="M623" s="5">
        <f t="shared" si="11"/>
        <v>40.210591167387918</v>
      </c>
      <c r="N623" s="5">
        <f t="shared" si="11"/>
        <v>49.495244366653566</v>
      </c>
      <c r="O623" s="5">
        <f t="shared" si="11"/>
        <v>8.2916585375430962</v>
      </c>
      <c r="P623" s="5">
        <f t="shared" si="11"/>
        <v>10.044682616427991</v>
      </c>
      <c r="Q623" s="5">
        <f t="shared" si="11"/>
        <v>18.256550461084871</v>
      </c>
      <c r="R623" s="5">
        <f t="shared" si="11"/>
        <v>27.676155060239811</v>
      </c>
      <c r="S623" s="5">
        <f t="shared" si="11"/>
        <v>37.401863876022929</v>
      </c>
      <c r="T623" s="5">
        <f t="shared" si="11"/>
        <v>47.245012669909286</v>
      </c>
      <c r="U623" s="5">
        <f t="shared" si="11"/>
        <v>3.7080458825328577</v>
      </c>
      <c r="V623" s="5">
        <f t="shared" si="11"/>
        <v>6.7800257816998588</v>
      </c>
      <c r="W623" s="5">
        <f t="shared" si="11"/>
        <v>16.686825443206494</v>
      </c>
      <c r="X623" s="5">
        <f t="shared" si="11"/>
        <v>26.668216767957755</v>
      </c>
      <c r="Y623" s="5">
        <f t="shared" si="11"/>
        <v>36.663328766348272</v>
      </c>
      <c r="Z623" s="5">
        <f t="shared" si="11"/>
        <v>46.663345522098837</v>
      </c>
      <c r="AA623" s="5">
        <f t="shared" si="11"/>
        <v>11.087942394521271</v>
      </c>
      <c r="AB623" s="5">
        <f t="shared" si="11"/>
        <v>12.450402554341107</v>
      </c>
      <c r="AC623" s="5">
        <f t="shared" si="11"/>
        <v>19.681062312373658</v>
      </c>
      <c r="AD623" s="5">
        <f t="shared" si="11"/>
        <v>28.634551445328214</v>
      </c>
      <c r="AE623" s="5">
        <f t="shared" si="11"/>
        <v>38.115515108020084</v>
      </c>
      <c r="AF623" s="5">
        <f t="shared" si="11"/>
        <v>47.811181538960298</v>
      </c>
      <c r="AG623" s="5">
        <f t="shared" si="11"/>
        <v>47.667009604370861</v>
      </c>
      <c r="AH623" s="5">
        <f t="shared" si="11"/>
        <v>38.765967317686275</v>
      </c>
      <c r="AI623" s="5">
        <f t="shared" si="11"/>
        <v>30.556778801519471</v>
      </c>
      <c r="AJ623" s="5">
        <f t="shared" si="11"/>
        <v>23.767484734616531</v>
      </c>
      <c r="AK623" s="5">
        <f t="shared" si="11"/>
        <v>52.077738209704343</v>
      </c>
      <c r="AL623" s="5">
        <f t="shared" si="11"/>
        <v>44.069940325509727</v>
      </c>
      <c r="AM623" s="5">
        <f t="shared" si="11"/>
        <v>37.047079336390247</v>
      </c>
      <c r="AN623" s="5">
        <f t="shared" si="11"/>
        <v>31.671282865125789</v>
      </c>
      <c r="AO623" s="5">
        <f t="shared" si="11"/>
        <v>57.594435048056582</v>
      </c>
      <c r="AP623" s="5">
        <f t="shared" si="11"/>
        <v>50.461665538242144</v>
      </c>
      <c r="AQ623" s="5">
        <f t="shared" si="11"/>
        <v>44.451036656876624</v>
      </c>
      <c r="AR623" s="5">
        <f t="shared" si="11"/>
        <v>40.070735725554144</v>
      </c>
      <c r="AS623" s="5">
        <f t="shared" si="11"/>
        <v>63.931426541904024</v>
      </c>
      <c r="AT623" s="5">
        <f t="shared" si="11"/>
        <v>57.580026607292929</v>
      </c>
      <c r="AU623" s="5">
        <f t="shared" si="11"/>
        <v>52.382645408913305</v>
      </c>
      <c r="AV623" s="5">
        <f t="shared" si="11"/>
        <v>48.710096774094765</v>
      </c>
    </row>
    <row r="624" spans="2:48" x14ac:dyDescent="0.25">
      <c r="B624"/>
      <c r="C624" s="28" t="e">
        <f>VLOOKUP(B624,vertices!$A:$C,2,0)</f>
        <v>#N/A</v>
      </c>
      <c r="D624" s="28" t="e">
        <f>VLOOKUP(B624,vertices!$A:$C,3,0)</f>
        <v>#N/A</v>
      </c>
      <c r="E624" s="28"/>
      <c r="F624" s="28"/>
      <c r="G624" s="28"/>
      <c r="H624" s="28"/>
      <c r="I624" s="20" t="s">
        <v>157</v>
      </c>
      <c r="J624" s="20" t="s">
        <v>158</v>
      </c>
      <c r="K624" s="20" t="s">
        <v>159</v>
      </c>
      <c r="L624" s="20" t="s">
        <v>160</v>
      </c>
      <c r="M624" s="20" t="s">
        <v>161</v>
      </c>
      <c r="N624" s="20" t="s">
        <v>162</v>
      </c>
      <c r="O624" s="20" t="s">
        <v>163</v>
      </c>
      <c r="P624" s="20" t="s">
        <v>164</v>
      </c>
      <c r="Q624" s="20" t="s">
        <v>165</v>
      </c>
      <c r="R624" s="20" t="s">
        <v>166</v>
      </c>
      <c r="S624" s="20" t="s">
        <v>167</v>
      </c>
      <c r="T624" s="20" t="s">
        <v>168</v>
      </c>
      <c r="U624" s="20" t="s">
        <v>169</v>
      </c>
      <c r="V624" s="20" t="s">
        <v>170</v>
      </c>
      <c r="W624" s="20" t="s">
        <v>171</v>
      </c>
      <c r="X624" s="20" t="s">
        <v>172</v>
      </c>
      <c r="Y624" s="20" t="s">
        <v>173</v>
      </c>
      <c r="Z624" s="20" t="s">
        <v>174</v>
      </c>
      <c r="AA624" s="20" t="s">
        <v>175</v>
      </c>
      <c r="AB624" s="20" t="s">
        <v>176</v>
      </c>
      <c r="AC624" s="20" t="s">
        <v>177</v>
      </c>
      <c r="AD624" s="20" t="s">
        <v>178</v>
      </c>
      <c r="AE624" s="20" t="s">
        <v>179</v>
      </c>
      <c r="AF624" s="19" t="s">
        <v>180</v>
      </c>
      <c r="AG624" s="20" t="s">
        <v>181</v>
      </c>
      <c r="AH624" s="20" t="s">
        <v>182</v>
      </c>
      <c r="AI624" s="20" t="s">
        <v>183</v>
      </c>
      <c r="AJ624" s="20" t="s">
        <v>184</v>
      </c>
      <c r="AK624" s="20" t="s">
        <v>185</v>
      </c>
      <c r="AL624" s="20" t="s">
        <v>186</v>
      </c>
      <c r="AM624" s="20" t="s">
        <v>187</v>
      </c>
      <c r="AN624" s="20" t="s">
        <v>188</v>
      </c>
      <c r="AO624" s="20" t="s">
        <v>189</v>
      </c>
      <c r="AP624" s="20" t="s">
        <v>190</v>
      </c>
      <c r="AQ624" s="20" t="s">
        <v>191</v>
      </c>
      <c r="AR624" s="20" t="s">
        <v>192</v>
      </c>
      <c r="AS624" s="20" t="s">
        <v>189</v>
      </c>
      <c r="AT624" s="20" t="s">
        <v>190</v>
      </c>
      <c r="AU624" s="20" t="s">
        <v>191</v>
      </c>
      <c r="AV624" s="20" t="s">
        <v>192</v>
      </c>
    </row>
    <row r="625" spans="2:48" x14ac:dyDescent="0.25">
      <c r="B625" t="str">
        <f>vertices!A154</f>
        <v>FPMA</v>
      </c>
      <c r="C625" s="28">
        <f>VLOOKUP(B625,vertices!$A:$C,2,0)</f>
        <v>-25.202999999999999</v>
      </c>
      <c r="D625" s="28">
        <f>VLOOKUP(B625,vertices!$A:$C,3,0)</f>
        <v>-42.878619999999998</v>
      </c>
      <c r="E625" s="30">
        <f>SMALL(I625:AV625,1)</f>
        <v>3.4975726040685728</v>
      </c>
      <c r="F625" s="30" t="str">
        <f>HLOOKUP(E625,I625:AV626,2,0)</f>
        <v>QDC5</v>
      </c>
      <c r="G625" s="30" t="str">
        <f>VLOOKUP(F625,$B$573:$F$613,4,0)</f>
        <v>BS066</v>
      </c>
      <c r="H625" s="30" t="str">
        <f>VLOOKUP(F625,$B$573:$F$613,5,0)</f>
        <v>BS073</v>
      </c>
      <c r="I625" s="5">
        <f t="shared" ref="I625:AV625" si="12">IFERROR(3440*ACOS(COS(PI()*(90-I616)/180)*COS((90-$C625)*PI()/180)+SIN((90-I616)*PI()/180)*SIN((90-$C625)*PI()/180)*COS((($D625)-I617)*PI()/180)),0)</f>
        <v>21.42525870590319</v>
      </c>
      <c r="J625" s="5">
        <f t="shared" si="12"/>
        <v>20.367322415945157</v>
      </c>
      <c r="K625" s="5">
        <f t="shared" si="12"/>
        <v>23.892967567416612</v>
      </c>
      <c r="L625" s="5">
        <f t="shared" si="12"/>
        <v>30.449629569957271</v>
      </c>
      <c r="M625" s="5">
        <f t="shared" si="12"/>
        <v>38.519422992639925</v>
      </c>
      <c r="N625" s="5">
        <f t="shared" si="12"/>
        <v>47.334679879988229</v>
      </c>
      <c r="O625" s="5">
        <f t="shared" si="12"/>
        <v>13.244395055701794</v>
      </c>
      <c r="P625" s="5">
        <f t="shared" si="12"/>
        <v>11.471166957067354</v>
      </c>
      <c r="Q625" s="5">
        <f t="shared" si="12"/>
        <v>16.971237601413023</v>
      </c>
      <c r="R625" s="5">
        <f t="shared" si="12"/>
        <v>25.391331266458774</v>
      </c>
      <c r="S625" s="5">
        <f t="shared" si="12"/>
        <v>34.665228466430321</v>
      </c>
      <c r="T625" s="5">
        <f t="shared" si="12"/>
        <v>44.259439548521669</v>
      </c>
      <c r="U625" s="5">
        <f t="shared" si="12"/>
        <v>7.4763647535818833</v>
      </c>
      <c r="V625" s="5">
        <f t="shared" si="12"/>
        <v>3.4975726040685728</v>
      </c>
      <c r="W625" s="5">
        <f t="shared" si="12"/>
        <v>12.993545907948754</v>
      </c>
      <c r="X625" s="5">
        <f t="shared" si="12"/>
        <v>22.928011107531745</v>
      </c>
      <c r="Y625" s="5">
        <f t="shared" si="12"/>
        <v>32.906190730267006</v>
      </c>
      <c r="Z625" s="5">
        <f t="shared" si="12"/>
        <v>42.897591078699136</v>
      </c>
      <c r="AA625" s="5">
        <f t="shared" si="12"/>
        <v>10.024369396610808</v>
      </c>
      <c r="AB625" s="5">
        <f t="shared" si="12"/>
        <v>7.5341910075467844</v>
      </c>
      <c r="AC625" s="5">
        <f t="shared" si="12"/>
        <v>14.604864673207523</v>
      </c>
      <c r="AD625" s="5">
        <f t="shared" si="12"/>
        <v>23.876810837108877</v>
      </c>
      <c r="AE625" s="5">
        <f t="shared" si="12"/>
        <v>33.573264735867014</v>
      </c>
      <c r="AF625" s="5">
        <f t="shared" si="12"/>
        <v>43.410691078732881</v>
      </c>
      <c r="AG625" s="5">
        <f t="shared" si="12"/>
        <v>49.878195460530641</v>
      </c>
      <c r="AH625" s="5">
        <f t="shared" si="12"/>
        <v>40.531247446834122</v>
      </c>
      <c r="AI625" s="5">
        <f t="shared" si="12"/>
        <v>31.590987104273509</v>
      </c>
      <c r="AJ625" s="5">
        <f t="shared" si="12"/>
        <v>23.525724692660379</v>
      </c>
      <c r="AK625" s="5">
        <f t="shared" si="12"/>
        <v>53.503854165355804</v>
      </c>
      <c r="AL625" s="5">
        <f t="shared" si="12"/>
        <v>44.912236948072234</v>
      </c>
      <c r="AM625" s="5">
        <f t="shared" si="12"/>
        <v>37.038012273181167</v>
      </c>
      <c r="AN625" s="5">
        <f t="shared" si="12"/>
        <v>30.443035115346841</v>
      </c>
      <c r="AO625" s="5">
        <f t="shared" si="12"/>
        <v>58.330842226384938</v>
      </c>
      <c r="AP625" s="5">
        <f t="shared" si="12"/>
        <v>50.558997237534804</v>
      </c>
      <c r="AQ625" s="5">
        <f t="shared" si="12"/>
        <v>43.705753978723493</v>
      </c>
      <c r="AR625" s="5">
        <f t="shared" si="12"/>
        <v>38.26786305156574</v>
      </c>
      <c r="AS625" s="5">
        <f t="shared" si="12"/>
        <v>64.088281385464327</v>
      </c>
      <c r="AT625" s="5">
        <f t="shared" si="12"/>
        <v>57.09720425081747</v>
      </c>
      <c r="AU625" s="5">
        <f t="shared" si="12"/>
        <v>51.118738120783703</v>
      </c>
      <c r="AV625" s="5">
        <f t="shared" si="12"/>
        <v>46.544728730361214</v>
      </c>
    </row>
    <row r="626" spans="2:48" x14ac:dyDescent="0.25">
      <c r="B626"/>
      <c r="C626" s="28" t="e">
        <f>VLOOKUP(B626,vertices!$A:$C,2,0)</f>
        <v>#N/A</v>
      </c>
      <c r="D626" s="28" t="e">
        <f>VLOOKUP(B626,vertices!$A:$C,3,0)</f>
        <v>#N/A</v>
      </c>
      <c r="E626" s="28"/>
      <c r="F626" s="28"/>
      <c r="G626" s="28"/>
      <c r="H626" s="28"/>
      <c r="I626" s="20" t="s">
        <v>157</v>
      </c>
      <c r="J626" s="20" t="s">
        <v>158</v>
      </c>
      <c r="K626" s="20" t="s">
        <v>159</v>
      </c>
      <c r="L626" s="20" t="s">
        <v>160</v>
      </c>
      <c r="M626" s="20" t="s">
        <v>161</v>
      </c>
      <c r="N626" s="20" t="s">
        <v>162</v>
      </c>
      <c r="O626" s="20" t="s">
        <v>163</v>
      </c>
      <c r="P626" s="20" t="s">
        <v>164</v>
      </c>
      <c r="Q626" s="20" t="s">
        <v>165</v>
      </c>
      <c r="R626" s="20" t="s">
        <v>166</v>
      </c>
      <c r="S626" s="20" t="s">
        <v>167</v>
      </c>
      <c r="T626" s="20" t="s">
        <v>168</v>
      </c>
      <c r="U626" s="20" t="s">
        <v>169</v>
      </c>
      <c r="V626" s="20" t="s">
        <v>170</v>
      </c>
      <c r="W626" s="20" t="s">
        <v>171</v>
      </c>
      <c r="X626" s="20" t="s">
        <v>172</v>
      </c>
      <c r="Y626" s="20" t="s">
        <v>173</v>
      </c>
      <c r="Z626" s="20" t="s">
        <v>174</v>
      </c>
      <c r="AA626" s="20" t="s">
        <v>175</v>
      </c>
      <c r="AB626" s="20" t="s">
        <v>176</v>
      </c>
      <c r="AC626" s="20" t="s">
        <v>177</v>
      </c>
      <c r="AD626" s="20" t="s">
        <v>178</v>
      </c>
      <c r="AE626" s="20" t="s">
        <v>179</v>
      </c>
      <c r="AF626" s="19" t="s">
        <v>180</v>
      </c>
      <c r="AG626" s="20" t="s">
        <v>181</v>
      </c>
      <c r="AH626" s="20" t="s">
        <v>182</v>
      </c>
      <c r="AI626" s="20" t="s">
        <v>183</v>
      </c>
      <c r="AJ626" s="20" t="s">
        <v>184</v>
      </c>
      <c r="AK626" s="20" t="s">
        <v>185</v>
      </c>
      <c r="AL626" s="20" t="s">
        <v>186</v>
      </c>
      <c r="AM626" s="20" t="s">
        <v>187</v>
      </c>
      <c r="AN626" s="20" t="s">
        <v>188</v>
      </c>
      <c r="AO626" s="20" t="s">
        <v>189</v>
      </c>
      <c r="AP626" s="20" t="s">
        <v>190</v>
      </c>
      <c r="AQ626" s="20" t="s">
        <v>191</v>
      </c>
      <c r="AR626" s="20" t="s">
        <v>192</v>
      </c>
      <c r="AS626" s="20" t="s">
        <v>189</v>
      </c>
      <c r="AT626" s="20" t="s">
        <v>190</v>
      </c>
      <c r="AU626" s="20" t="s">
        <v>191</v>
      </c>
      <c r="AV626" s="20" t="s">
        <v>192</v>
      </c>
    </row>
    <row r="627" spans="2:48" x14ac:dyDescent="0.25">
      <c r="B627" t="str">
        <f>vertices!A155</f>
        <v>FPMR</v>
      </c>
      <c r="C627" s="28">
        <f>VLOOKUP(B627,vertices!$A:$C,2,0)</f>
        <v>-25.44781</v>
      </c>
      <c r="D627" s="28">
        <f>VLOOKUP(B627,vertices!$A:$C,3,0)</f>
        <v>-42.753039999999999</v>
      </c>
      <c r="E627" s="30">
        <f>SMALL(I627:AV627,1)</f>
        <v>1.8770759913570423</v>
      </c>
      <c r="F627" s="30" t="str">
        <f>HLOOKUP(E627,I627:AV628,2,0)</f>
        <v>QDD6</v>
      </c>
      <c r="G627" s="30" t="str">
        <f>VLOOKUP(F627,$B$573:$F$613,4,0)</f>
        <v>BS086</v>
      </c>
      <c r="H627" s="30" t="str">
        <f>VLOOKUP(F627,$B$573:$F$613,5,0)</f>
        <v>BS074</v>
      </c>
      <c r="I627" s="5">
        <f t="shared" ref="I627:AV627" si="13">IFERROR(3440*ACOS(COS(PI()*(90-I616)/180)*COS((90-$C627)*PI()/180)+SIN((90-I616)*PI()/180)*SIN((90-$C627)*PI()/180)*COS((($D627)-I617)*PI()/180)),0)</f>
        <v>34.74096479198478</v>
      </c>
      <c r="J627" s="5">
        <f t="shared" si="13"/>
        <v>29.463916229487825</v>
      </c>
      <c r="K627" s="5">
        <f t="shared" si="13"/>
        <v>27.01052111178754</v>
      </c>
      <c r="L627" s="5">
        <f t="shared" si="13"/>
        <v>28.129562886148847</v>
      </c>
      <c r="M627" s="5">
        <f t="shared" si="13"/>
        <v>32.453575024492132</v>
      </c>
      <c r="N627" s="5">
        <f t="shared" si="13"/>
        <v>38.928844342120215</v>
      </c>
      <c r="O627" s="5">
        <f t="shared" si="13"/>
        <v>28.292650204392835</v>
      </c>
      <c r="P627" s="5">
        <f t="shared" si="13"/>
        <v>21.499275956460462</v>
      </c>
      <c r="Q627" s="5">
        <f t="shared" si="13"/>
        <v>18.006224756182849</v>
      </c>
      <c r="R627" s="5">
        <f t="shared" si="13"/>
        <v>19.659344992964218</v>
      </c>
      <c r="S627" s="5">
        <f t="shared" si="13"/>
        <v>25.475792694172359</v>
      </c>
      <c r="T627" s="5">
        <f t="shared" si="13"/>
        <v>33.343704555523402</v>
      </c>
      <c r="U627" s="5">
        <f t="shared" si="13"/>
        <v>23.617628877491015</v>
      </c>
      <c r="V627" s="5">
        <f t="shared" si="13"/>
        <v>14.828007878035319</v>
      </c>
      <c r="W627" s="5">
        <f t="shared" si="13"/>
        <v>9.0669211201078959</v>
      </c>
      <c r="X627" s="5">
        <f t="shared" si="13"/>
        <v>12.03370752095525</v>
      </c>
      <c r="Y627" s="5">
        <f t="shared" si="13"/>
        <v>20.190913598270672</v>
      </c>
      <c r="Z627" s="5">
        <f t="shared" si="13"/>
        <v>29.509281324627139</v>
      </c>
      <c r="AA627" s="5">
        <f t="shared" si="13"/>
        <v>21.883556004360223</v>
      </c>
      <c r="AB627" s="5">
        <f t="shared" si="13"/>
        <v>11.877524506197368</v>
      </c>
      <c r="AC627" s="5">
        <f t="shared" si="13"/>
        <v>1.8770759913570423</v>
      </c>
      <c r="AD627" s="5">
        <f t="shared" si="13"/>
        <v>8.1383967127716339</v>
      </c>
      <c r="AE627" s="5">
        <f t="shared" si="13"/>
        <v>18.144030663629849</v>
      </c>
      <c r="AF627" s="5">
        <f t="shared" si="13"/>
        <v>28.15031895517949</v>
      </c>
      <c r="AG627" s="5">
        <f t="shared" si="13"/>
        <v>62.594791801268542</v>
      </c>
      <c r="AH627" s="5">
        <f t="shared" si="13"/>
        <v>52.717455000608368</v>
      </c>
      <c r="AI627" s="5">
        <f t="shared" si="13"/>
        <v>42.900045994445065</v>
      </c>
      <c r="AJ627" s="5">
        <f t="shared" si="13"/>
        <v>33.195777056926161</v>
      </c>
      <c r="AK627" s="5">
        <f t="shared" si="13"/>
        <v>64.560928635450011</v>
      </c>
      <c r="AL627" s="5">
        <f t="shared" si="13"/>
        <v>55.03453824664598</v>
      </c>
      <c r="AM627" s="5">
        <f t="shared" si="13"/>
        <v>45.713758089385038</v>
      </c>
      <c r="AN627" s="5">
        <f t="shared" si="13"/>
        <v>36.755344403796713</v>
      </c>
      <c r="AO627" s="5">
        <f t="shared" si="13"/>
        <v>67.696282270471343</v>
      </c>
      <c r="AP627" s="5">
        <f t="shared" si="13"/>
        <v>58.676379666763907</v>
      </c>
      <c r="AQ627" s="5">
        <f t="shared" si="13"/>
        <v>50.033054008761333</v>
      </c>
      <c r="AR627" s="5">
        <f t="shared" si="13"/>
        <v>41.999446678613808</v>
      </c>
      <c r="AS627" s="5">
        <f t="shared" si="13"/>
        <v>71.847941640387319</v>
      </c>
      <c r="AT627" s="5">
        <f t="shared" si="13"/>
        <v>63.415146671968259</v>
      </c>
      <c r="AU627" s="5">
        <f t="shared" si="13"/>
        <v>55.507564898732241</v>
      </c>
      <c r="AV627" s="5">
        <f t="shared" si="13"/>
        <v>48.38340127443594</v>
      </c>
    </row>
    <row r="628" spans="2:48" x14ac:dyDescent="0.25">
      <c r="B628"/>
      <c r="C628" s="28" t="e">
        <f>VLOOKUP(B628,vertices!$A:$C,2,0)</f>
        <v>#N/A</v>
      </c>
      <c r="D628" s="28" t="e">
        <f>VLOOKUP(B628,vertices!$A:$C,3,0)</f>
        <v>#N/A</v>
      </c>
      <c r="E628" s="28"/>
      <c r="F628" s="28"/>
      <c r="G628" s="28"/>
      <c r="H628" s="28"/>
      <c r="I628" s="20" t="s">
        <v>157</v>
      </c>
      <c r="J628" s="20" t="s">
        <v>158</v>
      </c>
      <c r="K628" s="20" t="s">
        <v>159</v>
      </c>
      <c r="L628" s="20" t="s">
        <v>160</v>
      </c>
      <c r="M628" s="20" t="s">
        <v>161</v>
      </c>
      <c r="N628" s="20" t="s">
        <v>162</v>
      </c>
      <c r="O628" s="20" t="s">
        <v>163</v>
      </c>
      <c r="P628" s="20" t="s">
        <v>164</v>
      </c>
      <c r="Q628" s="20" t="s">
        <v>165</v>
      </c>
      <c r="R628" s="20" t="s">
        <v>166</v>
      </c>
      <c r="S628" s="20" t="s">
        <v>167</v>
      </c>
      <c r="T628" s="20" t="s">
        <v>168</v>
      </c>
      <c r="U628" s="20" t="s">
        <v>169</v>
      </c>
      <c r="V628" s="20" t="s">
        <v>170</v>
      </c>
      <c r="W628" s="20" t="s">
        <v>171</v>
      </c>
      <c r="X628" s="20" t="s">
        <v>172</v>
      </c>
      <c r="Y628" s="20" t="s">
        <v>173</v>
      </c>
      <c r="Z628" s="20" t="s">
        <v>174</v>
      </c>
      <c r="AA628" s="20" t="s">
        <v>175</v>
      </c>
      <c r="AB628" s="20" t="s">
        <v>176</v>
      </c>
      <c r="AC628" s="20" t="s">
        <v>177</v>
      </c>
      <c r="AD628" s="20" t="s">
        <v>178</v>
      </c>
      <c r="AE628" s="20" t="s">
        <v>179</v>
      </c>
      <c r="AF628" s="19" t="s">
        <v>180</v>
      </c>
      <c r="AG628" s="20" t="s">
        <v>181</v>
      </c>
      <c r="AH628" s="20" t="s">
        <v>182</v>
      </c>
      <c r="AI628" s="20" t="s">
        <v>183</v>
      </c>
      <c r="AJ628" s="20" t="s">
        <v>184</v>
      </c>
      <c r="AK628" s="20" t="s">
        <v>185</v>
      </c>
      <c r="AL628" s="20" t="s">
        <v>186</v>
      </c>
      <c r="AM628" s="20" t="s">
        <v>187</v>
      </c>
      <c r="AN628" s="20" t="s">
        <v>188</v>
      </c>
      <c r="AO628" s="20" t="s">
        <v>189</v>
      </c>
      <c r="AP628" s="20" t="s">
        <v>190</v>
      </c>
      <c r="AQ628" s="20" t="s">
        <v>191</v>
      </c>
      <c r="AR628" s="20" t="s">
        <v>192</v>
      </c>
      <c r="AS628" s="20" t="s">
        <v>189</v>
      </c>
      <c r="AT628" s="20" t="s">
        <v>190</v>
      </c>
      <c r="AU628" s="20" t="s">
        <v>191</v>
      </c>
      <c r="AV628" s="20" t="s">
        <v>192</v>
      </c>
    </row>
    <row r="629" spans="2:48" x14ac:dyDescent="0.25">
      <c r="B629" t="str">
        <f>vertices!A156</f>
        <v>FPPA</v>
      </c>
      <c r="C629" s="28">
        <f>VLOOKUP(B629,vertices!$A:$C,2,0)</f>
        <v>-25.393519999999999</v>
      </c>
      <c r="D629" s="28">
        <f>VLOOKUP(B629,vertices!$A:$C,3,0)</f>
        <v>-42.761389999999999</v>
      </c>
      <c r="E629" s="30">
        <f>SMALL(I629:AV629,1)</f>
        <v>1.5208122906285126</v>
      </c>
      <c r="F629" s="30" t="str">
        <f>HLOOKUP(E629,I629:AV630,2,0)</f>
        <v>QDD6</v>
      </c>
      <c r="G629" s="30" t="str">
        <f>VLOOKUP(F629,$B$573:$F$613,4,0)</f>
        <v>BS086</v>
      </c>
      <c r="H629" s="30" t="str">
        <f>VLOOKUP(F629,$B$573:$F$613,5,0)</f>
        <v>BS074</v>
      </c>
      <c r="I629" s="5">
        <f t="shared" ref="I629:AV629" si="14">IFERROR(3440*ACOS(COS(PI()*(90-I616)/180)*COS((90-$C629)*PI()/180)+SIN((90-I616)*PI()/180)*SIN((90-$C629)*PI()/180)*COS((($D629)-I617)*PI()/180)),0)</f>
        <v>32.418478718673605</v>
      </c>
      <c r="J629" s="5">
        <f t="shared" si="14"/>
        <v>27.882115790704862</v>
      </c>
      <c r="K629" s="5">
        <f t="shared" si="14"/>
        <v>26.53535940312187</v>
      </c>
      <c r="L629" s="5">
        <f t="shared" si="14"/>
        <v>28.828744604853487</v>
      </c>
      <c r="M629" s="5">
        <f t="shared" si="14"/>
        <v>34.034189155511086</v>
      </c>
      <c r="N629" s="5">
        <f t="shared" si="14"/>
        <v>41.058663477356191</v>
      </c>
      <c r="O629" s="5">
        <f t="shared" si="14"/>
        <v>25.544546224636875</v>
      </c>
      <c r="P629" s="5">
        <f t="shared" si="14"/>
        <v>19.481380331893021</v>
      </c>
      <c r="Q629" s="5">
        <f t="shared" si="14"/>
        <v>17.515280713263284</v>
      </c>
      <c r="R629" s="5">
        <f t="shared" si="14"/>
        <v>20.840021072377422</v>
      </c>
      <c r="S629" s="5">
        <f t="shared" si="14"/>
        <v>27.605949343190073</v>
      </c>
      <c r="T629" s="5">
        <f t="shared" si="14"/>
        <v>35.918392794874272</v>
      </c>
      <c r="U629" s="5">
        <f t="shared" si="14"/>
        <v>20.443637958430436</v>
      </c>
      <c r="V629" s="5">
        <f t="shared" si="14"/>
        <v>12.05255020425211</v>
      </c>
      <c r="W629" s="5">
        <f t="shared" si="14"/>
        <v>8.5350723962794639</v>
      </c>
      <c r="X629" s="5">
        <f t="shared" si="14"/>
        <v>14.166609195826183</v>
      </c>
      <c r="Y629" s="5">
        <f t="shared" si="14"/>
        <v>22.99565246591472</v>
      </c>
      <c r="Z629" s="5">
        <f t="shared" si="14"/>
        <v>32.514137071031271</v>
      </c>
      <c r="AA629" s="5">
        <f t="shared" si="14"/>
        <v>18.633668365553753</v>
      </c>
      <c r="AB629" s="5">
        <f t="shared" si="14"/>
        <v>8.6389874373187681</v>
      </c>
      <c r="AC629" s="5">
        <f t="shared" si="14"/>
        <v>1.5208122906285126</v>
      </c>
      <c r="AD629" s="5">
        <f t="shared" si="14"/>
        <v>11.412970471616717</v>
      </c>
      <c r="AE629" s="5">
        <f t="shared" si="14"/>
        <v>21.411706584099512</v>
      </c>
      <c r="AF629" s="5">
        <f t="shared" si="14"/>
        <v>31.415421715922385</v>
      </c>
      <c r="AG629" s="5">
        <f t="shared" si="14"/>
        <v>59.445700036701709</v>
      </c>
      <c r="AH629" s="5">
        <f t="shared" si="14"/>
        <v>49.598742653611509</v>
      </c>
      <c r="AI629" s="5">
        <f t="shared" si="14"/>
        <v>39.831407552998769</v>
      </c>
      <c r="AJ629" s="5">
        <f t="shared" si="14"/>
        <v>30.220994645727153</v>
      </c>
      <c r="AK629" s="5">
        <f t="shared" si="14"/>
        <v>61.580529029317503</v>
      </c>
      <c r="AL629" s="5">
        <f t="shared" si="14"/>
        <v>52.135011170029379</v>
      </c>
      <c r="AM629" s="5">
        <f t="shared" si="14"/>
        <v>42.944353676525907</v>
      </c>
      <c r="AN629" s="5">
        <f t="shared" si="14"/>
        <v>34.214557202876946</v>
      </c>
      <c r="AO629" s="5">
        <f t="shared" si="14"/>
        <v>64.925131322341485</v>
      </c>
      <c r="AP629" s="5">
        <f t="shared" si="14"/>
        <v>56.04108840443164</v>
      </c>
      <c r="AQ629" s="5">
        <f t="shared" si="14"/>
        <v>47.604542038130333</v>
      </c>
      <c r="AR629" s="5">
        <f t="shared" si="14"/>
        <v>39.900365620773982</v>
      </c>
      <c r="AS629" s="5">
        <f t="shared" si="14"/>
        <v>69.304574040568156</v>
      </c>
      <c r="AT629" s="5">
        <f t="shared" si="14"/>
        <v>61.054625003264974</v>
      </c>
      <c r="AU629" s="5">
        <f t="shared" si="14"/>
        <v>53.408474199687426</v>
      </c>
      <c r="AV629" s="5">
        <f t="shared" si="14"/>
        <v>46.6638792785009</v>
      </c>
    </row>
    <row r="630" spans="2:48" x14ac:dyDescent="0.25">
      <c r="B630"/>
      <c r="C630" s="28" t="e">
        <f>VLOOKUP(B630,vertices!$A:$C,2,0)</f>
        <v>#N/A</v>
      </c>
      <c r="D630" s="28" t="e">
        <f>VLOOKUP(B630,vertices!$A:$C,3,0)</f>
        <v>#N/A</v>
      </c>
      <c r="E630" s="28"/>
      <c r="F630" s="28"/>
      <c r="G630" s="28"/>
      <c r="H630" s="28"/>
      <c r="I630" s="20" t="s">
        <v>157</v>
      </c>
      <c r="J630" s="20" t="s">
        <v>158</v>
      </c>
      <c r="K630" s="20" t="s">
        <v>159</v>
      </c>
      <c r="L630" s="20" t="s">
        <v>160</v>
      </c>
      <c r="M630" s="20" t="s">
        <v>161</v>
      </c>
      <c r="N630" s="20" t="s">
        <v>162</v>
      </c>
      <c r="O630" s="20" t="s">
        <v>163</v>
      </c>
      <c r="P630" s="20" t="s">
        <v>164</v>
      </c>
      <c r="Q630" s="20" t="s">
        <v>165</v>
      </c>
      <c r="R630" s="20" t="s">
        <v>166</v>
      </c>
      <c r="S630" s="20" t="s">
        <v>167</v>
      </c>
      <c r="T630" s="20" t="s">
        <v>168</v>
      </c>
      <c r="U630" s="20" t="s">
        <v>169</v>
      </c>
      <c r="V630" s="20" t="s">
        <v>170</v>
      </c>
      <c r="W630" s="20" t="s">
        <v>171</v>
      </c>
      <c r="X630" s="20" t="s">
        <v>172</v>
      </c>
      <c r="Y630" s="20" t="s">
        <v>173</v>
      </c>
      <c r="Z630" s="20" t="s">
        <v>174</v>
      </c>
      <c r="AA630" s="20" t="s">
        <v>175</v>
      </c>
      <c r="AB630" s="20" t="s">
        <v>176</v>
      </c>
      <c r="AC630" s="20" t="s">
        <v>177</v>
      </c>
      <c r="AD630" s="20" t="s">
        <v>178</v>
      </c>
      <c r="AE630" s="20" t="s">
        <v>179</v>
      </c>
      <c r="AF630" s="19" t="s">
        <v>180</v>
      </c>
      <c r="AG630" s="20" t="s">
        <v>181</v>
      </c>
      <c r="AH630" s="20" t="s">
        <v>182</v>
      </c>
      <c r="AI630" s="20" t="s">
        <v>183</v>
      </c>
      <c r="AJ630" s="20" t="s">
        <v>184</v>
      </c>
      <c r="AK630" s="20" t="s">
        <v>185</v>
      </c>
      <c r="AL630" s="20" t="s">
        <v>186</v>
      </c>
      <c r="AM630" s="20" t="s">
        <v>187</v>
      </c>
      <c r="AN630" s="20" t="s">
        <v>188</v>
      </c>
      <c r="AO630" s="20" t="s">
        <v>189</v>
      </c>
      <c r="AP630" s="20" t="s">
        <v>190</v>
      </c>
      <c r="AQ630" s="20" t="s">
        <v>191</v>
      </c>
      <c r="AR630" s="20" t="s">
        <v>192</v>
      </c>
      <c r="AS630" s="20" t="s">
        <v>189</v>
      </c>
      <c r="AT630" s="20" t="s">
        <v>190</v>
      </c>
      <c r="AU630" s="20" t="s">
        <v>191</v>
      </c>
      <c r="AV630" s="20" t="s">
        <v>192</v>
      </c>
    </row>
    <row r="631" spans="2:48" x14ac:dyDescent="0.25">
      <c r="B631" t="str">
        <f>vertices!A157</f>
        <v>FPPL</v>
      </c>
      <c r="C631" s="28">
        <f>VLOOKUP(B631,vertices!$A:$C,2,0)</f>
        <v>-24.65719</v>
      </c>
      <c r="D631" s="28">
        <f>VLOOKUP(B631,vertices!$A:$C,3,0)</f>
        <v>-42.234439999999999</v>
      </c>
      <c r="E631" s="30">
        <f>SMALL(I631:AV631,1)</f>
        <v>4.5149015034136752</v>
      </c>
      <c r="F631" s="30" t="str">
        <f>HLOOKUP(E631,I631:AV632,2,0)</f>
        <v>QDG1</v>
      </c>
      <c r="G631" s="30" t="str">
        <f>VLOOKUP(F631,$B$573:$F$613,4,0)</f>
        <v>BS096</v>
      </c>
      <c r="H631" s="30" t="str">
        <f>VLOOKUP(F631,$B$573:$F$613,5,0)</f>
        <v>BS101</v>
      </c>
      <c r="I631" s="5">
        <f t="shared" ref="I631:AV631" si="15">IFERROR(3440*ACOS(COS(PI()*(90-I616)/180)*COS((90-$C631)*PI()/180)+SIN((90-I616)*PI()/180)*SIN((90-$C631)*PI()/180)*COS((($D631)-I617)*PI()/180)),0)</f>
        <v>60.948871724232276</v>
      </c>
      <c r="J631" s="5">
        <f t="shared" si="15"/>
        <v>65.747892043157762</v>
      </c>
      <c r="K631" s="5">
        <f t="shared" si="15"/>
        <v>71.631352004772054</v>
      </c>
      <c r="L631" s="5">
        <f t="shared" si="15"/>
        <v>78.355349592244238</v>
      </c>
      <c r="M631" s="5">
        <f t="shared" si="15"/>
        <v>85.722318952536071</v>
      </c>
      <c r="N631" s="5">
        <f t="shared" si="15"/>
        <v>93.580532483867188</v>
      </c>
      <c r="O631" s="5">
        <f t="shared" si="15"/>
        <v>52.846615237960819</v>
      </c>
      <c r="P631" s="5">
        <f t="shared" si="15"/>
        <v>58.326978975526167</v>
      </c>
      <c r="Q631" s="5">
        <f t="shared" si="15"/>
        <v>64.896520462978899</v>
      </c>
      <c r="R631" s="5">
        <f t="shared" si="15"/>
        <v>72.25877398030687</v>
      </c>
      <c r="S631" s="5">
        <f t="shared" si="15"/>
        <v>80.195714491586742</v>
      </c>
      <c r="T631" s="5">
        <f t="shared" si="15"/>
        <v>88.552950175243055</v>
      </c>
      <c r="U631" s="5">
        <f t="shared" si="15"/>
        <v>45.117634509249029</v>
      </c>
      <c r="V631" s="5">
        <f t="shared" si="15"/>
        <v>51.438315789583541</v>
      </c>
      <c r="W631" s="5">
        <f t="shared" si="15"/>
        <v>58.791616429880747</v>
      </c>
      <c r="X631" s="5">
        <f t="shared" si="15"/>
        <v>66.837582519073138</v>
      </c>
      <c r="Y631" s="5">
        <f t="shared" si="15"/>
        <v>75.354662461433804</v>
      </c>
      <c r="Z631" s="5">
        <f t="shared" si="15"/>
        <v>84.200013748016573</v>
      </c>
      <c r="AA631" s="5">
        <f t="shared" si="15"/>
        <v>37.99045541406899</v>
      </c>
      <c r="AB631" s="5">
        <f t="shared" si="15"/>
        <v>45.325246955657491</v>
      </c>
      <c r="AC631" s="5">
        <f t="shared" si="15"/>
        <v>53.532598640783071</v>
      </c>
      <c r="AD631" s="5">
        <f t="shared" si="15"/>
        <v>62.268435176829087</v>
      </c>
      <c r="AE631" s="5">
        <f t="shared" si="15"/>
        <v>71.338872417844428</v>
      </c>
      <c r="AF631" s="5">
        <f t="shared" si="15"/>
        <v>80.631068531253845</v>
      </c>
      <c r="AG631" s="5">
        <f t="shared" si="15"/>
        <v>23.909309040569457</v>
      </c>
      <c r="AH631" s="5">
        <f t="shared" si="15"/>
        <v>19.552434516244155</v>
      </c>
      <c r="AI631" s="5">
        <f t="shared" si="15"/>
        <v>19.829285131407612</v>
      </c>
      <c r="AJ631" s="5">
        <f t="shared" si="15"/>
        <v>24.58380806028277</v>
      </c>
      <c r="AK631" s="5">
        <f t="shared" si="15"/>
        <v>17.538395975519965</v>
      </c>
      <c r="AL631" s="5">
        <f t="shared" si="15"/>
        <v>10.889834385853874</v>
      </c>
      <c r="AM631" s="5">
        <f t="shared" si="15"/>
        <v>11.394882879020241</v>
      </c>
      <c r="AN631" s="5">
        <f t="shared" si="15"/>
        <v>18.47592817797608</v>
      </c>
      <c r="AO631" s="5">
        <f t="shared" si="15"/>
        <v>14.465844019023173</v>
      </c>
      <c r="AP631" s="5">
        <f t="shared" si="15"/>
        <v>4.5149015034136752</v>
      </c>
      <c r="AQ631" s="5">
        <f t="shared" si="15"/>
        <v>5.6365135460316473</v>
      </c>
      <c r="AR631" s="5">
        <f t="shared" si="15"/>
        <v>15.601874608874482</v>
      </c>
      <c r="AS631" s="5">
        <f t="shared" si="15"/>
        <v>16.632832941609834</v>
      </c>
      <c r="AT631" s="5">
        <f t="shared" si="15"/>
        <v>9.3640465416443242</v>
      </c>
      <c r="AU631" s="5">
        <f t="shared" si="15"/>
        <v>9.9489437202919895</v>
      </c>
      <c r="AV631" s="5">
        <f t="shared" si="15"/>
        <v>17.622130184080618</v>
      </c>
    </row>
    <row r="632" spans="2:48" x14ac:dyDescent="0.25">
      <c r="B632"/>
      <c r="C632" s="28" t="e">
        <f>VLOOKUP(B632,vertices!$A:$C,2,0)</f>
        <v>#N/A</v>
      </c>
      <c r="D632" s="28" t="e">
        <f>VLOOKUP(B632,vertices!$A:$C,3,0)</f>
        <v>#N/A</v>
      </c>
      <c r="E632" s="28"/>
      <c r="F632" s="28"/>
      <c r="G632" s="28"/>
      <c r="H632" s="28"/>
      <c r="I632" s="20" t="s">
        <v>157</v>
      </c>
      <c r="J632" s="20" t="s">
        <v>158</v>
      </c>
      <c r="K632" s="20" t="s">
        <v>159</v>
      </c>
      <c r="L632" s="20" t="s">
        <v>160</v>
      </c>
      <c r="M632" s="20" t="s">
        <v>161</v>
      </c>
      <c r="N632" s="20" t="s">
        <v>162</v>
      </c>
      <c r="O632" s="20" t="s">
        <v>163</v>
      </c>
      <c r="P632" s="20" t="s">
        <v>164</v>
      </c>
      <c r="Q632" s="20" t="s">
        <v>165</v>
      </c>
      <c r="R632" s="20" t="s">
        <v>166</v>
      </c>
      <c r="S632" s="20" t="s">
        <v>167</v>
      </c>
      <c r="T632" s="20" t="s">
        <v>168</v>
      </c>
      <c r="U632" s="20" t="s">
        <v>169</v>
      </c>
      <c r="V632" s="20" t="s">
        <v>170</v>
      </c>
      <c r="W632" s="20" t="s">
        <v>171</v>
      </c>
      <c r="X632" s="20" t="s">
        <v>172</v>
      </c>
      <c r="Y632" s="20" t="s">
        <v>173</v>
      </c>
      <c r="Z632" s="20" t="s">
        <v>174</v>
      </c>
      <c r="AA632" s="20" t="s">
        <v>175</v>
      </c>
      <c r="AB632" s="20" t="s">
        <v>176</v>
      </c>
      <c r="AC632" s="20" t="s">
        <v>177</v>
      </c>
      <c r="AD632" s="20" t="s">
        <v>178</v>
      </c>
      <c r="AE632" s="20" t="s">
        <v>179</v>
      </c>
      <c r="AF632" s="19" t="s">
        <v>180</v>
      </c>
      <c r="AG632" s="20" t="s">
        <v>181</v>
      </c>
      <c r="AH632" s="20" t="s">
        <v>182</v>
      </c>
      <c r="AI632" s="20" t="s">
        <v>183</v>
      </c>
      <c r="AJ632" s="20" t="s">
        <v>184</v>
      </c>
      <c r="AK632" s="20" t="s">
        <v>185</v>
      </c>
      <c r="AL632" s="20" t="s">
        <v>186</v>
      </c>
      <c r="AM632" s="20" t="s">
        <v>187</v>
      </c>
      <c r="AN632" s="20" t="s">
        <v>188</v>
      </c>
      <c r="AO632" s="20" t="s">
        <v>189</v>
      </c>
      <c r="AP632" s="20" t="s">
        <v>190</v>
      </c>
      <c r="AQ632" s="20" t="s">
        <v>191</v>
      </c>
      <c r="AR632" s="20" t="s">
        <v>192</v>
      </c>
      <c r="AS632" s="20" t="s">
        <v>189</v>
      </c>
      <c r="AT632" s="20" t="s">
        <v>190</v>
      </c>
      <c r="AU632" s="20" t="s">
        <v>191</v>
      </c>
      <c r="AV632" s="20" t="s">
        <v>192</v>
      </c>
    </row>
    <row r="633" spans="2:48" x14ac:dyDescent="0.25">
      <c r="B633" t="str">
        <f>vertices!A158</f>
        <v>FPCS</v>
      </c>
      <c r="C633" s="28">
        <f>VLOOKUP(B633,vertices!$A:$C,2,0)</f>
        <v>-24.301010000000002</v>
      </c>
      <c r="D633" s="28">
        <f>VLOOKUP(B633,vertices!$A:$C,3,0)</f>
        <v>-42.714170000000003</v>
      </c>
      <c r="E633" s="30">
        <f>SMALL(I633:AV633,1)</f>
        <v>9.9713409193442182</v>
      </c>
      <c r="F633" s="30" t="str">
        <f>HLOOKUP(E633,I633:AV634,2,0)</f>
        <v>QDE0</v>
      </c>
      <c r="G633" s="30" t="str">
        <f>VLOOKUP(F633,$B$573:$F$613,4,0)</f>
        <v>ALDIV</v>
      </c>
      <c r="H633" s="30" t="str">
        <f>VLOOKUP(F633,$B$573:$F$613,5,0)</f>
        <v>XOLAP</v>
      </c>
      <c r="I633" s="5">
        <f t="shared" ref="I633:AV633" si="16">IFERROR(3440*ACOS(COS(PI()*(90-I616)/180)*COS((90-$C633)*PI()/180)+SIN((90-I616)*PI()/180)*SIN((90-$C633)*PI()/180)*COS((($D633)-I617)*PI()/180)),0)</f>
        <v>55.322037561268651</v>
      </c>
      <c r="J633" s="5">
        <f t="shared" si="16"/>
        <v>64.027522516617921</v>
      </c>
      <c r="K633" s="5">
        <f t="shared" si="16"/>
        <v>73.066934041833719</v>
      </c>
      <c r="L633" s="5">
        <f t="shared" si="16"/>
        <v>82.330355712136068</v>
      </c>
      <c r="M633" s="5">
        <f t="shared" si="16"/>
        <v>91.749961872640654</v>
      </c>
      <c r="N633" s="5">
        <f t="shared" si="16"/>
        <v>101.28218474060846</v>
      </c>
      <c r="O633" s="5">
        <f t="shared" si="16"/>
        <v>51.104932034399972</v>
      </c>
      <c r="P633" s="5">
        <f t="shared" si="16"/>
        <v>60.426122783570989</v>
      </c>
      <c r="Q633" s="5">
        <f t="shared" si="16"/>
        <v>69.936960971812766</v>
      </c>
      <c r="R633" s="5">
        <f t="shared" si="16"/>
        <v>79.56947067872386</v>
      </c>
      <c r="S633" s="5">
        <f t="shared" si="16"/>
        <v>89.284280682065003</v>
      </c>
      <c r="T633" s="5">
        <f t="shared" si="16"/>
        <v>99.057179690818316</v>
      </c>
      <c r="U633" s="5">
        <f t="shared" si="16"/>
        <v>48.251530145319776</v>
      </c>
      <c r="V633" s="5">
        <f t="shared" si="16"/>
        <v>58.036156540855316</v>
      </c>
      <c r="W633" s="5">
        <f t="shared" si="16"/>
        <v>67.885509050715157</v>
      </c>
      <c r="X633" s="5">
        <f t="shared" si="16"/>
        <v>77.775000999339284</v>
      </c>
      <c r="Y633" s="5">
        <f t="shared" si="16"/>
        <v>87.691053079157669</v>
      </c>
      <c r="Z633" s="5">
        <f t="shared" si="16"/>
        <v>97.625572305999839</v>
      </c>
      <c r="AA633" s="5">
        <f t="shared" si="16"/>
        <v>47.01081267068755</v>
      </c>
      <c r="AB633" s="5">
        <f t="shared" si="16"/>
        <v>57.010187813320755</v>
      </c>
      <c r="AC633" s="5">
        <f t="shared" si="16"/>
        <v>67.011706144712832</v>
      </c>
      <c r="AD633" s="5">
        <f t="shared" si="16"/>
        <v>77.014532691513466</v>
      </c>
      <c r="AE633" s="5">
        <f t="shared" si="16"/>
        <v>87.018216313127752</v>
      </c>
      <c r="AF633" s="5">
        <f t="shared" si="16"/>
        <v>97.022491898995071</v>
      </c>
      <c r="AG633" s="5">
        <f t="shared" si="16"/>
        <v>9.9713409193442182</v>
      </c>
      <c r="AH633" s="5">
        <f t="shared" si="16"/>
        <v>18.397312170221394</v>
      </c>
      <c r="AI633" s="5">
        <f t="shared" si="16"/>
        <v>27.888286472153041</v>
      </c>
      <c r="AJ633" s="5">
        <f t="shared" si="16"/>
        <v>37.647229931472879</v>
      </c>
      <c r="AK633" s="5">
        <f t="shared" si="16"/>
        <v>17.691547467111253</v>
      </c>
      <c r="AL633" s="5">
        <f t="shared" si="16"/>
        <v>23.489191155990898</v>
      </c>
      <c r="AM633" s="5">
        <f t="shared" si="16"/>
        <v>31.476246863474113</v>
      </c>
      <c r="AN633" s="5">
        <f t="shared" si="16"/>
        <v>40.373591592832589</v>
      </c>
      <c r="AO633" s="5">
        <f t="shared" si="16"/>
        <v>26.32011025952826</v>
      </c>
      <c r="AP633" s="5">
        <f t="shared" si="16"/>
        <v>30.512253828375755</v>
      </c>
      <c r="AQ633" s="5">
        <f t="shared" si="16"/>
        <v>37.006832952225835</v>
      </c>
      <c r="AR633" s="5">
        <f t="shared" si="16"/>
        <v>44.813751889471348</v>
      </c>
      <c r="AS633" s="5">
        <f t="shared" si="16"/>
        <v>35.195158046950908</v>
      </c>
      <c r="AT633" s="5">
        <f t="shared" si="16"/>
        <v>38.421701461751837</v>
      </c>
      <c r="AU633" s="5">
        <f t="shared" si="16"/>
        <v>43.749407718650644</v>
      </c>
      <c r="AV633" s="5">
        <f t="shared" si="16"/>
        <v>50.517816138440836</v>
      </c>
    </row>
    <row r="634" spans="2:48" x14ac:dyDescent="0.25">
      <c r="B634"/>
      <c r="C634" s="28" t="e">
        <f>VLOOKUP(B634,vertices!$A:$C,2,0)</f>
        <v>#N/A</v>
      </c>
      <c r="D634" s="28" t="e">
        <f>VLOOKUP(B634,vertices!$A:$C,3,0)</f>
        <v>#N/A</v>
      </c>
      <c r="E634" s="28"/>
      <c r="F634" s="28"/>
      <c r="G634" s="28"/>
      <c r="H634" s="28"/>
      <c r="I634" s="20" t="s">
        <v>157</v>
      </c>
      <c r="J634" s="20" t="s">
        <v>158</v>
      </c>
      <c r="K634" s="20" t="s">
        <v>159</v>
      </c>
      <c r="L634" s="20" t="s">
        <v>160</v>
      </c>
      <c r="M634" s="20" t="s">
        <v>161</v>
      </c>
      <c r="N634" s="20" t="s">
        <v>162</v>
      </c>
      <c r="O634" s="20" t="s">
        <v>163</v>
      </c>
      <c r="P634" s="20" t="s">
        <v>164</v>
      </c>
      <c r="Q634" s="20" t="s">
        <v>165</v>
      </c>
      <c r="R634" s="20" t="s">
        <v>166</v>
      </c>
      <c r="S634" s="20" t="s">
        <v>167</v>
      </c>
      <c r="T634" s="20" t="s">
        <v>168</v>
      </c>
      <c r="U634" s="20" t="s">
        <v>169</v>
      </c>
      <c r="V634" s="20" t="s">
        <v>170</v>
      </c>
      <c r="W634" s="20" t="s">
        <v>171</v>
      </c>
      <c r="X634" s="20" t="s">
        <v>172</v>
      </c>
      <c r="Y634" s="20" t="s">
        <v>173</v>
      </c>
      <c r="Z634" s="20" t="s">
        <v>174</v>
      </c>
      <c r="AA634" s="20" t="s">
        <v>175</v>
      </c>
      <c r="AB634" s="20" t="s">
        <v>176</v>
      </c>
      <c r="AC634" s="20" t="s">
        <v>177</v>
      </c>
      <c r="AD634" s="20" t="s">
        <v>178</v>
      </c>
      <c r="AE634" s="20" t="s">
        <v>179</v>
      </c>
      <c r="AF634" s="19" t="s">
        <v>180</v>
      </c>
      <c r="AG634" s="20" t="s">
        <v>181</v>
      </c>
      <c r="AH634" s="20" t="s">
        <v>182</v>
      </c>
      <c r="AI634" s="20" t="s">
        <v>183</v>
      </c>
      <c r="AJ634" s="20" t="s">
        <v>184</v>
      </c>
      <c r="AK634" s="20" t="s">
        <v>185</v>
      </c>
      <c r="AL634" s="20" t="s">
        <v>186</v>
      </c>
      <c r="AM634" s="20" t="s">
        <v>187</v>
      </c>
      <c r="AN634" s="20" t="s">
        <v>188</v>
      </c>
      <c r="AO634" s="20" t="s">
        <v>189</v>
      </c>
      <c r="AP634" s="20" t="s">
        <v>190</v>
      </c>
      <c r="AQ634" s="20" t="s">
        <v>191</v>
      </c>
      <c r="AR634" s="20" t="s">
        <v>192</v>
      </c>
      <c r="AS634" s="20" t="s">
        <v>189</v>
      </c>
      <c r="AT634" s="20" t="s">
        <v>190</v>
      </c>
      <c r="AU634" s="20" t="s">
        <v>191</v>
      </c>
      <c r="AV634" s="20" t="s">
        <v>192</v>
      </c>
    </row>
    <row r="635" spans="2:48" x14ac:dyDescent="0.25">
      <c r="B635" t="str">
        <f>vertices!A159</f>
        <v>FPSP</v>
      </c>
      <c r="C635" s="28">
        <f>VLOOKUP(B635,vertices!$A:$C,2,0)</f>
        <v>-25.798290000000001</v>
      </c>
      <c r="D635" s="28">
        <f>VLOOKUP(B635,vertices!$A:$C,3,0)</f>
        <v>-43.262709999999998</v>
      </c>
      <c r="E635" s="30">
        <f>SMALL(I635:AV635,1)</f>
        <v>2.9796233612910683</v>
      </c>
      <c r="F635" s="30" t="str">
        <f>HLOOKUP(E635,I635:AV636,2,0)</f>
        <v>QDA8</v>
      </c>
      <c r="G635" s="30" t="str">
        <f>VLOOKUP(F635,$B$573:$F$613,4,0)</f>
        <v>BS054</v>
      </c>
      <c r="H635" s="30" t="str">
        <f>VLOOKUP(F635,$B$573:$F$613,5,0)</f>
        <v>BS062</v>
      </c>
      <c r="I635" s="5">
        <f t="shared" ref="I635:AV635" si="17">IFERROR(3440*ACOS(COS(PI()*(90-I616)/180)*COS((90-$C635)*PI()/180)+SIN((90-I616)*PI()/180)*SIN((90-$C635)*PI()/180)*COS((($D635)-I617)*PI()/180)),0)</f>
        <v>42.931047323264821</v>
      </c>
      <c r="J635" s="5">
        <f t="shared" si="17"/>
        <v>32.926163904676571</v>
      </c>
      <c r="K635" s="5">
        <f t="shared" si="17"/>
        <v>22.922739213778787</v>
      </c>
      <c r="L635" s="5">
        <f t="shared" si="17"/>
        <v>12.924160902340116</v>
      </c>
      <c r="M635" s="5">
        <f t="shared" si="17"/>
        <v>2.9796233612910683</v>
      </c>
      <c r="N635" s="5">
        <f t="shared" si="17"/>
        <v>7.1403525195332307</v>
      </c>
      <c r="O635" s="5">
        <f t="shared" si="17"/>
        <v>44.013403262070611</v>
      </c>
      <c r="P635" s="5">
        <f t="shared" si="17"/>
        <v>34.323571744462541</v>
      </c>
      <c r="Q635" s="5">
        <f t="shared" si="17"/>
        <v>24.885683003569792</v>
      </c>
      <c r="R635" s="5">
        <f t="shared" si="17"/>
        <v>16.147711617520066</v>
      </c>
      <c r="S635" s="5">
        <f t="shared" si="17"/>
        <v>10.122336345775729</v>
      </c>
      <c r="T635" s="5">
        <f t="shared" si="17"/>
        <v>12.018174836130413</v>
      </c>
      <c r="U635" s="5">
        <f t="shared" si="17"/>
        <v>46.846420508494987</v>
      </c>
      <c r="V635" s="5">
        <f t="shared" si="17"/>
        <v>37.883514946915291</v>
      </c>
      <c r="W635" s="5">
        <f t="shared" si="17"/>
        <v>29.597205648506772</v>
      </c>
      <c r="X635" s="5">
        <f t="shared" si="17"/>
        <v>22.739585459966953</v>
      </c>
      <c r="Y635" s="5">
        <f t="shared" si="17"/>
        <v>18.932596199098413</v>
      </c>
      <c r="Z635" s="5">
        <f t="shared" si="17"/>
        <v>20.001448398755084</v>
      </c>
      <c r="AA635" s="5">
        <f t="shared" si="17"/>
        <v>51.139972287444891</v>
      </c>
      <c r="AB635" s="5">
        <f t="shared" si="17"/>
        <v>43.073091924368029</v>
      </c>
      <c r="AC635" s="5">
        <f t="shared" si="17"/>
        <v>35.993661362077418</v>
      </c>
      <c r="AD635" s="5">
        <f t="shared" si="17"/>
        <v>30.594999536058687</v>
      </c>
      <c r="AE635" s="5">
        <f t="shared" si="17"/>
        <v>27.87153140877118</v>
      </c>
      <c r="AF635" s="5">
        <f t="shared" si="17"/>
        <v>28.598049892292057</v>
      </c>
      <c r="AG635" s="5">
        <f t="shared" si="17"/>
        <v>90.802489795210022</v>
      </c>
      <c r="AH635" s="5">
        <f t="shared" si="17"/>
        <v>81.75123318554391</v>
      </c>
      <c r="AI635" s="5">
        <f t="shared" si="17"/>
        <v>72.949919489923019</v>
      </c>
      <c r="AJ635" s="5">
        <f t="shared" si="17"/>
        <v>64.500945977905872</v>
      </c>
      <c r="AK635" s="5">
        <f t="shared" si="17"/>
        <v>94.849759352481783</v>
      </c>
      <c r="AL635" s="5">
        <f t="shared" si="17"/>
        <v>86.218541476352357</v>
      </c>
      <c r="AM635" s="5">
        <f t="shared" si="17"/>
        <v>77.916926273601703</v>
      </c>
      <c r="AN635" s="5">
        <f t="shared" si="17"/>
        <v>70.062175006371334</v>
      </c>
      <c r="AO635" s="5">
        <f t="shared" si="17"/>
        <v>99.559284130895222</v>
      </c>
      <c r="AP635" s="5">
        <f t="shared" si="17"/>
        <v>91.367270043926084</v>
      </c>
      <c r="AQ635" s="5">
        <f t="shared" si="17"/>
        <v>83.571229302950911</v>
      </c>
      <c r="AR635" s="5">
        <f t="shared" si="17"/>
        <v>76.292647438802717</v>
      </c>
      <c r="AS635" s="5">
        <f t="shared" si="17"/>
        <v>104.84184937340859</v>
      </c>
      <c r="AT635" s="5">
        <f t="shared" si="17"/>
        <v>97.089062969426493</v>
      </c>
      <c r="AU635" s="5">
        <f t="shared" si="17"/>
        <v>89.783062137147112</v>
      </c>
      <c r="AV635" s="5">
        <f t="shared" si="17"/>
        <v>83.041854967356045</v>
      </c>
    </row>
    <row r="636" spans="2:48" x14ac:dyDescent="0.25">
      <c r="B636"/>
      <c r="C636" s="28" t="e">
        <f>VLOOKUP(B636,vertices!$A:$C,2,0)</f>
        <v>#N/A</v>
      </c>
      <c r="D636" s="28" t="e">
        <f>VLOOKUP(B636,vertices!$A:$C,3,0)</f>
        <v>#N/A</v>
      </c>
      <c r="E636" s="28"/>
      <c r="F636" s="28"/>
      <c r="G636" s="28"/>
      <c r="H636" s="28"/>
      <c r="I636" s="20" t="s">
        <v>157</v>
      </c>
      <c r="J636" s="20" t="s">
        <v>158</v>
      </c>
      <c r="K636" s="20" t="s">
        <v>159</v>
      </c>
      <c r="L636" s="20" t="s">
        <v>160</v>
      </c>
      <c r="M636" s="20" t="s">
        <v>161</v>
      </c>
      <c r="N636" s="20" t="s">
        <v>162</v>
      </c>
      <c r="O636" s="20" t="s">
        <v>163</v>
      </c>
      <c r="P636" s="20" t="s">
        <v>164</v>
      </c>
      <c r="Q636" s="20" t="s">
        <v>165</v>
      </c>
      <c r="R636" s="20" t="s">
        <v>166</v>
      </c>
      <c r="S636" s="20" t="s">
        <v>167</v>
      </c>
      <c r="T636" s="20" t="s">
        <v>168</v>
      </c>
      <c r="U636" s="20" t="s">
        <v>169</v>
      </c>
      <c r="V636" s="20" t="s">
        <v>170</v>
      </c>
      <c r="W636" s="20" t="s">
        <v>171</v>
      </c>
      <c r="X636" s="20" t="s">
        <v>172</v>
      </c>
      <c r="Y636" s="20" t="s">
        <v>173</v>
      </c>
      <c r="Z636" s="20" t="s">
        <v>174</v>
      </c>
      <c r="AA636" s="20" t="s">
        <v>175</v>
      </c>
      <c r="AB636" s="20" t="s">
        <v>176</v>
      </c>
      <c r="AC636" s="20" t="s">
        <v>177</v>
      </c>
      <c r="AD636" s="20" t="s">
        <v>178</v>
      </c>
      <c r="AE636" s="20" t="s">
        <v>179</v>
      </c>
      <c r="AF636" s="19" t="s">
        <v>180</v>
      </c>
      <c r="AG636" s="20" t="s">
        <v>181</v>
      </c>
      <c r="AH636" s="20" t="s">
        <v>182</v>
      </c>
      <c r="AI636" s="20" t="s">
        <v>183</v>
      </c>
      <c r="AJ636" s="20" t="s">
        <v>184</v>
      </c>
      <c r="AK636" s="20" t="s">
        <v>185</v>
      </c>
      <c r="AL636" s="20" t="s">
        <v>186</v>
      </c>
      <c r="AM636" s="20" t="s">
        <v>187</v>
      </c>
      <c r="AN636" s="20" t="s">
        <v>188</v>
      </c>
      <c r="AO636" s="20" t="s">
        <v>189</v>
      </c>
      <c r="AP636" s="20" t="s">
        <v>190</v>
      </c>
      <c r="AQ636" s="20" t="s">
        <v>191</v>
      </c>
      <c r="AR636" s="20" t="s">
        <v>192</v>
      </c>
      <c r="AS636" s="20" t="s">
        <v>189</v>
      </c>
      <c r="AT636" s="20" t="s">
        <v>190</v>
      </c>
      <c r="AU636" s="20" t="s">
        <v>191</v>
      </c>
      <c r="AV636" s="20" t="s">
        <v>192</v>
      </c>
    </row>
    <row r="637" spans="2:48" x14ac:dyDescent="0.25">
      <c r="B637" t="str">
        <f>vertices!A160</f>
        <v>FPSA</v>
      </c>
      <c r="C637" s="28">
        <f>VLOOKUP(B637,vertices!$A:$C,2,0)</f>
        <v>-25.490220000000001</v>
      </c>
      <c r="D637" s="28">
        <f>VLOOKUP(B637,vertices!$A:$C,3,0)</f>
        <v>-42.781129999999997</v>
      </c>
      <c r="E637" s="30">
        <f>SMALL(I637:AV637,1)</f>
        <v>4.7275670767653999</v>
      </c>
      <c r="F637" s="30" t="str">
        <f>HLOOKUP(E637,I637:AV638,2,0)</f>
        <v>QDD6</v>
      </c>
      <c r="G637" s="30" t="str">
        <f>VLOOKUP(F637,$B$573:$F$613,4,0)</f>
        <v>BS086</v>
      </c>
      <c r="H637" s="30" t="str">
        <f>VLOOKUP(F637,$B$573:$F$613,5,0)</f>
        <v>BS074</v>
      </c>
      <c r="I637" s="5">
        <f t="shared" ref="I637:AV637" si="18">IFERROR(3440*ACOS(COS(PI()*(90-I616)/180)*COS((90-$C637)*PI()/180)+SIN((90-I616)*PI()/180)*SIN((90-$C637)*PI()/180)*COS((($D637)-I617)*PI()/180)),0)</f>
        <v>35.279597416668636</v>
      </c>
      <c r="J637" s="5">
        <f t="shared" si="18"/>
        <v>29.240185545687361</v>
      </c>
      <c r="K637" s="5">
        <f t="shared" si="18"/>
        <v>25.798944285698155</v>
      </c>
      <c r="L637" s="5">
        <f t="shared" si="18"/>
        <v>26.008483624190788</v>
      </c>
      <c r="M637" s="5">
        <f t="shared" si="18"/>
        <v>29.791870254654711</v>
      </c>
      <c r="N637" s="5">
        <f t="shared" si="18"/>
        <v>36.040650170957456</v>
      </c>
      <c r="O637" s="5">
        <f t="shared" si="18"/>
        <v>29.426613736323599</v>
      </c>
      <c r="P637" s="5">
        <f t="shared" si="18"/>
        <v>21.835370282270006</v>
      </c>
      <c r="Q637" s="5">
        <f t="shared" si="18"/>
        <v>16.967673459845436</v>
      </c>
      <c r="R637" s="5">
        <f t="shared" si="18"/>
        <v>17.29974675604609</v>
      </c>
      <c r="S637" s="5">
        <f t="shared" si="18"/>
        <v>22.603567880021576</v>
      </c>
      <c r="T637" s="5">
        <f t="shared" si="18"/>
        <v>30.377986633170355</v>
      </c>
      <c r="U637" s="5">
        <f t="shared" si="18"/>
        <v>25.513187473888461</v>
      </c>
      <c r="V637" s="5">
        <f t="shared" si="18"/>
        <v>16.188741932868016</v>
      </c>
      <c r="W637" s="5">
        <f t="shared" si="18"/>
        <v>8.5726280881630856</v>
      </c>
      <c r="X637" s="5">
        <f t="shared" si="18"/>
        <v>9.2285695525610656</v>
      </c>
      <c r="Y637" s="5">
        <f t="shared" si="18"/>
        <v>17.236733922464094</v>
      </c>
      <c r="Z637" s="5">
        <f t="shared" si="18"/>
        <v>26.632789063836402</v>
      </c>
      <c r="AA637" s="5">
        <f t="shared" si="18"/>
        <v>24.487583447709209</v>
      </c>
      <c r="AB637" s="5">
        <f t="shared" si="18"/>
        <v>14.521180884869143</v>
      </c>
      <c r="AC637" s="5">
        <f t="shared" si="18"/>
        <v>4.7275670767653999</v>
      </c>
      <c r="AD637" s="5">
        <f t="shared" si="18"/>
        <v>5.8392920483337818</v>
      </c>
      <c r="AE637" s="5">
        <f t="shared" si="18"/>
        <v>15.687798372388624</v>
      </c>
      <c r="AF637" s="5">
        <f t="shared" si="18"/>
        <v>25.65889609684989</v>
      </c>
      <c r="AG637" s="5">
        <f t="shared" si="18"/>
        <v>65.348479534822772</v>
      </c>
      <c r="AH637" s="5">
        <f t="shared" si="18"/>
        <v>55.501766537459361</v>
      </c>
      <c r="AI637" s="5">
        <f t="shared" si="18"/>
        <v>45.724501230791255</v>
      </c>
      <c r="AJ637" s="5">
        <f t="shared" si="18"/>
        <v>36.073197108442088</v>
      </c>
      <c r="AK637" s="5">
        <f t="shared" si="18"/>
        <v>67.439497166888572</v>
      </c>
      <c r="AL637" s="5">
        <f t="shared" si="18"/>
        <v>57.945971395911485</v>
      </c>
      <c r="AM637" s="5">
        <f t="shared" si="18"/>
        <v>48.658457475455101</v>
      </c>
      <c r="AN637" s="5">
        <f t="shared" si="18"/>
        <v>39.721724872328039</v>
      </c>
      <c r="AO637" s="5">
        <f t="shared" si="18"/>
        <v>70.642465782585177</v>
      </c>
      <c r="AP637" s="5">
        <f t="shared" si="18"/>
        <v>61.63939061934542</v>
      </c>
      <c r="AQ637" s="5">
        <f t="shared" si="18"/>
        <v>52.997439246221347</v>
      </c>
      <c r="AR637" s="5">
        <f t="shared" si="18"/>
        <v>44.925496593776955</v>
      </c>
      <c r="AS637" s="5">
        <f t="shared" si="18"/>
        <v>74.81470238203454</v>
      </c>
      <c r="AT637" s="5">
        <f t="shared" si="18"/>
        <v>66.373805406149927</v>
      </c>
      <c r="AU637" s="5">
        <f t="shared" si="18"/>
        <v>58.429261405873092</v>
      </c>
      <c r="AV637" s="5">
        <f t="shared" si="18"/>
        <v>51.212589524587315</v>
      </c>
    </row>
    <row r="638" spans="2:48" x14ac:dyDescent="0.25">
      <c r="B638"/>
      <c r="C638" s="28" t="e">
        <f>VLOOKUP(B638,vertices!$A:$C,2,0)</f>
        <v>#N/A</v>
      </c>
      <c r="D638" s="28" t="e">
        <f>VLOOKUP(B638,vertices!$A:$C,3,0)</f>
        <v>#N/A</v>
      </c>
      <c r="E638" s="28"/>
      <c r="F638" s="28"/>
      <c r="G638" s="28"/>
      <c r="H638" s="28"/>
      <c r="I638" s="20" t="s">
        <v>157</v>
      </c>
      <c r="J638" s="20" t="s">
        <v>158</v>
      </c>
      <c r="K638" s="20" t="s">
        <v>159</v>
      </c>
      <c r="L638" s="20" t="s">
        <v>160</v>
      </c>
      <c r="M638" s="20" t="s">
        <v>161</v>
      </c>
      <c r="N638" s="20" t="s">
        <v>162</v>
      </c>
      <c r="O638" s="20" t="s">
        <v>163</v>
      </c>
      <c r="P638" s="20" t="s">
        <v>164</v>
      </c>
      <c r="Q638" s="20" t="s">
        <v>165</v>
      </c>
      <c r="R638" s="20" t="s">
        <v>166</v>
      </c>
      <c r="S638" s="20" t="s">
        <v>167</v>
      </c>
      <c r="T638" s="20" t="s">
        <v>168</v>
      </c>
      <c r="U638" s="20" t="s">
        <v>169</v>
      </c>
      <c r="V638" s="20" t="s">
        <v>170</v>
      </c>
      <c r="W638" s="20" t="s">
        <v>171</v>
      </c>
      <c r="X638" s="20" t="s">
        <v>172</v>
      </c>
      <c r="Y638" s="20" t="s">
        <v>173</v>
      </c>
      <c r="Z638" s="20" t="s">
        <v>174</v>
      </c>
      <c r="AA638" s="20" t="s">
        <v>175</v>
      </c>
      <c r="AB638" s="20" t="s">
        <v>176</v>
      </c>
      <c r="AC638" s="20" t="s">
        <v>177</v>
      </c>
      <c r="AD638" s="20" t="s">
        <v>178</v>
      </c>
      <c r="AE638" s="20" t="s">
        <v>179</v>
      </c>
      <c r="AF638" s="19" t="s">
        <v>180</v>
      </c>
      <c r="AG638" s="20" t="s">
        <v>181</v>
      </c>
      <c r="AH638" s="20" t="s">
        <v>182</v>
      </c>
      <c r="AI638" s="20" t="s">
        <v>183</v>
      </c>
      <c r="AJ638" s="20" t="s">
        <v>184</v>
      </c>
      <c r="AK638" s="20" t="s">
        <v>185</v>
      </c>
      <c r="AL638" s="20" t="s">
        <v>186</v>
      </c>
      <c r="AM638" s="20" t="s">
        <v>187</v>
      </c>
      <c r="AN638" s="20" t="s">
        <v>188</v>
      </c>
      <c r="AO638" s="20" t="s">
        <v>189</v>
      </c>
      <c r="AP638" s="20" t="s">
        <v>190</v>
      </c>
      <c r="AQ638" s="20" t="s">
        <v>191</v>
      </c>
      <c r="AR638" s="20" t="s">
        <v>192</v>
      </c>
      <c r="AS638" s="20" t="s">
        <v>189</v>
      </c>
      <c r="AT638" s="20" t="s">
        <v>190</v>
      </c>
      <c r="AU638" s="20" t="s">
        <v>191</v>
      </c>
      <c r="AV638" s="20" t="s">
        <v>192</v>
      </c>
    </row>
    <row r="639" spans="2:48" x14ac:dyDescent="0.25">
      <c r="B639" t="str">
        <f>vertices!A161</f>
        <v>NS31</v>
      </c>
      <c r="C639" s="28">
        <f>VLOOKUP(B639,vertices!$A:$C,2,0)</f>
        <v>-24.557829999999999</v>
      </c>
      <c r="D639" s="28">
        <f>VLOOKUP(B639,vertices!$A:$C,3,0)</f>
        <v>-42.449829999999999</v>
      </c>
      <c r="E639" s="30">
        <f>SMALL(I639:AV639,1)</f>
        <v>2.3714156523850249</v>
      </c>
      <c r="F639" s="30" t="str">
        <f>HLOOKUP(E639,I639:AV640,2,0)</f>
        <v>QDF1</v>
      </c>
      <c r="G639" s="30" t="str">
        <f>VLOOKUP(F639,$B$573:$F$613,4,0)</f>
        <v>BS096</v>
      </c>
      <c r="H639" s="30" t="str">
        <f>VLOOKUP(F639,$B$573:$F$613,5,0)</f>
        <v>BS091</v>
      </c>
      <c r="I639" s="5">
        <f t="shared" ref="I639:AV639" si="19">IFERROR(3440*ACOS(COS(PI()*(90-I616)/180)*COS((90-$C639)*PI()/180)+SIN((90-I616)*PI()/180)*SIN((90-$C639)*PI()/180)*COS((($D639)-I617)*PI()/180)),0)</f>
        <v>53.821279586910379</v>
      </c>
      <c r="J639" s="5">
        <f t="shared" si="19"/>
        <v>60.213909679096851</v>
      </c>
      <c r="K639" s="5">
        <f t="shared" si="19"/>
        <v>67.490378507269554</v>
      </c>
      <c r="L639" s="5">
        <f t="shared" si="19"/>
        <v>75.395218367410337</v>
      </c>
      <c r="M639" s="5">
        <f t="shared" si="19"/>
        <v>83.75069076301898</v>
      </c>
      <c r="N639" s="5">
        <f t="shared" si="19"/>
        <v>92.434673918442144</v>
      </c>
      <c r="O639" s="5">
        <f t="shared" si="19"/>
        <v>46.767382948124364</v>
      </c>
      <c r="P639" s="5">
        <f t="shared" si="19"/>
        <v>54.010505597943364</v>
      </c>
      <c r="Q639" s="5">
        <f t="shared" si="19"/>
        <v>62.026904094938317</v>
      </c>
      <c r="R639" s="5">
        <f t="shared" si="19"/>
        <v>70.553486501871902</v>
      </c>
      <c r="S639" s="5">
        <f t="shared" si="19"/>
        <v>79.426114046915245</v>
      </c>
      <c r="T639" s="5">
        <f t="shared" si="19"/>
        <v>88.540816781667985</v>
      </c>
      <c r="U639" s="5">
        <f t="shared" si="19"/>
        <v>40.529195549835663</v>
      </c>
      <c r="V639" s="5">
        <f t="shared" si="19"/>
        <v>48.716532014390467</v>
      </c>
      <c r="W639" s="5">
        <f t="shared" si="19"/>
        <v>57.482552881659643</v>
      </c>
      <c r="X639" s="5">
        <f t="shared" si="19"/>
        <v>66.599143197638938</v>
      </c>
      <c r="Y639" s="5">
        <f t="shared" si="19"/>
        <v>75.940150500017737</v>
      </c>
      <c r="Z639" s="5">
        <f t="shared" si="19"/>
        <v>85.431994214984456</v>
      </c>
      <c r="AA639" s="5">
        <f t="shared" si="19"/>
        <v>35.538904045005623</v>
      </c>
      <c r="AB639" s="5">
        <f t="shared" si="19"/>
        <v>44.656612775598376</v>
      </c>
      <c r="AC639" s="5">
        <f t="shared" si="19"/>
        <v>54.089492267100567</v>
      </c>
      <c r="AD639" s="5">
        <f t="shared" si="19"/>
        <v>63.697676786898029</v>
      </c>
      <c r="AE639" s="5">
        <f t="shared" si="19"/>
        <v>73.41236699308169</v>
      </c>
      <c r="AF639" s="5">
        <f t="shared" si="19"/>
        <v>83.19626176754565</v>
      </c>
      <c r="AG639" s="5">
        <f t="shared" si="19"/>
        <v>11.182177844762702</v>
      </c>
      <c r="AH639" s="5">
        <f t="shared" si="19"/>
        <v>7.4487287002921221</v>
      </c>
      <c r="AI639" s="5">
        <f t="shared" si="19"/>
        <v>13.645071577841641</v>
      </c>
      <c r="AJ639" s="5">
        <f t="shared" si="19"/>
        <v>22.741028092489888</v>
      </c>
      <c r="AK639" s="5">
        <f t="shared" si="19"/>
        <v>8.6668889742169775</v>
      </c>
      <c r="AL639" s="5">
        <f t="shared" si="19"/>
        <v>2.3714156523850249</v>
      </c>
      <c r="AM639" s="5">
        <f t="shared" si="19"/>
        <v>11.678805694251633</v>
      </c>
      <c r="AN639" s="5">
        <f t="shared" si="19"/>
        <v>21.62007482031532</v>
      </c>
      <c r="AO639" s="5">
        <f t="shared" si="19"/>
        <v>13.82191594521565</v>
      </c>
      <c r="AP639" s="5">
        <f t="shared" si="19"/>
        <v>11.018181009971624</v>
      </c>
      <c r="AQ639" s="5">
        <f t="shared" si="19"/>
        <v>15.875038722585995</v>
      </c>
      <c r="AR639" s="5">
        <f t="shared" si="19"/>
        <v>24.143218207629094</v>
      </c>
      <c r="AS639" s="5">
        <f t="shared" si="19"/>
        <v>21.744703275571791</v>
      </c>
      <c r="AT639" s="5">
        <f t="shared" si="19"/>
        <v>20.070214039287038</v>
      </c>
      <c r="AU639" s="5">
        <f t="shared" si="19"/>
        <v>23.087980945226985</v>
      </c>
      <c r="AV639" s="5">
        <f t="shared" si="19"/>
        <v>29.386327401982157</v>
      </c>
    </row>
    <row r="640" spans="2:48" x14ac:dyDescent="0.25">
      <c r="B640"/>
      <c r="C640" s="28" t="e">
        <f>VLOOKUP(B640,vertices!$A:$C,2,0)</f>
        <v>#N/A</v>
      </c>
      <c r="D640" s="28" t="e">
        <f>VLOOKUP(B640,vertices!$A:$C,3,0)</f>
        <v>#N/A</v>
      </c>
      <c r="E640" s="28"/>
      <c r="F640" s="28"/>
      <c r="G640" s="28"/>
      <c r="H640" s="28"/>
      <c r="I640" s="20" t="s">
        <v>157</v>
      </c>
      <c r="J640" s="20" t="s">
        <v>158</v>
      </c>
      <c r="K640" s="20" t="s">
        <v>159</v>
      </c>
      <c r="L640" s="20" t="s">
        <v>160</v>
      </c>
      <c r="M640" s="20" t="s">
        <v>161</v>
      </c>
      <c r="N640" s="20" t="s">
        <v>162</v>
      </c>
      <c r="O640" s="20" t="s">
        <v>163</v>
      </c>
      <c r="P640" s="20" t="s">
        <v>164</v>
      </c>
      <c r="Q640" s="20" t="s">
        <v>165</v>
      </c>
      <c r="R640" s="20" t="s">
        <v>166</v>
      </c>
      <c r="S640" s="20" t="s">
        <v>167</v>
      </c>
      <c r="T640" s="20" t="s">
        <v>168</v>
      </c>
      <c r="U640" s="20" t="s">
        <v>169</v>
      </c>
      <c r="V640" s="20" t="s">
        <v>170</v>
      </c>
      <c r="W640" s="20" t="s">
        <v>171</v>
      </c>
      <c r="X640" s="20" t="s">
        <v>172</v>
      </c>
      <c r="Y640" s="20" t="s">
        <v>173</v>
      </c>
      <c r="Z640" s="20" t="s">
        <v>174</v>
      </c>
      <c r="AA640" s="20" t="s">
        <v>175</v>
      </c>
      <c r="AB640" s="20" t="s">
        <v>176</v>
      </c>
      <c r="AC640" s="20" t="s">
        <v>177</v>
      </c>
      <c r="AD640" s="20" t="s">
        <v>178</v>
      </c>
      <c r="AE640" s="20" t="s">
        <v>179</v>
      </c>
      <c r="AF640" s="19" t="s">
        <v>180</v>
      </c>
      <c r="AG640" s="20" t="s">
        <v>181</v>
      </c>
      <c r="AH640" s="20" t="s">
        <v>182</v>
      </c>
      <c r="AI640" s="20" t="s">
        <v>183</v>
      </c>
      <c r="AJ640" s="20" t="s">
        <v>184</v>
      </c>
      <c r="AK640" s="20" t="s">
        <v>185</v>
      </c>
      <c r="AL640" s="20" t="s">
        <v>186</v>
      </c>
      <c r="AM640" s="20" t="s">
        <v>187</v>
      </c>
      <c r="AN640" s="20" t="s">
        <v>188</v>
      </c>
      <c r="AO640" s="20" t="s">
        <v>189</v>
      </c>
      <c r="AP640" s="20" t="s">
        <v>190</v>
      </c>
      <c r="AQ640" s="20" t="s">
        <v>191</v>
      </c>
      <c r="AR640" s="20" t="s">
        <v>192</v>
      </c>
      <c r="AS640" s="20" t="s">
        <v>189</v>
      </c>
      <c r="AT640" s="20" t="s">
        <v>190</v>
      </c>
      <c r="AU640" s="20" t="s">
        <v>191</v>
      </c>
      <c r="AV640" s="20" t="s">
        <v>192</v>
      </c>
    </row>
    <row r="641" spans="2:48" x14ac:dyDescent="0.25">
      <c r="B641" t="str">
        <f>vertices!A162</f>
        <v>NS33</v>
      </c>
      <c r="C641" s="28">
        <f>VLOOKUP(B641,vertices!$A:$C,2,0)</f>
        <v>-24.596889999999998</v>
      </c>
      <c r="D641" s="28">
        <f>VLOOKUP(B641,vertices!$A:$C,3,0)</f>
        <v>-42.643239999999999</v>
      </c>
      <c r="E641" s="30">
        <f>SMALL(I641:AV641,1)</f>
        <v>3.3703176560018022</v>
      </c>
      <c r="F641" s="30" t="str">
        <f>HLOOKUP(E641,I641:AV642,2,0)</f>
        <v>QDE1</v>
      </c>
      <c r="G641" s="30" t="str">
        <f>VLOOKUP(F641,$B$573:$F$613,4,0)</f>
        <v>BS081</v>
      </c>
      <c r="H641" s="30" t="str">
        <f>VLOOKUP(F641,$B$573:$F$613,5,0)</f>
        <v>BS091</v>
      </c>
      <c r="I641" s="5">
        <f t="shared" ref="I641:AV641" si="20">IFERROR(3440*ACOS(COS(PI()*(90-I616)/180)*COS((90-$C641)*PI()/180)+SIN((90-I616)*PI()/180)*SIN((90-$C641)*PI()/180)*COS((($D641)-I617)*PI()/180)),0)</f>
        <v>44.112002452302939</v>
      </c>
      <c r="J641" s="5">
        <f t="shared" si="20"/>
        <v>51.273922814213897</v>
      </c>
      <c r="K641" s="5">
        <f t="shared" si="20"/>
        <v>59.265653059667223</v>
      </c>
      <c r="L641" s="5">
        <f t="shared" si="20"/>
        <v>67.794366843103262</v>
      </c>
      <c r="M641" s="5">
        <f t="shared" si="20"/>
        <v>76.68109799513428</v>
      </c>
      <c r="N641" s="5">
        <f t="shared" si="20"/>
        <v>85.814692649675891</v>
      </c>
      <c r="O641" s="5">
        <f t="shared" si="20"/>
        <v>37.787961135472713</v>
      </c>
      <c r="P641" s="5">
        <f t="shared" si="20"/>
        <v>45.954094894607849</v>
      </c>
      <c r="Q641" s="5">
        <f t="shared" si="20"/>
        <v>54.734693505785884</v>
      </c>
      <c r="R641" s="5">
        <f t="shared" si="20"/>
        <v>63.876862113290613</v>
      </c>
      <c r="S641" s="5">
        <f t="shared" si="20"/>
        <v>73.245336768089757</v>
      </c>
      <c r="T641" s="5">
        <f t="shared" si="20"/>
        <v>82.763302299524582</v>
      </c>
      <c r="U641" s="5">
        <f t="shared" si="20"/>
        <v>32.785820478953447</v>
      </c>
      <c r="V641" s="5">
        <f t="shared" si="20"/>
        <v>41.943266674597922</v>
      </c>
      <c r="W641" s="5">
        <f t="shared" si="20"/>
        <v>51.41815066984087</v>
      </c>
      <c r="X641" s="5">
        <f t="shared" si="20"/>
        <v>61.062884155181898</v>
      </c>
      <c r="Y641" s="5">
        <f t="shared" si="20"/>
        <v>70.808095783050916</v>
      </c>
      <c r="Z641" s="5">
        <f t="shared" si="20"/>
        <v>80.617355696277301</v>
      </c>
      <c r="AA641" s="5">
        <f t="shared" si="20"/>
        <v>29.779344194200164</v>
      </c>
      <c r="AB641" s="5">
        <f t="shared" si="20"/>
        <v>39.640787527380255</v>
      </c>
      <c r="AC641" s="5">
        <f t="shared" si="20"/>
        <v>49.560435837192927</v>
      </c>
      <c r="AD641" s="5">
        <f t="shared" si="20"/>
        <v>59.509189495108181</v>
      </c>
      <c r="AE641" s="5">
        <f t="shared" si="20"/>
        <v>69.474545970216894</v>
      </c>
      <c r="AF641" s="5">
        <f t="shared" si="20"/>
        <v>79.450258089972806</v>
      </c>
      <c r="AG641" s="5">
        <f t="shared" si="20"/>
        <v>11.304588043951576</v>
      </c>
      <c r="AH641" s="5">
        <f t="shared" si="20"/>
        <v>3.3703176560018022</v>
      </c>
      <c r="AI641" s="5">
        <f t="shared" si="20"/>
        <v>9.7563605954382737</v>
      </c>
      <c r="AJ641" s="5">
        <f t="shared" si="20"/>
        <v>19.47501742612463</v>
      </c>
      <c r="AK641" s="5">
        <f t="shared" si="20"/>
        <v>16.440592757272743</v>
      </c>
      <c r="AL641" s="5">
        <f t="shared" si="20"/>
        <v>12.396346519833976</v>
      </c>
      <c r="AM641" s="5">
        <f t="shared" si="20"/>
        <v>15.40477594368646</v>
      </c>
      <c r="AN641" s="5">
        <f t="shared" si="20"/>
        <v>22.829941627875865</v>
      </c>
      <c r="AO641" s="5">
        <f t="shared" si="20"/>
        <v>24.054047163110024</v>
      </c>
      <c r="AP641" s="5">
        <f t="shared" si="20"/>
        <v>21.484053645086139</v>
      </c>
      <c r="AQ641" s="5">
        <f t="shared" si="20"/>
        <v>23.340771162676752</v>
      </c>
      <c r="AR641" s="5">
        <f t="shared" si="20"/>
        <v>28.779824482638006</v>
      </c>
      <c r="AS641" s="5">
        <f t="shared" si="20"/>
        <v>32.445424116735083</v>
      </c>
      <c r="AT641" s="5">
        <f t="shared" si="20"/>
        <v>30.578490020445575</v>
      </c>
      <c r="AU641" s="5">
        <f t="shared" si="20"/>
        <v>31.900463138276312</v>
      </c>
      <c r="AV641" s="5">
        <f t="shared" si="20"/>
        <v>36.06233541571747</v>
      </c>
    </row>
    <row r="642" spans="2:48" x14ac:dyDescent="0.25">
      <c r="B642"/>
      <c r="C642" s="28" t="e">
        <f>VLOOKUP(B642,vertices!$A:$C,2,0)</f>
        <v>#N/A</v>
      </c>
      <c r="D642" s="28" t="e">
        <f>VLOOKUP(B642,vertices!$A:$C,3,0)</f>
        <v>#N/A</v>
      </c>
      <c r="E642" s="28"/>
      <c r="F642" s="28"/>
      <c r="G642" s="28"/>
      <c r="H642" s="28"/>
      <c r="I642" s="20" t="s">
        <v>157</v>
      </c>
      <c r="J642" s="20" t="s">
        <v>158</v>
      </c>
      <c r="K642" s="20" t="s">
        <v>159</v>
      </c>
      <c r="L642" s="20" t="s">
        <v>160</v>
      </c>
      <c r="M642" s="20" t="s">
        <v>161</v>
      </c>
      <c r="N642" s="20" t="s">
        <v>162</v>
      </c>
      <c r="O642" s="20" t="s">
        <v>163</v>
      </c>
      <c r="P642" s="20" t="s">
        <v>164</v>
      </c>
      <c r="Q642" s="20" t="s">
        <v>165</v>
      </c>
      <c r="R642" s="20" t="s">
        <v>166</v>
      </c>
      <c r="S642" s="20" t="s">
        <v>167</v>
      </c>
      <c r="T642" s="20" t="s">
        <v>168</v>
      </c>
      <c r="U642" s="20" t="s">
        <v>169</v>
      </c>
      <c r="V642" s="20" t="s">
        <v>170</v>
      </c>
      <c r="W642" s="20" t="s">
        <v>171</v>
      </c>
      <c r="X642" s="20" t="s">
        <v>172</v>
      </c>
      <c r="Y642" s="20" t="s">
        <v>173</v>
      </c>
      <c r="Z642" s="20" t="s">
        <v>174</v>
      </c>
      <c r="AA642" s="20" t="s">
        <v>175</v>
      </c>
      <c r="AB642" s="20" t="s">
        <v>176</v>
      </c>
      <c r="AC642" s="20" t="s">
        <v>177</v>
      </c>
      <c r="AD642" s="20" t="s">
        <v>178</v>
      </c>
      <c r="AE642" s="20" t="s">
        <v>179</v>
      </c>
      <c r="AF642" s="19" t="s">
        <v>180</v>
      </c>
      <c r="AG642" s="20" t="s">
        <v>181</v>
      </c>
      <c r="AH642" s="20" t="s">
        <v>182</v>
      </c>
      <c r="AI642" s="20" t="s">
        <v>183</v>
      </c>
      <c r="AJ642" s="20" t="s">
        <v>184</v>
      </c>
      <c r="AK642" s="20" t="s">
        <v>185</v>
      </c>
      <c r="AL642" s="20" t="s">
        <v>186</v>
      </c>
      <c r="AM642" s="20" t="s">
        <v>187</v>
      </c>
      <c r="AN642" s="20" t="s">
        <v>188</v>
      </c>
      <c r="AO642" s="20" t="s">
        <v>189</v>
      </c>
      <c r="AP642" s="20" t="s">
        <v>190</v>
      </c>
      <c r="AQ642" s="20" t="s">
        <v>191</v>
      </c>
      <c r="AR642" s="20" t="s">
        <v>192</v>
      </c>
      <c r="AS642" s="20" t="s">
        <v>189</v>
      </c>
      <c r="AT642" s="20" t="s">
        <v>190</v>
      </c>
      <c r="AU642" s="20" t="s">
        <v>191</v>
      </c>
      <c r="AV642" s="20" t="s">
        <v>192</v>
      </c>
    </row>
    <row r="643" spans="2:48" x14ac:dyDescent="0.25">
      <c r="B643" t="str">
        <f>vertices!A163</f>
        <v>NS38</v>
      </c>
      <c r="C643" s="28">
        <f>VLOOKUP(B643,vertices!$A:$C,2,0)</f>
        <v>-24.73189</v>
      </c>
      <c r="D643" s="28">
        <f>VLOOKUP(B643,vertices!$A:$C,3,0)</f>
        <v>-42.414720000000003</v>
      </c>
      <c r="E643" s="30">
        <f>SMALL(I643:AV643,1)</f>
        <v>1.0924812564343434</v>
      </c>
      <c r="F643" s="30" t="str">
        <f>HLOOKUP(E643,I643:AV644,2,0)</f>
        <v>QDF2</v>
      </c>
      <c r="G643" s="30" t="str">
        <f>VLOOKUP(F643,$B$573:$F$613,4,0)</f>
        <v>BS097</v>
      </c>
      <c r="H643" s="30" t="str">
        <f>VLOOKUP(F643,$B$573:$F$613,5,0)</f>
        <v>BS092</v>
      </c>
      <c r="I643" s="5">
        <f t="shared" ref="I643:AV643" si="21">IFERROR(3440*ACOS(COS(PI()*(90-I616)/180)*COS((90-$C643)*PI()/180)+SIN((90-I616)*PI()/180)*SIN((90-$C643)*PI()/180)*COS((($D643)-I617)*PI()/180)),0)</f>
        <v>50.140880562017216</v>
      </c>
      <c r="J643" s="5">
        <f t="shared" si="21"/>
        <v>55.079156697031877</v>
      </c>
      <c r="K643" s="5">
        <f t="shared" si="21"/>
        <v>61.266382773215881</v>
      </c>
      <c r="L643" s="5">
        <f t="shared" si="21"/>
        <v>68.364291631013131</v>
      </c>
      <c r="M643" s="5">
        <f t="shared" si="21"/>
        <v>76.118549896818521</v>
      </c>
      <c r="N643" s="5">
        <f t="shared" si="21"/>
        <v>84.348334080826277</v>
      </c>
      <c r="O643" s="5">
        <f t="shared" si="21"/>
        <v>42.081538993754052</v>
      </c>
      <c r="P643" s="5">
        <f t="shared" si="21"/>
        <v>47.869314096348035</v>
      </c>
      <c r="Q643" s="5">
        <f t="shared" si="21"/>
        <v>54.884800278286683</v>
      </c>
      <c r="R643" s="5">
        <f t="shared" si="21"/>
        <v>62.717351127694663</v>
      </c>
      <c r="S643" s="5">
        <f t="shared" si="21"/>
        <v>71.097438241494956</v>
      </c>
      <c r="T643" s="5">
        <f t="shared" si="21"/>
        <v>79.852865179479963</v>
      </c>
      <c r="U643" s="5">
        <f t="shared" si="21"/>
        <v>34.530309866669526</v>
      </c>
      <c r="V643" s="5">
        <f t="shared" si="21"/>
        <v>41.39738532676926</v>
      </c>
      <c r="W643" s="5">
        <f t="shared" si="21"/>
        <v>49.349799986321017</v>
      </c>
      <c r="X643" s="5">
        <f t="shared" si="21"/>
        <v>57.942385520151554</v>
      </c>
      <c r="Y643" s="5">
        <f t="shared" si="21"/>
        <v>66.929032228128676</v>
      </c>
      <c r="Z643" s="5">
        <f t="shared" si="21"/>
        <v>76.170392569594156</v>
      </c>
      <c r="AA643" s="5">
        <f t="shared" si="21"/>
        <v>27.902829570908239</v>
      </c>
      <c r="AB643" s="5">
        <f t="shared" si="21"/>
        <v>36.062878622673225</v>
      </c>
      <c r="AC643" s="5">
        <f t="shared" si="21"/>
        <v>44.975047596315022</v>
      </c>
      <c r="AD643" s="5">
        <f t="shared" si="21"/>
        <v>54.270055953614786</v>
      </c>
      <c r="AE643" s="5">
        <f t="shared" si="21"/>
        <v>63.78074486288304</v>
      </c>
      <c r="AF643" s="5">
        <f t="shared" si="21"/>
        <v>73.423349367707473</v>
      </c>
      <c r="AG643" s="5">
        <f t="shared" si="21"/>
        <v>21.046251182083964</v>
      </c>
      <c r="AH643" s="5">
        <f t="shared" si="21"/>
        <v>12.81402261791472</v>
      </c>
      <c r="AI643" s="5">
        <f t="shared" si="21"/>
        <v>9.2582636926339212</v>
      </c>
      <c r="AJ643" s="5">
        <f t="shared" si="21"/>
        <v>14.404634728732564</v>
      </c>
      <c r="AK643" s="5">
        <f t="shared" si="21"/>
        <v>18.926095024994165</v>
      </c>
      <c r="AL643" s="5">
        <f t="shared" si="21"/>
        <v>8.9198746407618934</v>
      </c>
      <c r="AM643" s="5">
        <f t="shared" si="21"/>
        <v>1.0924812564343434</v>
      </c>
      <c r="AN643" s="5">
        <f t="shared" si="21"/>
        <v>11.094373707726213</v>
      </c>
      <c r="AO643" s="5">
        <f t="shared" si="21"/>
        <v>20.954132317153427</v>
      </c>
      <c r="AP643" s="5">
        <f t="shared" si="21"/>
        <v>12.662357156729236</v>
      </c>
      <c r="AQ643" s="5">
        <f t="shared" si="21"/>
        <v>9.0474704890178437</v>
      </c>
      <c r="AR643" s="5">
        <f t="shared" si="21"/>
        <v>14.270247426842229</v>
      </c>
      <c r="AS643" s="5">
        <f t="shared" si="21"/>
        <v>26.183589044635571</v>
      </c>
      <c r="AT643" s="5">
        <f t="shared" si="21"/>
        <v>20.162153460594521</v>
      </c>
      <c r="AU643" s="5">
        <f t="shared" si="21"/>
        <v>18.102622680493408</v>
      </c>
      <c r="AV643" s="5">
        <f t="shared" si="21"/>
        <v>21.19334524073798</v>
      </c>
    </row>
    <row r="644" spans="2:48" x14ac:dyDescent="0.25">
      <c r="B644"/>
      <c r="C644" s="28" t="e">
        <f>VLOOKUP(B644,vertices!$A:$C,2,0)</f>
        <v>#N/A</v>
      </c>
      <c r="D644" s="28" t="e">
        <f>VLOOKUP(B644,vertices!$A:$C,3,0)</f>
        <v>#N/A</v>
      </c>
      <c r="E644" s="28"/>
      <c r="F644" s="28"/>
      <c r="G644" s="28"/>
      <c r="H644" s="28"/>
      <c r="I644" s="20" t="s">
        <v>157</v>
      </c>
      <c r="J644" s="20" t="s">
        <v>158</v>
      </c>
      <c r="K644" s="20" t="s">
        <v>159</v>
      </c>
      <c r="L644" s="20" t="s">
        <v>160</v>
      </c>
      <c r="M644" s="20" t="s">
        <v>161</v>
      </c>
      <c r="N644" s="20" t="s">
        <v>162</v>
      </c>
      <c r="O644" s="20" t="s">
        <v>163</v>
      </c>
      <c r="P644" s="20" t="s">
        <v>164</v>
      </c>
      <c r="Q644" s="20" t="s">
        <v>165</v>
      </c>
      <c r="R644" s="20" t="s">
        <v>166</v>
      </c>
      <c r="S644" s="20" t="s">
        <v>167</v>
      </c>
      <c r="T644" s="20" t="s">
        <v>168</v>
      </c>
      <c r="U644" s="20" t="s">
        <v>169</v>
      </c>
      <c r="V644" s="20" t="s">
        <v>170</v>
      </c>
      <c r="W644" s="20" t="s">
        <v>171</v>
      </c>
      <c r="X644" s="20" t="s">
        <v>172</v>
      </c>
      <c r="Y644" s="20" t="s">
        <v>173</v>
      </c>
      <c r="Z644" s="20" t="s">
        <v>174</v>
      </c>
      <c r="AA644" s="20" t="s">
        <v>175</v>
      </c>
      <c r="AB644" s="20" t="s">
        <v>176</v>
      </c>
      <c r="AC644" s="20" t="s">
        <v>177</v>
      </c>
      <c r="AD644" s="20" t="s">
        <v>178</v>
      </c>
      <c r="AE644" s="20" t="s">
        <v>179</v>
      </c>
      <c r="AF644" s="19" t="s">
        <v>180</v>
      </c>
      <c r="AG644" s="20" t="s">
        <v>181</v>
      </c>
      <c r="AH644" s="20" t="s">
        <v>182</v>
      </c>
      <c r="AI644" s="20" t="s">
        <v>183</v>
      </c>
      <c r="AJ644" s="20" t="s">
        <v>184</v>
      </c>
      <c r="AK644" s="20" t="s">
        <v>185</v>
      </c>
      <c r="AL644" s="20" t="s">
        <v>186</v>
      </c>
      <c r="AM644" s="20" t="s">
        <v>187</v>
      </c>
      <c r="AN644" s="20" t="s">
        <v>188</v>
      </c>
      <c r="AO644" s="20" t="s">
        <v>189</v>
      </c>
      <c r="AP644" s="20" t="s">
        <v>190</v>
      </c>
      <c r="AQ644" s="20" t="s">
        <v>191</v>
      </c>
      <c r="AR644" s="20" t="s">
        <v>192</v>
      </c>
      <c r="AS644" s="20" t="s">
        <v>189</v>
      </c>
      <c r="AT644" s="20" t="s">
        <v>190</v>
      </c>
      <c r="AU644" s="20" t="s">
        <v>191</v>
      </c>
      <c r="AV644" s="20" t="s">
        <v>192</v>
      </c>
    </row>
    <row r="645" spans="2:48" x14ac:dyDescent="0.25">
      <c r="B645" t="str">
        <f>vertices!A164</f>
        <v>NS39</v>
      </c>
      <c r="C645" s="28">
        <f>VLOOKUP(B645,vertices!$A:$C,2,0)</f>
        <v>-24.571269999999998</v>
      </c>
      <c r="D645" s="28">
        <f>VLOOKUP(B645,vertices!$A:$C,3,0)</f>
        <v>-42.248939999999997</v>
      </c>
      <c r="E645" s="30">
        <f>SMALL(I645:AV645,1)</f>
        <v>0.72658311866209857</v>
      </c>
      <c r="F645" s="30" t="str">
        <f>HLOOKUP(E645,I645:AV646,2,0)</f>
        <v>QDG1</v>
      </c>
      <c r="G645" s="30" t="str">
        <f>VLOOKUP(F645,$B$573:$F$613,4,0)</f>
        <v>BS096</v>
      </c>
      <c r="H645" s="30" t="str">
        <f>VLOOKUP(F645,$B$573:$F$613,5,0)</f>
        <v>BS101</v>
      </c>
      <c r="I645" s="5">
        <f t="shared" ref="I645:AV645" si="22">IFERROR(3440*ACOS(COS(PI()*(90-I616)/180)*COS((90-$C645)*PI()/180)+SIN((90-I616)*PI()/180)*SIN((90-$C645)*PI()/180)*COS((($D645)-I617)*PI()/180)),0)</f>
        <v>62.615007991943955</v>
      </c>
      <c r="J645" s="5">
        <f t="shared" si="22"/>
        <v>68.058930772872543</v>
      </c>
      <c r="K645" s="5">
        <f t="shared" si="22"/>
        <v>74.45563978693346</v>
      </c>
      <c r="L645" s="5">
        <f t="shared" si="22"/>
        <v>81.581321022100042</v>
      </c>
      <c r="M645" s="5">
        <f t="shared" si="22"/>
        <v>89.261565010931122</v>
      </c>
      <c r="N645" s="5">
        <f t="shared" si="22"/>
        <v>97.365227061840358</v>
      </c>
      <c r="O645" s="5">
        <f t="shared" si="22"/>
        <v>54.884899484339243</v>
      </c>
      <c r="P645" s="5">
        <f t="shared" si="22"/>
        <v>61.032470714555522</v>
      </c>
      <c r="Q645" s="5">
        <f t="shared" si="22"/>
        <v>68.101566228971478</v>
      </c>
      <c r="R645" s="5">
        <f t="shared" si="22"/>
        <v>75.834917518243145</v>
      </c>
      <c r="S645" s="5">
        <f t="shared" si="22"/>
        <v>84.049370357849398</v>
      </c>
      <c r="T645" s="5">
        <f t="shared" si="22"/>
        <v>92.61700248865516</v>
      </c>
      <c r="U645" s="5">
        <f t="shared" si="22"/>
        <v>47.634185818158002</v>
      </c>
      <c r="V645" s="5">
        <f t="shared" si="22"/>
        <v>54.613494254361385</v>
      </c>
      <c r="W645" s="5">
        <f t="shared" si="22"/>
        <v>62.422004235387035</v>
      </c>
      <c r="X645" s="5">
        <f t="shared" si="22"/>
        <v>70.785833558748138</v>
      </c>
      <c r="Y645" s="5">
        <f t="shared" si="22"/>
        <v>79.529973053653492</v>
      </c>
      <c r="Z645" s="5">
        <f t="shared" si="22"/>
        <v>88.541819251433139</v>
      </c>
      <c r="AA645" s="5">
        <f t="shared" si="22"/>
        <v>41.117280264019165</v>
      </c>
      <c r="AB645" s="5">
        <f t="shared" si="22"/>
        <v>49.041135711792556</v>
      </c>
      <c r="AC645" s="5">
        <f t="shared" si="22"/>
        <v>57.616779551175412</v>
      </c>
      <c r="AD645" s="5">
        <f t="shared" si="22"/>
        <v>66.592879634595064</v>
      </c>
      <c r="AE645" s="5">
        <f t="shared" si="22"/>
        <v>75.827356463623445</v>
      </c>
      <c r="AF645" s="5">
        <f t="shared" si="22"/>
        <v>85.236273947041909</v>
      </c>
      <c r="AG645" s="5">
        <f t="shared" si="22"/>
        <v>20.492706022892584</v>
      </c>
      <c r="AH645" s="5">
        <f t="shared" si="22"/>
        <v>18.272171501139187</v>
      </c>
      <c r="AI645" s="5">
        <f t="shared" si="22"/>
        <v>21.167283316975496</v>
      </c>
      <c r="AJ645" s="5">
        <f t="shared" si="22"/>
        <v>27.613328214696562</v>
      </c>
      <c r="AK645" s="5">
        <f t="shared" si="22"/>
        <v>13.043703634722714</v>
      </c>
      <c r="AL645" s="5">
        <f t="shared" si="22"/>
        <v>9.1864413024178582</v>
      </c>
      <c r="AM645" s="5">
        <f t="shared" si="22"/>
        <v>14.103368073017819</v>
      </c>
      <c r="AN645" s="5">
        <f t="shared" si="22"/>
        <v>22.664533220541045</v>
      </c>
      <c r="AO645" s="5">
        <f t="shared" si="22"/>
        <v>9.2824606404325039</v>
      </c>
      <c r="AP645" s="5">
        <f t="shared" si="22"/>
        <v>0.72658311866209857</v>
      </c>
      <c r="AQ645" s="5">
        <f t="shared" si="22"/>
        <v>10.730984648955797</v>
      </c>
      <c r="AR645" s="5">
        <f t="shared" si="22"/>
        <v>20.737463708695589</v>
      </c>
      <c r="AS645" s="5">
        <f t="shared" si="22"/>
        <v>12.96258984039806</v>
      </c>
      <c r="AT645" s="5">
        <f t="shared" si="22"/>
        <v>9.0710546125394487</v>
      </c>
      <c r="AU645" s="5">
        <f t="shared" si="22"/>
        <v>14.028582536726137</v>
      </c>
      <c r="AV645" s="5">
        <f t="shared" si="22"/>
        <v>22.618134847504727</v>
      </c>
    </row>
    <row r="646" spans="2:48" x14ac:dyDescent="0.25">
      <c r="B646"/>
      <c r="C646" s="28" t="e">
        <f>VLOOKUP(B646,vertices!$A:$C,2,0)</f>
        <v>#N/A</v>
      </c>
      <c r="D646" s="28" t="e">
        <f>VLOOKUP(B646,vertices!$A:$C,3,0)</f>
        <v>#N/A</v>
      </c>
      <c r="E646" s="28"/>
      <c r="F646" s="28"/>
      <c r="G646" s="28"/>
      <c r="H646" s="28"/>
      <c r="I646" s="20" t="s">
        <v>157</v>
      </c>
      <c r="J646" s="20" t="s">
        <v>158</v>
      </c>
      <c r="K646" s="20" t="s">
        <v>159</v>
      </c>
      <c r="L646" s="20" t="s">
        <v>160</v>
      </c>
      <c r="M646" s="20" t="s">
        <v>161</v>
      </c>
      <c r="N646" s="20" t="s">
        <v>162</v>
      </c>
      <c r="O646" s="20" t="s">
        <v>163</v>
      </c>
      <c r="P646" s="20" t="s">
        <v>164</v>
      </c>
      <c r="Q646" s="20" t="s">
        <v>165</v>
      </c>
      <c r="R646" s="20" t="s">
        <v>166</v>
      </c>
      <c r="S646" s="20" t="s">
        <v>167</v>
      </c>
      <c r="T646" s="20" t="s">
        <v>168</v>
      </c>
      <c r="U646" s="20" t="s">
        <v>169</v>
      </c>
      <c r="V646" s="20" t="s">
        <v>170</v>
      </c>
      <c r="W646" s="20" t="s">
        <v>171</v>
      </c>
      <c r="X646" s="20" t="s">
        <v>172</v>
      </c>
      <c r="Y646" s="20" t="s">
        <v>173</v>
      </c>
      <c r="Z646" s="20" t="s">
        <v>174</v>
      </c>
      <c r="AA646" s="20" t="s">
        <v>175</v>
      </c>
      <c r="AB646" s="20" t="s">
        <v>176</v>
      </c>
      <c r="AC646" s="20" t="s">
        <v>177</v>
      </c>
      <c r="AD646" s="20" t="s">
        <v>178</v>
      </c>
      <c r="AE646" s="20" t="s">
        <v>179</v>
      </c>
      <c r="AF646" s="19" t="s">
        <v>180</v>
      </c>
      <c r="AG646" s="20" t="s">
        <v>181</v>
      </c>
      <c r="AH646" s="20" t="s">
        <v>182</v>
      </c>
      <c r="AI646" s="20" t="s">
        <v>183</v>
      </c>
      <c r="AJ646" s="20" t="s">
        <v>184</v>
      </c>
      <c r="AK646" s="20" t="s">
        <v>185</v>
      </c>
      <c r="AL646" s="20" t="s">
        <v>186</v>
      </c>
      <c r="AM646" s="20" t="s">
        <v>187</v>
      </c>
      <c r="AN646" s="20" t="s">
        <v>188</v>
      </c>
      <c r="AO646" s="20" t="s">
        <v>189</v>
      </c>
      <c r="AP646" s="20" t="s">
        <v>190</v>
      </c>
      <c r="AQ646" s="20" t="s">
        <v>191</v>
      </c>
      <c r="AR646" s="20" t="s">
        <v>192</v>
      </c>
      <c r="AS646" s="20" t="s">
        <v>189</v>
      </c>
      <c r="AT646" s="20" t="s">
        <v>190</v>
      </c>
      <c r="AU646" s="20" t="s">
        <v>191</v>
      </c>
      <c r="AV646" s="20" t="s">
        <v>192</v>
      </c>
    </row>
    <row r="647" spans="2:48" x14ac:dyDescent="0.25">
      <c r="B647" t="str">
        <f>vertices!A165</f>
        <v>NS40</v>
      </c>
      <c r="C647" s="28">
        <f>VLOOKUP(B647,vertices!$A:$C,2,0)</f>
        <v>-24.586929999999999</v>
      </c>
      <c r="D647" s="28">
        <f>VLOOKUP(B647,vertices!$A:$C,3,0)</f>
        <v>-42.20158</v>
      </c>
      <c r="E647" s="30">
        <f>SMALL(I647:AV647,1)</f>
        <v>2.6523630528656383</v>
      </c>
      <c r="F647" s="30" t="str">
        <f>HLOOKUP(E647,I647:AV648,2,0)</f>
        <v>QDG1</v>
      </c>
      <c r="G647" s="30" t="str">
        <f>VLOOKUP(F647,$B$573:$F$613,4,0)</f>
        <v>BS096</v>
      </c>
      <c r="H647" s="30" t="str">
        <f>VLOOKUP(F647,$B$573:$F$613,5,0)</f>
        <v>BS101</v>
      </c>
      <c r="I647" s="5">
        <f t="shared" ref="I647:AV647" si="23">IFERROR(3440*ACOS(COS(PI()*(90-I616)/180)*COS((90-$C647)*PI()/180)+SIN((90-I616)*PI()/180)*SIN((90-$C647)*PI()/180)*COS((($D647)-I617)*PI()/180)),0)</f>
        <v>64.432097623201059</v>
      </c>
      <c r="J647" s="5">
        <f t="shared" si="23"/>
        <v>69.596453567161262</v>
      </c>
      <c r="K647" s="5">
        <f t="shared" si="23"/>
        <v>75.736921460207682</v>
      </c>
      <c r="L647" s="5">
        <f t="shared" si="23"/>
        <v>82.63619045550098</v>
      </c>
      <c r="M647" s="5">
        <f t="shared" si="23"/>
        <v>90.120155629171208</v>
      </c>
      <c r="N647" s="5">
        <f t="shared" si="23"/>
        <v>98.055028960052141</v>
      </c>
      <c r="O647" s="5">
        <f t="shared" si="23"/>
        <v>56.537211139133049</v>
      </c>
      <c r="P647" s="5">
        <f t="shared" si="23"/>
        <v>62.369243143996499</v>
      </c>
      <c r="Q647" s="5">
        <f t="shared" si="23"/>
        <v>69.163848394959061</v>
      </c>
      <c r="R647" s="5">
        <f t="shared" si="23"/>
        <v>76.665523844401179</v>
      </c>
      <c r="S647" s="5">
        <f t="shared" si="23"/>
        <v>84.686577180059018</v>
      </c>
      <c r="T647" s="5">
        <f t="shared" si="23"/>
        <v>93.092853370412044</v>
      </c>
      <c r="U647" s="5">
        <f t="shared" si="23"/>
        <v>49.054527518256847</v>
      </c>
      <c r="V647" s="5">
        <f t="shared" si="23"/>
        <v>55.685584756483223</v>
      </c>
      <c r="W647" s="5">
        <f t="shared" si="23"/>
        <v>63.211357301944901</v>
      </c>
      <c r="X647" s="5">
        <f t="shared" si="23"/>
        <v>71.349286588103439</v>
      </c>
      <c r="Y647" s="5">
        <f t="shared" si="23"/>
        <v>79.912573249633937</v>
      </c>
      <c r="Z647" s="5">
        <f t="shared" si="23"/>
        <v>88.77821631361752</v>
      </c>
      <c r="AA647" s="5">
        <f t="shared" si="23"/>
        <v>42.203882091458382</v>
      </c>
      <c r="AB647" s="5">
        <f t="shared" si="23"/>
        <v>49.764978774483723</v>
      </c>
      <c r="AC647" s="5">
        <f t="shared" si="23"/>
        <v>58.070610164767885</v>
      </c>
      <c r="AD647" s="5">
        <f t="shared" si="23"/>
        <v>66.843815128182342</v>
      </c>
      <c r="AE647" s="5">
        <f t="shared" si="23"/>
        <v>75.922675665356252</v>
      </c>
      <c r="AF647" s="5">
        <f t="shared" si="23"/>
        <v>85.209547250140162</v>
      </c>
      <c r="AG647" s="5">
        <f t="shared" si="23"/>
        <v>23.226709329886557</v>
      </c>
      <c r="AH647" s="5">
        <f t="shared" si="23"/>
        <v>20.843472434881551</v>
      </c>
      <c r="AI647" s="5">
        <f t="shared" si="23"/>
        <v>23.014788085025977</v>
      </c>
      <c r="AJ647" s="5">
        <f t="shared" si="23"/>
        <v>28.725779513687399</v>
      </c>
      <c r="AK647" s="5">
        <f t="shared" si="23"/>
        <v>15.574967529582349</v>
      </c>
      <c r="AL647" s="5">
        <f t="shared" si="23"/>
        <v>11.744943378249193</v>
      </c>
      <c r="AM647" s="5">
        <f t="shared" si="23"/>
        <v>15.282972863345119</v>
      </c>
      <c r="AN647" s="5">
        <f t="shared" si="23"/>
        <v>23.009917585934136</v>
      </c>
      <c r="AO647" s="5">
        <f t="shared" si="23"/>
        <v>10.559218745831256</v>
      </c>
      <c r="AP647" s="5">
        <f t="shared" si="23"/>
        <v>2.6523630528656383</v>
      </c>
      <c r="AQ647" s="5">
        <f t="shared" si="23"/>
        <v>10.140768246249223</v>
      </c>
      <c r="AR647" s="5">
        <f t="shared" si="23"/>
        <v>19.972419811135538</v>
      </c>
      <c r="AS647" s="5">
        <f t="shared" si="23"/>
        <v>12.092670424259708</v>
      </c>
      <c r="AT647" s="5">
        <f t="shared" si="23"/>
        <v>6.4594534825912042</v>
      </c>
      <c r="AU647" s="5">
        <f t="shared" si="23"/>
        <v>11.725119467993252</v>
      </c>
      <c r="AV647" s="5">
        <f t="shared" si="23"/>
        <v>20.820526884028361</v>
      </c>
    </row>
    <row r="648" spans="2:48" x14ac:dyDescent="0.25">
      <c r="B648"/>
      <c r="C648" s="28" t="e">
        <f>VLOOKUP(B648,vertices!$A:$C,2,0)</f>
        <v>#N/A</v>
      </c>
      <c r="D648" s="28" t="e">
        <f>VLOOKUP(B648,vertices!$A:$C,3,0)</f>
        <v>#N/A</v>
      </c>
      <c r="E648" s="28"/>
      <c r="F648" s="28"/>
      <c r="G648" s="28"/>
      <c r="H648" s="28"/>
      <c r="I648" s="20" t="s">
        <v>157</v>
      </c>
      <c r="J648" s="20" t="s">
        <v>158</v>
      </c>
      <c r="K648" s="20" t="s">
        <v>159</v>
      </c>
      <c r="L648" s="20" t="s">
        <v>160</v>
      </c>
      <c r="M648" s="20" t="s">
        <v>161</v>
      </c>
      <c r="N648" s="20" t="s">
        <v>162</v>
      </c>
      <c r="O648" s="20" t="s">
        <v>163</v>
      </c>
      <c r="P648" s="20" t="s">
        <v>164</v>
      </c>
      <c r="Q648" s="20" t="s">
        <v>165</v>
      </c>
      <c r="R648" s="20" t="s">
        <v>166</v>
      </c>
      <c r="S648" s="20" t="s">
        <v>167</v>
      </c>
      <c r="T648" s="20" t="s">
        <v>168</v>
      </c>
      <c r="U648" s="20" t="s">
        <v>169</v>
      </c>
      <c r="V648" s="20" t="s">
        <v>170</v>
      </c>
      <c r="W648" s="20" t="s">
        <v>171</v>
      </c>
      <c r="X648" s="20" t="s">
        <v>172</v>
      </c>
      <c r="Y648" s="20" t="s">
        <v>173</v>
      </c>
      <c r="Z648" s="20" t="s">
        <v>174</v>
      </c>
      <c r="AA648" s="20" t="s">
        <v>175</v>
      </c>
      <c r="AB648" s="20" t="s">
        <v>176</v>
      </c>
      <c r="AC648" s="20" t="s">
        <v>177</v>
      </c>
      <c r="AD648" s="20" t="s">
        <v>178</v>
      </c>
      <c r="AE648" s="20" t="s">
        <v>179</v>
      </c>
      <c r="AF648" s="19" t="s">
        <v>180</v>
      </c>
      <c r="AG648" s="20" t="s">
        <v>181</v>
      </c>
      <c r="AH648" s="20" t="s">
        <v>182</v>
      </c>
      <c r="AI648" s="20" t="s">
        <v>183</v>
      </c>
      <c r="AJ648" s="20" t="s">
        <v>184</v>
      </c>
      <c r="AK648" s="20" t="s">
        <v>185</v>
      </c>
      <c r="AL648" s="20" t="s">
        <v>186</v>
      </c>
      <c r="AM648" s="20" t="s">
        <v>187</v>
      </c>
      <c r="AN648" s="20" t="s">
        <v>188</v>
      </c>
      <c r="AO648" s="20" t="s">
        <v>189</v>
      </c>
      <c r="AP648" s="20" t="s">
        <v>190</v>
      </c>
      <c r="AQ648" s="20" t="s">
        <v>191</v>
      </c>
      <c r="AR648" s="20" t="s">
        <v>192</v>
      </c>
      <c r="AS648" s="20" t="s">
        <v>189</v>
      </c>
      <c r="AT648" s="20" t="s">
        <v>190</v>
      </c>
      <c r="AU648" s="20" t="s">
        <v>191</v>
      </c>
      <c r="AV648" s="20" t="s">
        <v>192</v>
      </c>
    </row>
    <row r="649" spans="2:48" x14ac:dyDescent="0.25">
      <c r="B649" t="str">
        <f>vertices!A166</f>
        <v>NS42</v>
      </c>
      <c r="C649" s="28">
        <f>VLOOKUP(B649,vertices!$A:$C,2,0)</f>
        <v>-25.077909999999999</v>
      </c>
      <c r="D649" s="28">
        <f>VLOOKUP(B649,vertices!$A:$C,3,0)</f>
        <v>-42.645409999999998</v>
      </c>
      <c r="E649" s="30">
        <f>SMALL(I649:AV649,1)</f>
        <v>5.696744902721953</v>
      </c>
      <c r="F649" s="30" t="str">
        <f>HLOOKUP(E649,I649:AV650,2,0)</f>
        <v>QDD4</v>
      </c>
      <c r="G649" s="30" t="str">
        <f>VLOOKUP(F649,$B$573:$F$613,4,0)</f>
        <v>ITEKI</v>
      </c>
      <c r="H649" s="30" t="str">
        <f>VLOOKUP(F649,$B$573:$F$613,5,0)</f>
        <v>ASIGO</v>
      </c>
      <c r="I649" s="5">
        <f t="shared" ref="I649:AV649" si="24">IFERROR(3440*ACOS(COS(PI()*(90-I616)/180)*COS((90-$C649)*PI()/180)+SIN((90-I616)*PI()/180)*SIN((90-$C649)*PI()/180)*COS((($D649)-I617)*PI()/180)),0)</f>
        <v>32.87819244216081</v>
      </c>
      <c r="J649" s="5">
        <f t="shared" si="24"/>
        <v>34.440507295438408</v>
      </c>
      <c r="K649" s="5">
        <f t="shared" si="24"/>
        <v>38.620949117799697</v>
      </c>
      <c r="L649" s="5">
        <f t="shared" si="24"/>
        <v>44.690748955206914</v>
      </c>
      <c r="M649" s="5">
        <f t="shared" si="24"/>
        <v>51.992350753912824</v>
      </c>
      <c r="N649" s="5">
        <f t="shared" si="24"/>
        <v>60.078300532127571</v>
      </c>
      <c r="O649" s="5">
        <f t="shared" si="24"/>
        <v>23.815764487487563</v>
      </c>
      <c r="P649" s="5">
        <f t="shared" si="24"/>
        <v>25.943488899674652</v>
      </c>
      <c r="Q649" s="5">
        <f t="shared" si="24"/>
        <v>31.292134097517881</v>
      </c>
      <c r="R649" s="5">
        <f t="shared" si="24"/>
        <v>38.54334908070372</v>
      </c>
      <c r="S649" s="5">
        <f t="shared" si="24"/>
        <v>46.821372493545056</v>
      </c>
      <c r="T649" s="5">
        <f t="shared" si="24"/>
        <v>55.670020188264445</v>
      </c>
      <c r="U649" s="5">
        <f t="shared" si="24"/>
        <v>14.754081324592594</v>
      </c>
      <c r="V649" s="5">
        <f t="shared" si="24"/>
        <v>18.00093708378272</v>
      </c>
      <c r="W649" s="5">
        <f t="shared" si="24"/>
        <v>25.112657957199396</v>
      </c>
      <c r="X649" s="5">
        <f t="shared" si="24"/>
        <v>33.727117829214933</v>
      </c>
      <c r="Y649" s="5">
        <f t="shared" si="24"/>
        <v>42.949416736886278</v>
      </c>
      <c r="Z649" s="5">
        <f t="shared" si="24"/>
        <v>52.459959517392818</v>
      </c>
      <c r="AA649" s="5">
        <f t="shared" si="24"/>
        <v>5.696744902721953</v>
      </c>
      <c r="AB649" s="5">
        <f t="shared" si="24"/>
        <v>11.792219281172205</v>
      </c>
      <c r="AC649" s="5">
        <f t="shared" si="24"/>
        <v>21.116866415908486</v>
      </c>
      <c r="AD649" s="5">
        <f t="shared" si="24"/>
        <v>30.871503647181147</v>
      </c>
      <c r="AE649" s="5">
        <f t="shared" si="24"/>
        <v>40.74849084580265</v>
      </c>
      <c r="AF649" s="5">
        <f t="shared" si="24"/>
        <v>50.67633918838748</v>
      </c>
      <c r="AG649" s="5">
        <f t="shared" si="24"/>
        <v>39.84462792465731</v>
      </c>
      <c r="AH649" s="5">
        <f t="shared" si="24"/>
        <v>29.886078794503987</v>
      </c>
      <c r="AI649" s="5">
        <f t="shared" si="24"/>
        <v>19.975565917485181</v>
      </c>
      <c r="AJ649" s="5">
        <f t="shared" si="24"/>
        <v>10.253338895042514</v>
      </c>
      <c r="AK649" s="5">
        <f t="shared" si="24"/>
        <v>41.613633084470209</v>
      </c>
      <c r="AL649" s="5">
        <f t="shared" si="24"/>
        <v>32.203811600892195</v>
      </c>
      <c r="AM649" s="5">
        <f t="shared" si="24"/>
        <v>23.296735671493778</v>
      </c>
      <c r="AN649" s="5">
        <f t="shared" si="24"/>
        <v>15.768693429566287</v>
      </c>
      <c r="AO649" s="5">
        <f t="shared" si="24"/>
        <v>45.176980799937482</v>
      </c>
      <c r="AP649" s="5">
        <f t="shared" si="24"/>
        <v>36.687026148520673</v>
      </c>
      <c r="AQ649" s="5">
        <f t="shared" si="24"/>
        <v>29.174917890007226</v>
      </c>
      <c r="AR649" s="5">
        <f t="shared" si="24"/>
        <v>23.593927885072077</v>
      </c>
      <c r="AS649" s="5">
        <f t="shared" si="24"/>
        <v>50.153657124681139</v>
      </c>
      <c r="AT649" s="5">
        <f t="shared" si="24"/>
        <v>42.658345758162582</v>
      </c>
      <c r="AU649" s="5">
        <f t="shared" si="24"/>
        <v>36.391435714915588</v>
      </c>
      <c r="AV649" s="5">
        <f t="shared" si="24"/>
        <v>32.081080324448564</v>
      </c>
    </row>
    <row r="650" spans="2:48" x14ac:dyDescent="0.25">
      <c r="B650"/>
      <c r="C650" s="28" t="e">
        <f>VLOOKUP(B650,vertices!$A:$C,2,0)</f>
        <v>#N/A</v>
      </c>
      <c r="D650" s="28" t="e">
        <f>VLOOKUP(B650,vertices!$A:$C,3,0)</f>
        <v>#N/A</v>
      </c>
      <c r="E650" s="28"/>
      <c r="F650" s="28"/>
      <c r="G650" s="28"/>
      <c r="H650" s="28"/>
      <c r="I650" s="20" t="s">
        <v>157</v>
      </c>
      <c r="J650" s="20" t="s">
        <v>158</v>
      </c>
      <c r="K650" s="20" t="s">
        <v>159</v>
      </c>
      <c r="L650" s="20" t="s">
        <v>160</v>
      </c>
      <c r="M650" s="20" t="s">
        <v>161</v>
      </c>
      <c r="N650" s="20" t="s">
        <v>162</v>
      </c>
      <c r="O650" s="20" t="s">
        <v>163</v>
      </c>
      <c r="P650" s="20" t="s">
        <v>164</v>
      </c>
      <c r="Q650" s="20" t="s">
        <v>165</v>
      </c>
      <c r="R650" s="20" t="s">
        <v>166</v>
      </c>
      <c r="S650" s="20" t="s">
        <v>167</v>
      </c>
      <c r="T650" s="20" t="s">
        <v>168</v>
      </c>
      <c r="U650" s="20" t="s">
        <v>169</v>
      </c>
      <c r="V650" s="20" t="s">
        <v>170</v>
      </c>
      <c r="W650" s="20" t="s">
        <v>171</v>
      </c>
      <c r="X650" s="20" t="s">
        <v>172</v>
      </c>
      <c r="Y650" s="20" t="s">
        <v>173</v>
      </c>
      <c r="Z650" s="20" t="s">
        <v>174</v>
      </c>
      <c r="AA650" s="20" t="s">
        <v>175</v>
      </c>
      <c r="AB650" s="20" t="s">
        <v>176</v>
      </c>
      <c r="AC650" s="20" t="s">
        <v>177</v>
      </c>
      <c r="AD650" s="20" t="s">
        <v>178</v>
      </c>
      <c r="AE650" s="20" t="s">
        <v>179</v>
      </c>
      <c r="AF650" s="19" t="s">
        <v>180</v>
      </c>
      <c r="AG650" s="20" t="s">
        <v>181</v>
      </c>
      <c r="AH650" s="20" t="s">
        <v>182</v>
      </c>
      <c r="AI650" s="20" t="s">
        <v>183</v>
      </c>
      <c r="AJ650" s="20" t="s">
        <v>184</v>
      </c>
      <c r="AK650" s="20" t="s">
        <v>185</v>
      </c>
      <c r="AL650" s="20" t="s">
        <v>186</v>
      </c>
      <c r="AM650" s="20" t="s">
        <v>187</v>
      </c>
      <c r="AN650" s="20" t="s">
        <v>188</v>
      </c>
      <c r="AO650" s="20" t="s">
        <v>189</v>
      </c>
      <c r="AP650" s="20" t="s">
        <v>190</v>
      </c>
      <c r="AQ650" s="20" t="s">
        <v>191</v>
      </c>
      <c r="AR650" s="20" t="s">
        <v>192</v>
      </c>
      <c r="AS650" s="20" t="s">
        <v>189</v>
      </c>
      <c r="AT650" s="20" t="s">
        <v>190</v>
      </c>
      <c r="AU650" s="20" t="s">
        <v>191</v>
      </c>
      <c r="AV650" s="20" t="s">
        <v>192</v>
      </c>
    </row>
    <row r="651" spans="2:48" x14ac:dyDescent="0.25">
      <c r="B651" t="str">
        <f>vertices!A167</f>
        <v>NS43</v>
      </c>
      <c r="C651" s="28">
        <f>VLOOKUP(B651,vertices!$A:$C,2,0)</f>
        <v>-25.16028</v>
      </c>
      <c r="D651" s="28">
        <f>VLOOKUP(B651,vertices!$A:$C,3,0)</f>
        <v>-42.924959999999999</v>
      </c>
      <c r="E651" s="30">
        <f>SMALL(I651:AV651,1)</f>
        <v>4.6417708364449695</v>
      </c>
      <c r="F651" s="30" t="str">
        <f>HLOOKUP(E651,I651:AV652,2,0)</f>
        <v>QDC4</v>
      </c>
      <c r="G651" s="30" t="str">
        <f>VLOOKUP(F651,$B$573:$F$613,4,0)</f>
        <v>OBLOL</v>
      </c>
      <c r="H651" s="30" t="str">
        <f>VLOOKUP(F651,$B$573:$F$613,5,0)</f>
        <v>ASIGO</v>
      </c>
      <c r="I651" s="5">
        <f t="shared" ref="I651:AV651" si="25">IFERROR(3440*ACOS(COS(PI()*(90-I616)/180)*COS((90-$C651)*PI()/180)+SIN((90-I616)*PI()/180)*SIN((90-$C651)*PI()/180)*COS((($D651)-I617)*PI()/180)),0)</f>
        <v>18.263153762237767</v>
      </c>
      <c r="J651" s="5">
        <f t="shared" si="25"/>
        <v>18.460510823183895</v>
      </c>
      <c r="K651" s="5">
        <f t="shared" si="25"/>
        <v>23.415777488070706</v>
      </c>
      <c r="L651" s="5">
        <f t="shared" si="25"/>
        <v>30.920338159331067</v>
      </c>
      <c r="M651" s="5">
        <f t="shared" si="25"/>
        <v>39.548659767123496</v>
      </c>
      <c r="N651" s="5">
        <f t="shared" si="25"/>
        <v>48.707146988986821</v>
      </c>
      <c r="O651" s="5">
        <f t="shared" si="25"/>
        <v>9.7704026275803457</v>
      </c>
      <c r="P651" s="5">
        <f t="shared" si="25"/>
        <v>10.150546472749049</v>
      </c>
      <c r="Q651" s="5">
        <f t="shared" si="25"/>
        <v>17.63145663545993</v>
      </c>
      <c r="R651" s="5">
        <f t="shared" si="25"/>
        <v>26.813518524840454</v>
      </c>
      <c r="S651" s="5">
        <f t="shared" si="25"/>
        <v>36.432446136223859</v>
      </c>
      <c r="T651" s="5">
        <f t="shared" si="25"/>
        <v>46.216266946185002</v>
      </c>
      <c r="U651" s="5">
        <f t="shared" si="25"/>
        <v>4.6417708364449695</v>
      </c>
      <c r="V651" s="5">
        <f t="shared" si="25"/>
        <v>5.4055350122694534</v>
      </c>
      <c r="W651" s="5">
        <f t="shared" si="25"/>
        <v>15.399864965046639</v>
      </c>
      <c r="X651" s="5">
        <f t="shared" si="25"/>
        <v>25.403821228419119</v>
      </c>
      <c r="Y651" s="5">
        <f t="shared" si="25"/>
        <v>35.409245755433858</v>
      </c>
      <c r="Z651" s="5">
        <f t="shared" si="25"/>
        <v>45.415168136154463</v>
      </c>
      <c r="AA651" s="5">
        <f t="shared" si="25"/>
        <v>10.573490674967498</v>
      </c>
      <c r="AB651" s="5">
        <f t="shared" si="25"/>
        <v>10.924706785303222</v>
      </c>
      <c r="AC651" s="5">
        <f t="shared" si="25"/>
        <v>18.087605776829445</v>
      </c>
      <c r="AD651" s="5">
        <f t="shared" si="25"/>
        <v>27.115226317008894</v>
      </c>
      <c r="AE651" s="5">
        <f t="shared" si="25"/>
        <v>36.654757737470192</v>
      </c>
      <c r="AF651" s="5">
        <f t="shared" si="25"/>
        <v>46.3914731652048</v>
      </c>
      <c r="AG651" s="5">
        <f t="shared" si="25"/>
        <v>48.373645809971762</v>
      </c>
      <c r="AH651" s="5">
        <f t="shared" si="25"/>
        <v>39.321385917555901</v>
      </c>
      <c r="AI651" s="5">
        <f t="shared" si="25"/>
        <v>30.864113282602084</v>
      </c>
      <c r="AJ651" s="5">
        <f t="shared" si="25"/>
        <v>23.649014857517532</v>
      </c>
      <c r="AK651" s="5">
        <f t="shared" si="25"/>
        <v>52.543881702328576</v>
      </c>
      <c r="AL651" s="5">
        <f t="shared" si="25"/>
        <v>44.344774809508763</v>
      </c>
      <c r="AM651" s="5">
        <f t="shared" si="25"/>
        <v>37.044791243734636</v>
      </c>
      <c r="AN651" s="5">
        <f t="shared" si="25"/>
        <v>31.279898027398492</v>
      </c>
      <c r="AO651" s="5">
        <f t="shared" si="25"/>
        <v>57.851216261683888</v>
      </c>
      <c r="AP651" s="5">
        <f t="shared" si="25"/>
        <v>50.513166896331327</v>
      </c>
      <c r="AQ651" s="5">
        <f t="shared" si="25"/>
        <v>44.234053717073643</v>
      </c>
      <c r="AR651" s="5">
        <f t="shared" si="25"/>
        <v>39.521863040152439</v>
      </c>
      <c r="AS651" s="5">
        <f t="shared" si="25"/>
        <v>64.013435255351183</v>
      </c>
      <c r="AT651" s="5">
        <f t="shared" si="25"/>
        <v>57.458971845624603</v>
      </c>
      <c r="AU651" s="5">
        <f t="shared" si="25"/>
        <v>52.015357908841224</v>
      </c>
      <c r="AV651" s="5">
        <f t="shared" si="25"/>
        <v>48.06154317040081</v>
      </c>
    </row>
    <row r="652" spans="2:48" x14ac:dyDescent="0.25">
      <c r="B652"/>
      <c r="C652" s="28" t="e">
        <f>VLOOKUP(B652,vertices!$A:$C,2,0)</f>
        <v>#N/A</v>
      </c>
      <c r="D652" s="28" t="e">
        <f>VLOOKUP(B652,vertices!$A:$C,3,0)</f>
        <v>#N/A</v>
      </c>
      <c r="E652" s="28"/>
      <c r="F652" s="28"/>
      <c r="G652" s="28"/>
      <c r="H652" s="28"/>
      <c r="I652" s="20" t="s">
        <v>157</v>
      </c>
      <c r="J652" s="20" t="s">
        <v>158</v>
      </c>
      <c r="K652" s="20" t="s">
        <v>159</v>
      </c>
      <c r="L652" s="20" t="s">
        <v>160</v>
      </c>
      <c r="M652" s="20" t="s">
        <v>161</v>
      </c>
      <c r="N652" s="20" t="s">
        <v>162</v>
      </c>
      <c r="O652" s="20" t="s">
        <v>163</v>
      </c>
      <c r="P652" s="20" t="s">
        <v>164</v>
      </c>
      <c r="Q652" s="20" t="s">
        <v>165</v>
      </c>
      <c r="R652" s="20" t="s">
        <v>166</v>
      </c>
      <c r="S652" s="20" t="s">
        <v>167</v>
      </c>
      <c r="T652" s="20" t="s">
        <v>168</v>
      </c>
      <c r="U652" s="20" t="s">
        <v>169</v>
      </c>
      <c r="V652" s="20" t="s">
        <v>170</v>
      </c>
      <c r="W652" s="20" t="s">
        <v>171</v>
      </c>
      <c r="X652" s="20" t="s">
        <v>172</v>
      </c>
      <c r="Y652" s="20" t="s">
        <v>173</v>
      </c>
      <c r="Z652" s="20" t="s">
        <v>174</v>
      </c>
      <c r="AA652" s="20" t="s">
        <v>175</v>
      </c>
      <c r="AB652" s="20" t="s">
        <v>176</v>
      </c>
      <c r="AC652" s="20" t="s">
        <v>177</v>
      </c>
      <c r="AD652" s="20" t="s">
        <v>178</v>
      </c>
      <c r="AE652" s="20" t="s">
        <v>179</v>
      </c>
      <c r="AF652" s="19" t="s">
        <v>180</v>
      </c>
      <c r="AG652" s="20" t="s">
        <v>181</v>
      </c>
      <c r="AH652" s="20" t="s">
        <v>182</v>
      </c>
      <c r="AI652" s="20" t="s">
        <v>183</v>
      </c>
      <c r="AJ652" s="20" t="s">
        <v>184</v>
      </c>
      <c r="AK652" s="20" t="s">
        <v>185</v>
      </c>
      <c r="AL652" s="20" t="s">
        <v>186</v>
      </c>
      <c r="AM652" s="20" t="s">
        <v>187</v>
      </c>
      <c r="AN652" s="20" t="s">
        <v>188</v>
      </c>
      <c r="AO652" s="20" t="s">
        <v>189</v>
      </c>
      <c r="AP652" s="20" t="s">
        <v>190</v>
      </c>
      <c r="AQ652" s="20" t="s">
        <v>191</v>
      </c>
      <c r="AR652" s="20" t="s">
        <v>192</v>
      </c>
      <c r="AS652" s="20" t="s">
        <v>189</v>
      </c>
      <c r="AT652" s="20" t="s">
        <v>190</v>
      </c>
      <c r="AU652" s="20" t="s">
        <v>191</v>
      </c>
      <c r="AV652" s="20" t="s">
        <v>192</v>
      </c>
    </row>
    <row r="653" spans="2:48" x14ac:dyDescent="0.25">
      <c r="B653" t="str">
        <f>vertices!A168</f>
        <v>NS44</v>
      </c>
      <c r="C653" s="28">
        <f>VLOOKUP(B653,vertices!$A:$C,2,0)</f>
        <v>-24.989329999999999</v>
      </c>
      <c r="D653" s="28">
        <f>VLOOKUP(B653,vertices!$A:$C,3,0)</f>
        <v>-42.64</v>
      </c>
      <c r="E653" s="30">
        <f>SMALL(I653:AV653,1)</f>
        <v>5.3430152063660863</v>
      </c>
      <c r="F653" s="30" t="str">
        <f>HLOOKUP(E653,I653:AV654,2,0)</f>
        <v>QDE3</v>
      </c>
      <c r="G653" s="30" t="str">
        <f>VLOOKUP(F653,$B$573:$F$613,4,0)</f>
        <v>BS083</v>
      </c>
      <c r="H653" s="30" t="str">
        <f>VLOOKUP(F653,$B$573:$F$613,5,0)</f>
        <v>BS093</v>
      </c>
      <c r="I653" s="5">
        <f t="shared" ref="I653:AV653" si="26">IFERROR(3440*ACOS(COS(PI()*(90-I616)/180)*COS((90-$C653)*PI()/180)+SIN((90-I616)*PI()/180)*SIN((90-$C653)*PI()/180)*COS((($D653)-I617)*PI()/180)),0)</f>
        <v>33.659300728804581</v>
      </c>
      <c r="J653" s="5">
        <f t="shared" si="26"/>
        <v>36.667846549685592</v>
      </c>
      <c r="K653" s="5">
        <f t="shared" si="26"/>
        <v>41.909061794621948</v>
      </c>
      <c r="L653" s="5">
        <f t="shared" si="26"/>
        <v>48.666867530285991</v>
      </c>
      <c r="M653" s="5">
        <f t="shared" si="26"/>
        <v>56.398710752794642</v>
      </c>
      <c r="N653" s="5">
        <f t="shared" si="26"/>
        <v>64.756630536423984</v>
      </c>
      <c r="O653" s="5">
        <f t="shared" si="26"/>
        <v>24.768044200737069</v>
      </c>
      <c r="P653" s="5">
        <f t="shared" si="26"/>
        <v>28.735804178420015</v>
      </c>
      <c r="Q653" s="5">
        <f t="shared" si="26"/>
        <v>35.189428066915092</v>
      </c>
      <c r="R653" s="5">
        <f t="shared" si="26"/>
        <v>43.024460846902386</v>
      </c>
      <c r="S653" s="5">
        <f t="shared" si="26"/>
        <v>51.615613841045246</v>
      </c>
      <c r="T653" s="5">
        <f t="shared" si="26"/>
        <v>60.642377349886928</v>
      </c>
      <c r="U653" s="5">
        <f t="shared" si="26"/>
        <v>16.073561799843077</v>
      </c>
      <c r="V653" s="5">
        <f t="shared" si="26"/>
        <v>21.705615696246134</v>
      </c>
      <c r="W653" s="5">
        <f t="shared" si="26"/>
        <v>29.73498106431478</v>
      </c>
      <c r="X653" s="5">
        <f t="shared" si="26"/>
        <v>38.697098435603166</v>
      </c>
      <c r="Y653" s="5">
        <f t="shared" si="26"/>
        <v>48.073097862044477</v>
      </c>
      <c r="Z653" s="5">
        <f t="shared" si="26"/>
        <v>57.661434520889543</v>
      </c>
      <c r="AA653" s="5">
        <f t="shared" si="26"/>
        <v>8.2255206455384133</v>
      </c>
      <c r="AB653" s="5">
        <f t="shared" si="26"/>
        <v>16.75390832779696</v>
      </c>
      <c r="AC653" s="5">
        <f t="shared" si="26"/>
        <v>26.343685344481198</v>
      </c>
      <c r="AD653" s="5">
        <f t="shared" si="26"/>
        <v>36.160034979260693</v>
      </c>
      <c r="AE653" s="5">
        <f t="shared" si="26"/>
        <v>46.058316955519786</v>
      </c>
      <c r="AF653" s="5">
        <f t="shared" si="26"/>
        <v>55.995098452793997</v>
      </c>
      <c r="AG653" s="5">
        <f t="shared" si="26"/>
        <v>34.520970064780947</v>
      </c>
      <c r="AH653" s="5">
        <f t="shared" si="26"/>
        <v>24.570686720289796</v>
      </c>
      <c r="AI653" s="5">
        <f t="shared" si="26"/>
        <v>14.697010750500308</v>
      </c>
      <c r="AJ653" s="5">
        <f t="shared" si="26"/>
        <v>5.3430152063660863</v>
      </c>
      <c r="AK653" s="5">
        <f t="shared" si="26"/>
        <v>36.476507976481471</v>
      </c>
      <c r="AL653" s="5">
        <f t="shared" si="26"/>
        <v>27.246501201823747</v>
      </c>
      <c r="AM653" s="5">
        <f t="shared" si="26"/>
        <v>18.827359058590645</v>
      </c>
      <c r="AN653" s="5">
        <f t="shared" si="26"/>
        <v>12.916210678996443</v>
      </c>
      <c r="AO653" s="5">
        <f t="shared" si="26"/>
        <v>40.430895811628872</v>
      </c>
      <c r="AP653" s="5">
        <f t="shared" si="26"/>
        <v>32.34328554007503</v>
      </c>
      <c r="AQ653" s="5">
        <f t="shared" si="26"/>
        <v>25.6471952267961</v>
      </c>
      <c r="AR653" s="5">
        <f t="shared" si="26"/>
        <v>21.673228799644075</v>
      </c>
      <c r="AS653" s="5">
        <f t="shared" si="26"/>
        <v>45.870055926169044</v>
      </c>
      <c r="AT653" s="5">
        <f t="shared" si="26"/>
        <v>38.921293266781234</v>
      </c>
      <c r="AU653" s="5">
        <f t="shared" si="26"/>
        <v>33.554868390708194</v>
      </c>
      <c r="AV653" s="5">
        <f t="shared" si="26"/>
        <v>30.614512902019015</v>
      </c>
    </row>
    <row r="654" spans="2:48" x14ac:dyDescent="0.25">
      <c r="B654"/>
      <c r="C654" s="28" t="e">
        <f>VLOOKUP(B654,vertices!$A:$C,2,0)</f>
        <v>#N/A</v>
      </c>
      <c r="D654" s="28" t="e">
        <f>VLOOKUP(B654,vertices!$A:$C,3,0)</f>
        <v>#N/A</v>
      </c>
      <c r="E654" s="28"/>
      <c r="F654" s="28"/>
      <c r="G654" s="28"/>
      <c r="H654" s="28"/>
      <c r="I654" s="20" t="s">
        <v>157</v>
      </c>
      <c r="J654" s="20" t="s">
        <v>158</v>
      </c>
      <c r="K654" s="20" t="s">
        <v>159</v>
      </c>
      <c r="L654" s="20" t="s">
        <v>160</v>
      </c>
      <c r="M654" s="20" t="s">
        <v>161</v>
      </c>
      <c r="N654" s="20" t="s">
        <v>162</v>
      </c>
      <c r="O654" s="20" t="s">
        <v>163</v>
      </c>
      <c r="P654" s="20" t="s">
        <v>164</v>
      </c>
      <c r="Q654" s="20" t="s">
        <v>165</v>
      </c>
      <c r="R654" s="20" t="s">
        <v>166</v>
      </c>
      <c r="S654" s="20" t="s">
        <v>167</v>
      </c>
      <c r="T654" s="20" t="s">
        <v>168</v>
      </c>
      <c r="U654" s="20" t="s">
        <v>169</v>
      </c>
      <c r="V654" s="20" t="s">
        <v>170</v>
      </c>
      <c r="W654" s="20" t="s">
        <v>171</v>
      </c>
      <c r="X654" s="20" t="s">
        <v>172</v>
      </c>
      <c r="Y654" s="20" t="s">
        <v>173</v>
      </c>
      <c r="Z654" s="20" t="s">
        <v>174</v>
      </c>
      <c r="AA654" s="20" t="s">
        <v>175</v>
      </c>
      <c r="AB654" s="20" t="s">
        <v>176</v>
      </c>
      <c r="AC654" s="20" t="s">
        <v>177</v>
      </c>
      <c r="AD654" s="20" t="s">
        <v>178</v>
      </c>
      <c r="AE654" s="20" t="s">
        <v>179</v>
      </c>
      <c r="AF654" s="19" t="s">
        <v>180</v>
      </c>
      <c r="AG654" s="20" t="s">
        <v>181</v>
      </c>
      <c r="AH654" s="20" t="s">
        <v>182</v>
      </c>
      <c r="AI654" s="20" t="s">
        <v>183</v>
      </c>
      <c r="AJ654" s="20" t="s">
        <v>184</v>
      </c>
      <c r="AK654" s="20" t="s">
        <v>185</v>
      </c>
      <c r="AL654" s="20" t="s">
        <v>186</v>
      </c>
      <c r="AM654" s="20" t="s">
        <v>187</v>
      </c>
      <c r="AN654" s="20" t="s">
        <v>188</v>
      </c>
      <c r="AO654" s="20" t="s">
        <v>189</v>
      </c>
      <c r="AP654" s="20" t="s">
        <v>190</v>
      </c>
      <c r="AQ654" s="20" t="s">
        <v>191</v>
      </c>
      <c r="AR654" s="20" t="s">
        <v>192</v>
      </c>
      <c r="AS654" s="20" t="s">
        <v>189</v>
      </c>
      <c r="AT654" s="20" t="s">
        <v>190</v>
      </c>
      <c r="AU654" s="20" t="s">
        <v>191</v>
      </c>
      <c r="AV654" s="20" t="s">
        <v>192</v>
      </c>
    </row>
    <row r="655" spans="2:48" x14ac:dyDescent="0.25">
      <c r="B655" t="str">
        <f>vertices!A169</f>
        <v>P_66</v>
      </c>
      <c r="C655" s="28">
        <f>VLOOKUP(B655,vertices!$A:$C,2,0)</f>
        <v>-25.60181</v>
      </c>
      <c r="D655" s="28">
        <f>VLOOKUP(B655,vertices!$A:$C,3,0)</f>
        <v>-42.820520000000002</v>
      </c>
      <c r="E655" s="30">
        <f>SMALL(I655:AV655,1)</f>
        <v>3.9764427517835621</v>
      </c>
      <c r="F655" s="30" t="str">
        <f>HLOOKUP(E655,I655:AV656,2,0)</f>
        <v>QDD7</v>
      </c>
      <c r="G655" s="30" t="str">
        <f>VLOOKUP(F655,$B$573:$F$613,4,0)</f>
        <v>BS087</v>
      </c>
      <c r="H655" s="30" t="str">
        <f>VLOOKUP(F655,$B$573:$F$613,5,0)</f>
        <v>BS076</v>
      </c>
      <c r="I655" s="5">
        <f t="shared" ref="I655:AV655" si="27">IFERROR(3440*ACOS(COS(PI()*(90-I616)/180)*COS((90-$C655)*PI()/180)+SIN((90-I616)*PI()/180)*SIN((90-$C655)*PI()/180)*COS((($D655)-I617)*PI()/180)),0)</f>
        <v>38.885639766630163</v>
      </c>
      <c r="J655" s="5">
        <f t="shared" si="27"/>
        <v>31.440268923620014</v>
      </c>
      <c r="K655" s="5">
        <f t="shared" si="27"/>
        <v>25.790448823584207</v>
      </c>
      <c r="L655" s="5">
        <f t="shared" si="27"/>
        <v>23.282250786240404</v>
      </c>
      <c r="M655" s="5">
        <f t="shared" si="27"/>
        <v>24.884500466613932</v>
      </c>
      <c r="N655" s="5">
        <f t="shared" si="27"/>
        <v>29.944494250196847</v>
      </c>
      <c r="O655" s="5">
        <f t="shared" si="27"/>
        <v>34.239992544788009</v>
      </c>
      <c r="P655" s="5">
        <f t="shared" si="27"/>
        <v>25.480210161744612</v>
      </c>
      <c r="Q655" s="5">
        <f t="shared" si="27"/>
        <v>18.065609568359751</v>
      </c>
      <c r="R655" s="5">
        <f t="shared" si="27"/>
        <v>14.274190241057862</v>
      </c>
      <c r="S655" s="5">
        <f t="shared" si="27"/>
        <v>16.774977907010555</v>
      </c>
      <c r="T655" s="5">
        <f t="shared" si="27"/>
        <v>23.649701463219426</v>
      </c>
      <c r="U655" s="5">
        <f t="shared" si="27"/>
        <v>31.563132895757153</v>
      </c>
      <c r="V655" s="5">
        <f t="shared" si="27"/>
        <v>21.7563153413262</v>
      </c>
      <c r="W655" s="5">
        <f t="shared" si="27"/>
        <v>12.276207249802127</v>
      </c>
      <c r="X655" s="5">
        <f t="shared" si="27"/>
        <v>5.3230987036437405</v>
      </c>
      <c r="Y655" s="5">
        <f t="shared" si="27"/>
        <v>10.306677609620056</v>
      </c>
      <c r="Z655" s="5">
        <f t="shared" si="27"/>
        <v>19.605660791142423</v>
      </c>
      <c r="AA655" s="5">
        <f t="shared" si="27"/>
        <v>31.363291589261078</v>
      </c>
      <c r="AB655" s="5">
        <f t="shared" si="27"/>
        <v>21.465768711935915</v>
      </c>
      <c r="AC655" s="5">
        <f t="shared" si="27"/>
        <v>11.754342698656668</v>
      </c>
      <c r="AD655" s="5">
        <f t="shared" si="27"/>
        <v>3.9764427517835621</v>
      </c>
      <c r="AE655" s="5">
        <f t="shared" si="27"/>
        <v>9.6810020372433492</v>
      </c>
      <c r="AF655" s="5">
        <f t="shared" si="27"/>
        <v>19.284545178169594</v>
      </c>
      <c r="AG655" s="5">
        <f t="shared" si="27"/>
        <v>72.315981774551574</v>
      </c>
      <c r="AH655" s="5">
        <f t="shared" si="27"/>
        <v>62.493773467552757</v>
      </c>
      <c r="AI655" s="5">
        <f t="shared" si="27"/>
        <v>52.740909690438343</v>
      </c>
      <c r="AJ655" s="5">
        <f t="shared" si="27"/>
        <v>43.104486058146954</v>
      </c>
      <c r="AK655" s="5">
        <f t="shared" si="27"/>
        <v>74.470643458884126</v>
      </c>
      <c r="AL655" s="5">
        <f t="shared" si="27"/>
        <v>64.971704251707294</v>
      </c>
      <c r="AM655" s="5">
        <f t="shared" si="27"/>
        <v>55.650943684953887</v>
      </c>
      <c r="AN655" s="5">
        <f t="shared" si="27"/>
        <v>46.615365237827774</v>
      </c>
      <c r="AO655" s="5">
        <f t="shared" si="27"/>
        <v>77.631251774359583</v>
      </c>
      <c r="AP655" s="5">
        <f t="shared" si="27"/>
        <v>68.566836324918711</v>
      </c>
      <c r="AQ655" s="5">
        <f t="shared" si="27"/>
        <v>59.803576085967919</v>
      </c>
      <c r="AR655" s="5">
        <f t="shared" si="27"/>
        <v>51.495448919674644</v>
      </c>
      <c r="AS655" s="5">
        <f t="shared" si="27"/>
        <v>81.681111877085627</v>
      </c>
      <c r="AT655" s="5">
        <f t="shared" si="27"/>
        <v>73.114547541815412</v>
      </c>
      <c r="AU655" s="5">
        <f t="shared" si="27"/>
        <v>64.960937182924454</v>
      </c>
      <c r="AV655" s="5">
        <f t="shared" si="27"/>
        <v>57.396541099092872</v>
      </c>
    </row>
    <row r="656" spans="2:48" x14ac:dyDescent="0.25">
      <c r="B656"/>
      <c r="C656" s="28" t="e">
        <f>VLOOKUP(B656,vertices!$A:$C,2,0)</f>
        <v>#N/A</v>
      </c>
      <c r="D656" s="28" t="e">
        <f>VLOOKUP(B656,vertices!$A:$C,3,0)</f>
        <v>#N/A</v>
      </c>
      <c r="E656" s="28"/>
      <c r="F656" s="28"/>
      <c r="G656" s="28"/>
      <c r="H656" s="28"/>
      <c r="I656" s="20" t="s">
        <v>157</v>
      </c>
      <c r="J656" s="20" t="s">
        <v>158</v>
      </c>
      <c r="K656" s="20" t="s">
        <v>159</v>
      </c>
      <c r="L656" s="20" t="s">
        <v>160</v>
      </c>
      <c r="M656" s="20" t="s">
        <v>161</v>
      </c>
      <c r="N656" s="20" t="s">
        <v>162</v>
      </c>
      <c r="O656" s="20" t="s">
        <v>163</v>
      </c>
      <c r="P656" s="20" t="s">
        <v>164</v>
      </c>
      <c r="Q656" s="20" t="s">
        <v>165</v>
      </c>
      <c r="R656" s="20" t="s">
        <v>166</v>
      </c>
      <c r="S656" s="20" t="s">
        <v>167</v>
      </c>
      <c r="T656" s="20" t="s">
        <v>168</v>
      </c>
      <c r="U656" s="20" t="s">
        <v>169</v>
      </c>
      <c r="V656" s="20" t="s">
        <v>170</v>
      </c>
      <c r="W656" s="20" t="s">
        <v>171</v>
      </c>
      <c r="X656" s="20" t="s">
        <v>172</v>
      </c>
      <c r="Y656" s="20" t="s">
        <v>173</v>
      </c>
      <c r="Z656" s="20" t="s">
        <v>174</v>
      </c>
      <c r="AA656" s="20" t="s">
        <v>175</v>
      </c>
      <c r="AB656" s="20" t="s">
        <v>176</v>
      </c>
      <c r="AC656" s="20" t="s">
        <v>177</v>
      </c>
      <c r="AD656" s="20" t="s">
        <v>178</v>
      </c>
      <c r="AE656" s="20" t="s">
        <v>179</v>
      </c>
      <c r="AF656" s="19" t="s">
        <v>180</v>
      </c>
      <c r="AG656" s="20" t="s">
        <v>181</v>
      </c>
      <c r="AH656" s="20" t="s">
        <v>182</v>
      </c>
      <c r="AI656" s="20" t="s">
        <v>183</v>
      </c>
      <c r="AJ656" s="20" t="s">
        <v>184</v>
      </c>
      <c r="AK656" s="20" t="s">
        <v>185</v>
      </c>
      <c r="AL656" s="20" t="s">
        <v>186</v>
      </c>
      <c r="AM656" s="20" t="s">
        <v>187</v>
      </c>
      <c r="AN656" s="20" t="s">
        <v>188</v>
      </c>
      <c r="AO656" s="20" t="s">
        <v>189</v>
      </c>
      <c r="AP656" s="20" t="s">
        <v>190</v>
      </c>
      <c r="AQ656" s="20" t="s">
        <v>191</v>
      </c>
      <c r="AR656" s="20" t="s">
        <v>192</v>
      </c>
      <c r="AS656" s="20" t="s">
        <v>189</v>
      </c>
      <c r="AT656" s="20" t="s">
        <v>190</v>
      </c>
      <c r="AU656" s="20" t="s">
        <v>191</v>
      </c>
      <c r="AV656" s="20" t="s">
        <v>192</v>
      </c>
    </row>
    <row r="657" spans="2:48" x14ac:dyDescent="0.25">
      <c r="B657" t="str">
        <f>vertices!A170</f>
        <v>P_67</v>
      </c>
      <c r="C657" s="28">
        <f>VLOOKUP(B657,vertices!$A:$C,2,0)</f>
        <v>-25.328679999999999</v>
      </c>
      <c r="D657" s="28">
        <f>VLOOKUP(B657,vertices!$A:$C,3,0)</f>
        <v>-42.692230000000002</v>
      </c>
      <c r="E657" s="30">
        <f>SMALL(I657:AV657,1)</f>
        <v>5.6701013964853608</v>
      </c>
      <c r="F657" s="30" t="str">
        <f>HLOOKUP(E657,I657:AV658,2,0)</f>
        <v>QDD5</v>
      </c>
      <c r="G657" s="30" t="str">
        <f>VLOOKUP(F657,$B$573:$F$613,4,0)</f>
        <v>BS084</v>
      </c>
      <c r="H657" s="30" t="str">
        <f>VLOOKUP(F657,$B$573:$F$613,5,0)</f>
        <v>BS073</v>
      </c>
      <c r="I657" s="5">
        <f t="shared" ref="I657:AV657" si="28">IFERROR(3440*ACOS(COS(PI()*(90-I616)/180)*COS((90-$C657)*PI()/180)+SIN((90-I616)*PI()/180)*SIN((90-$C657)*PI()/180)*COS((($D657)-I617)*PI()/180)),0)</f>
        <v>33.690364817236699</v>
      </c>
      <c r="J657" s="5">
        <f t="shared" si="28"/>
        <v>30.644955969508061</v>
      </c>
      <c r="K657" s="5">
        <f t="shared" si="28"/>
        <v>30.715518291264114</v>
      </c>
      <c r="L657" s="5">
        <f t="shared" si="28"/>
        <v>33.882589837568119</v>
      </c>
      <c r="M657" s="5">
        <f t="shared" si="28"/>
        <v>39.406519980004035</v>
      </c>
      <c r="N657" s="5">
        <f t="shared" si="28"/>
        <v>46.454007710152823</v>
      </c>
      <c r="O657" s="5">
        <f t="shared" si="28"/>
        <v>25.852762236266322</v>
      </c>
      <c r="P657" s="5">
        <f t="shared" si="28"/>
        <v>21.750324991566679</v>
      </c>
      <c r="Q657" s="5">
        <f t="shared" si="28"/>
        <v>21.864301478479913</v>
      </c>
      <c r="R657" s="5">
        <f t="shared" si="28"/>
        <v>26.139595271628302</v>
      </c>
      <c r="S657" s="5">
        <f t="shared" si="28"/>
        <v>32.996498642710321</v>
      </c>
      <c r="T657" s="5">
        <f t="shared" si="28"/>
        <v>41.1645372166317</v>
      </c>
      <c r="U657" s="5">
        <f t="shared" si="28"/>
        <v>19.121447523423658</v>
      </c>
      <c r="V657" s="5">
        <f t="shared" si="28"/>
        <v>13.067340565145145</v>
      </c>
      <c r="W657" s="5">
        <f t="shared" si="28"/>
        <v>13.271866776134225</v>
      </c>
      <c r="X657" s="5">
        <f t="shared" si="28"/>
        <v>19.539471083536899</v>
      </c>
      <c r="Y657" s="5">
        <f t="shared" si="28"/>
        <v>28.066008568055505</v>
      </c>
      <c r="Z657" s="5">
        <f t="shared" si="28"/>
        <v>37.334597465007384</v>
      </c>
      <c r="AA657" s="5">
        <f t="shared" si="28"/>
        <v>15.061024751690386</v>
      </c>
      <c r="AB657" s="5">
        <f t="shared" si="28"/>
        <v>5.6701013964853608</v>
      </c>
      <c r="AC657" s="5">
        <f t="shared" si="28"/>
        <v>6.1422991394981707</v>
      </c>
      <c r="AD657" s="5">
        <f t="shared" si="28"/>
        <v>15.606659898640629</v>
      </c>
      <c r="AE657" s="5">
        <f t="shared" si="28"/>
        <v>25.488625566347292</v>
      </c>
      <c r="AF657" s="5">
        <f t="shared" si="28"/>
        <v>35.440576165398184</v>
      </c>
      <c r="AG657" s="5">
        <f t="shared" si="28"/>
        <v>55.076997189891195</v>
      </c>
      <c r="AH657" s="5">
        <f t="shared" si="28"/>
        <v>45.140985080013856</v>
      </c>
      <c r="AI657" s="5">
        <f t="shared" si="28"/>
        <v>35.244907611709522</v>
      </c>
      <c r="AJ657" s="5">
        <f t="shared" si="28"/>
        <v>25.435419303711786</v>
      </c>
      <c r="AK657" s="5">
        <f t="shared" si="28"/>
        <v>56.776629992668518</v>
      </c>
      <c r="AL657" s="5">
        <f t="shared" si="28"/>
        <v>47.197077360609526</v>
      </c>
      <c r="AM657" s="5">
        <f t="shared" si="28"/>
        <v>37.83917954852086</v>
      </c>
      <c r="AN657" s="5">
        <f t="shared" si="28"/>
        <v>28.918919515064712</v>
      </c>
      <c r="AO657" s="5">
        <f t="shared" si="28"/>
        <v>59.820767184030075</v>
      </c>
      <c r="AP657" s="5">
        <f t="shared" si="28"/>
        <v>50.813653642764116</v>
      </c>
      <c r="AQ657" s="5">
        <f t="shared" si="28"/>
        <v>42.258604076204179</v>
      </c>
      <c r="AR657" s="5">
        <f t="shared" si="28"/>
        <v>34.493634954861804</v>
      </c>
      <c r="AS657" s="5">
        <f t="shared" si="28"/>
        <v>64.017892089394991</v>
      </c>
      <c r="AT657" s="5">
        <f t="shared" si="28"/>
        <v>55.68750178858599</v>
      </c>
      <c r="AU657" s="5">
        <f t="shared" si="28"/>
        <v>48.001680227638523</v>
      </c>
      <c r="AV657" s="5">
        <f t="shared" si="28"/>
        <v>41.321675370298067</v>
      </c>
    </row>
    <row r="658" spans="2:48" x14ac:dyDescent="0.25">
      <c r="B658"/>
      <c r="C658" s="28" t="e">
        <f>VLOOKUP(B658,vertices!$A:$C,2,0)</f>
        <v>#N/A</v>
      </c>
      <c r="D658" s="28" t="e">
        <f>VLOOKUP(B658,vertices!$A:$C,3,0)</f>
        <v>#N/A</v>
      </c>
      <c r="E658" s="28"/>
      <c r="F658" s="28"/>
      <c r="G658" s="28"/>
      <c r="H658" s="28"/>
      <c r="I658" s="20" t="s">
        <v>157</v>
      </c>
      <c r="J658" s="20" t="s">
        <v>158</v>
      </c>
      <c r="K658" s="20" t="s">
        <v>159</v>
      </c>
      <c r="L658" s="20" t="s">
        <v>160</v>
      </c>
      <c r="M658" s="20" t="s">
        <v>161</v>
      </c>
      <c r="N658" s="20" t="s">
        <v>162</v>
      </c>
      <c r="O658" s="20" t="s">
        <v>163</v>
      </c>
      <c r="P658" s="20" t="s">
        <v>164</v>
      </c>
      <c r="Q658" s="20" t="s">
        <v>165</v>
      </c>
      <c r="R658" s="20" t="s">
        <v>166</v>
      </c>
      <c r="S658" s="20" t="s">
        <v>167</v>
      </c>
      <c r="T658" s="20" t="s">
        <v>168</v>
      </c>
      <c r="U658" s="20" t="s">
        <v>169</v>
      </c>
      <c r="V658" s="20" t="s">
        <v>170</v>
      </c>
      <c r="W658" s="20" t="s">
        <v>171</v>
      </c>
      <c r="X658" s="20" t="s">
        <v>172</v>
      </c>
      <c r="Y658" s="20" t="s">
        <v>173</v>
      </c>
      <c r="Z658" s="20" t="s">
        <v>174</v>
      </c>
      <c r="AA658" s="20" t="s">
        <v>175</v>
      </c>
      <c r="AB658" s="20" t="s">
        <v>176</v>
      </c>
      <c r="AC658" s="20" t="s">
        <v>177</v>
      </c>
      <c r="AD658" s="20" t="s">
        <v>178</v>
      </c>
      <c r="AE658" s="20" t="s">
        <v>179</v>
      </c>
      <c r="AF658" s="19" t="s">
        <v>180</v>
      </c>
      <c r="AG658" s="20" t="s">
        <v>181</v>
      </c>
      <c r="AH658" s="20" t="s">
        <v>182</v>
      </c>
      <c r="AI658" s="20" t="s">
        <v>183</v>
      </c>
      <c r="AJ658" s="20" t="s">
        <v>184</v>
      </c>
      <c r="AK658" s="20" t="s">
        <v>185</v>
      </c>
      <c r="AL658" s="20" t="s">
        <v>186</v>
      </c>
      <c r="AM658" s="20" t="s">
        <v>187</v>
      </c>
      <c r="AN658" s="20" t="s">
        <v>188</v>
      </c>
      <c r="AO658" s="20" t="s">
        <v>189</v>
      </c>
      <c r="AP658" s="20" t="s">
        <v>190</v>
      </c>
      <c r="AQ658" s="20" t="s">
        <v>191</v>
      </c>
      <c r="AR658" s="20" t="s">
        <v>192</v>
      </c>
      <c r="AS658" s="20" t="s">
        <v>189</v>
      </c>
      <c r="AT658" s="20" t="s">
        <v>190</v>
      </c>
      <c r="AU658" s="20" t="s">
        <v>191</v>
      </c>
      <c r="AV658" s="20" t="s">
        <v>192</v>
      </c>
    </row>
    <row r="659" spans="2:48" x14ac:dyDescent="0.25">
      <c r="B659" t="str">
        <f>vertices!A171</f>
        <v>P_68</v>
      </c>
      <c r="C659" s="28">
        <f>VLOOKUP(B659,vertices!$A:$C,2,0)</f>
        <v>-25.021879999999999</v>
      </c>
      <c r="D659" s="28">
        <f>VLOOKUP(B659,vertices!$A:$C,3,0)</f>
        <v>-42.667299999999997</v>
      </c>
      <c r="E659" s="30">
        <f>SMALL(I659:AV659,1)</f>
        <v>5.8177603488350904</v>
      </c>
      <c r="F659" s="30" t="str">
        <f>HLOOKUP(E659,I659:AV660,2,0)</f>
        <v>QDD4</v>
      </c>
      <c r="G659" s="30" t="str">
        <f>VLOOKUP(F659,$B$573:$F$613,4,0)</f>
        <v>ITEKI</v>
      </c>
      <c r="H659" s="30" t="str">
        <f>VLOOKUP(F659,$B$573:$F$613,5,0)</f>
        <v>ASIGO</v>
      </c>
      <c r="I659" s="5">
        <f t="shared" ref="I659:AV659" si="29">IFERROR(3440*ACOS(COS(PI()*(90-I616)/180)*COS((90-$C659)*PI()/180)+SIN((90-I616)*PI()/180)*SIN((90-$C659)*PI()/180)*COS((($D659)-I617)*PI()/180)),0)</f>
        <v>31.907527412229477</v>
      </c>
      <c r="J659" s="5">
        <f t="shared" si="29"/>
        <v>34.506414668036186</v>
      </c>
      <c r="K659" s="5">
        <f t="shared" si="29"/>
        <v>39.541770227999308</v>
      </c>
      <c r="L659" s="5">
        <f t="shared" si="29"/>
        <v>46.224096790015423</v>
      </c>
      <c r="M659" s="5">
        <f t="shared" si="29"/>
        <v>53.94477960843723</v>
      </c>
      <c r="N659" s="5">
        <f t="shared" si="29"/>
        <v>62.319081840645012</v>
      </c>
      <c r="O659" s="5">
        <f t="shared" si="29"/>
        <v>22.927198315055168</v>
      </c>
      <c r="P659" s="5">
        <f t="shared" si="29"/>
        <v>26.437287060159189</v>
      </c>
      <c r="Q659" s="5">
        <f t="shared" si="29"/>
        <v>32.748484586796977</v>
      </c>
      <c r="R659" s="5">
        <f t="shared" si="29"/>
        <v>40.574076815513074</v>
      </c>
      <c r="S659" s="5">
        <f t="shared" si="29"/>
        <v>49.196621298077247</v>
      </c>
      <c r="T659" s="5">
        <f t="shared" si="29"/>
        <v>58.263356887492428</v>
      </c>
      <c r="U659" s="5">
        <f t="shared" si="29"/>
        <v>14.056135076363017</v>
      </c>
      <c r="V659" s="5">
        <f t="shared" si="29"/>
        <v>19.269041401286628</v>
      </c>
      <c r="W659" s="5">
        <f t="shared" si="29"/>
        <v>27.299783928532904</v>
      </c>
      <c r="X659" s="5">
        <f t="shared" si="29"/>
        <v>36.325220870938644</v>
      </c>
      <c r="Y659" s="5">
        <f t="shared" si="29"/>
        <v>45.760532807768968</v>
      </c>
      <c r="Z659" s="5">
        <f t="shared" si="29"/>
        <v>55.396681101774575</v>
      </c>
      <c r="AA659" s="5">
        <f t="shared" si="29"/>
        <v>5.8177603488350904</v>
      </c>
      <c r="AB659" s="5">
        <f t="shared" si="29"/>
        <v>14.414943001236367</v>
      </c>
      <c r="AC659" s="5">
        <f t="shared" si="29"/>
        <v>24.124613464961531</v>
      </c>
      <c r="AD659" s="5">
        <f t="shared" si="29"/>
        <v>34.006845116598242</v>
      </c>
      <c r="AE659" s="5">
        <f t="shared" si="29"/>
        <v>43.945377476855413</v>
      </c>
      <c r="AF659" s="5">
        <f t="shared" si="29"/>
        <v>53.909081194390218</v>
      </c>
      <c r="AG659" s="5">
        <f t="shared" si="29"/>
        <v>36.624018508756308</v>
      </c>
      <c r="AH659" s="5">
        <f t="shared" si="29"/>
        <v>26.724774146928247</v>
      </c>
      <c r="AI659" s="5">
        <f t="shared" si="29"/>
        <v>16.95200631188678</v>
      </c>
      <c r="AJ659" s="5">
        <f t="shared" si="29"/>
        <v>7.7967702364976432</v>
      </c>
      <c r="AK659" s="5">
        <f t="shared" si="29"/>
        <v>38.822503853942827</v>
      </c>
      <c r="AL659" s="5">
        <f t="shared" si="29"/>
        <v>29.662441327023252</v>
      </c>
      <c r="AM659" s="5">
        <f t="shared" si="29"/>
        <v>21.278986292855517</v>
      </c>
      <c r="AN659" s="5">
        <f t="shared" si="29"/>
        <v>15.033007085290961</v>
      </c>
      <c r="AO659" s="5">
        <f t="shared" si="29"/>
        <v>42.875340171186878</v>
      </c>
      <c r="AP659" s="5">
        <f t="shared" si="29"/>
        <v>34.792626344988889</v>
      </c>
      <c r="AQ659" s="5">
        <f t="shared" si="29"/>
        <v>27.982463340438493</v>
      </c>
      <c r="AR659" s="5">
        <f t="shared" si="29"/>
        <v>23.574753756799876</v>
      </c>
      <c r="AS659" s="5">
        <f t="shared" si="29"/>
        <v>48.318135412049585</v>
      </c>
      <c r="AT659" s="5">
        <f t="shared" si="29"/>
        <v>41.306323103444512</v>
      </c>
      <c r="AU659" s="5">
        <f t="shared" si="29"/>
        <v>35.749671523275879</v>
      </c>
      <c r="AV659" s="5">
        <f t="shared" si="29"/>
        <v>32.405590055894095</v>
      </c>
    </row>
    <row r="660" spans="2:48" x14ac:dyDescent="0.25">
      <c r="B660"/>
      <c r="C660" s="28" t="e">
        <f>VLOOKUP(B660,vertices!$A:$C,2,0)</f>
        <v>#N/A</v>
      </c>
      <c r="D660" s="28" t="e">
        <f>VLOOKUP(B660,vertices!$A:$C,3,0)</f>
        <v>#N/A</v>
      </c>
      <c r="E660" s="28"/>
      <c r="F660" s="28"/>
      <c r="G660" s="28"/>
      <c r="H660" s="28"/>
      <c r="I660" s="20" t="s">
        <v>157</v>
      </c>
      <c r="J660" s="20" t="s">
        <v>158</v>
      </c>
      <c r="K660" s="20" t="s">
        <v>159</v>
      </c>
      <c r="L660" s="20" t="s">
        <v>160</v>
      </c>
      <c r="M660" s="20" t="s">
        <v>161</v>
      </c>
      <c r="N660" s="20" t="s">
        <v>162</v>
      </c>
      <c r="O660" s="20" t="s">
        <v>163</v>
      </c>
      <c r="P660" s="20" t="s">
        <v>164</v>
      </c>
      <c r="Q660" s="20" t="s">
        <v>165</v>
      </c>
      <c r="R660" s="20" t="s">
        <v>166</v>
      </c>
      <c r="S660" s="20" t="s">
        <v>167</v>
      </c>
      <c r="T660" s="20" t="s">
        <v>168</v>
      </c>
      <c r="U660" s="20" t="s">
        <v>169</v>
      </c>
      <c r="V660" s="20" t="s">
        <v>170</v>
      </c>
      <c r="W660" s="20" t="s">
        <v>171</v>
      </c>
      <c r="X660" s="20" t="s">
        <v>172</v>
      </c>
      <c r="Y660" s="20" t="s">
        <v>173</v>
      </c>
      <c r="Z660" s="20" t="s">
        <v>174</v>
      </c>
      <c r="AA660" s="20" t="s">
        <v>175</v>
      </c>
      <c r="AB660" s="20" t="s">
        <v>176</v>
      </c>
      <c r="AC660" s="20" t="s">
        <v>177</v>
      </c>
      <c r="AD660" s="20" t="s">
        <v>178</v>
      </c>
      <c r="AE660" s="20" t="s">
        <v>179</v>
      </c>
      <c r="AF660" s="19" t="s">
        <v>180</v>
      </c>
      <c r="AG660" s="20" t="s">
        <v>181</v>
      </c>
      <c r="AH660" s="20" t="s">
        <v>182</v>
      </c>
      <c r="AI660" s="20" t="s">
        <v>183</v>
      </c>
      <c r="AJ660" s="20" t="s">
        <v>184</v>
      </c>
      <c r="AK660" s="20" t="s">
        <v>185</v>
      </c>
      <c r="AL660" s="20" t="s">
        <v>186</v>
      </c>
      <c r="AM660" s="20" t="s">
        <v>187</v>
      </c>
      <c r="AN660" s="20" t="s">
        <v>188</v>
      </c>
      <c r="AO660" s="20" t="s">
        <v>189</v>
      </c>
      <c r="AP660" s="20" t="s">
        <v>190</v>
      </c>
      <c r="AQ660" s="20" t="s">
        <v>191</v>
      </c>
      <c r="AR660" s="20" t="s">
        <v>192</v>
      </c>
      <c r="AS660" s="20" t="s">
        <v>189</v>
      </c>
      <c r="AT660" s="20" t="s">
        <v>190</v>
      </c>
      <c r="AU660" s="20" t="s">
        <v>191</v>
      </c>
      <c r="AV660" s="20" t="s">
        <v>192</v>
      </c>
    </row>
    <row r="661" spans="2:48" x14ac:dyDescent="0.25">
      <c r="B661" t="str">
        <f>vertices!A172</f>
        <v>P_69</v>
      </c>
      <c r="C661" s="28">
        <f>VLOOKUP(B661,vertices!$A:$C,2,0)</f>
        <v>-25.656860000000002</v>
      </c>
      <c r="D661" s="28">
        <f>VLOOKUP(B661,vertices!$A:$C,3,0)</f>
        <v>-42.858780000000003</v>
      </c>
      <c r="E661" s="30">
        <f>SMALL(I661:AV661,1)</f>
        <v>5.4137096773455262</v>
      </c>
      <c r="F661" s="30" t="str">
        <f>HLOOKUP(E661,I661:AV662,2,0)</f>
        <v>QDC7</v>
      </c>
      <c r="G661" s="30" t="str">
        <f>VLOOKUP(F661,$B$573:$F$613,4,0)</f>
        <v>BS068</v>
      </c>
      <c r="H661" s="30" t="str">
        <f>VLOOKUP(F661,$B$573:$F$613,5,0)</f>
        <v>BS076</v>
      </c>
      <c r="I661" s="5">
        <f t="shared" ref="I661:AV661" si="30">IFERROR(3440*ACOS(COS(PI()*(90-I616)/180)*COS((90-$C661)*PI()/180)+SIN((90-I616)*PI()/180)*SIN((90-$C661)*PI()/180)*COS((($D661)-I617)*PI()/180)),0)</f>
        <v>40.449151350955134</v>
      </c>
      <c r="J661" s="5">
        <f t="shared" si="30"/>
        <v>32.349830983935242</v>
      </c>
      <c r="K661" s="5">
        <f t="shared" si="30"/>
        <v>25.634917916129112</v>
      </c>
      <c r="L661" s="5">
        <f t="shared" si="30"/>
        <v>21.634375440000326</v>
      </c>
      <c r="M661" s="5">
        <f t="shared" si="30"/>
        <v>21.890708463690753</v>
      </c>
      <c r="N661" s="5">
        <f t="shared" si="30"/>
        <v>26.279645462917873</v>
      </c>
      <c r="O661" s="5">
        <f t="shared" si="30"/>
        <v>36.525407756520011</v>
      </c>
      <c r="P661" s="5">
        <f t="shared" si="30"/>
        <v>27.292822333218485</v>
      </c>
      <c r="Q661" s="5">
        <f t="shared" si="30"/>
        <v>18.866698649924967</v>
      </c>
      <c r="R661" s="5">
        <f t="shared" si="30"/>
        <v>12.933209690221528</v>
      </c>
      <c r="S661" s="5">
        <f t="shared" si="30"/>
        <v>13.373291881888623</v>
      </c>
      <c r="T661" s="5">
        <f t="shared" si="30"/>
        <v>19.765712396548327</v>
      </c>
      <c r="U661" s="5">
        <f t="shared" si="30"/>
        <v>34.577049352622637</v>
      </c>
      <c r="V661" s="5">
        <f t="shared" si="30"/>
        <v>24.628346265412482</v>
      </c>
      <c r="W661" s="5">
        <f t="shared" si="30"/>
        <v>14.758073833739331</v>
      </c>
      <c r="X661" s="5">
        <f t="shared" si="30"/>
        <v>5.4137096773455262</v>
      </c>
      <c r="Y661" s="5">
        <f t="shared" si="30"/>
        <v>6.4092095723457376</v>
      </c>
      <c r="Z661" s="5">
        <f t="shared" si="30"/>
        <v>15.909427642021132</v>
      </c>
      <c r="AA661" s="5">
        <f t="shared" si="30"/>
        <v>34.936153919338579</v>
      </c>
      <c r="AB661" s="5">
        <f t="shared" si="30"/>
        <v>25.12933838125452</v>
      </c>
      <c r="AC661" s="5">
        <f t="shared" si="30"/>
        <v>15.578655584265917</v>
      </c>
      <c r="AD661" s="5">
        <f t="shared" si="30"/>
        <v>7.3598531018023117</v>
      </c>
      <c r="AE661" s="5">
        <f t="shared" si="30"/>
        <v>8.1180312316522141</v>
      </c>
      <c r="AF661" s="5">
        <f t="shared" si="30"/>
        <v>16.670317633817788</v>
      </c>
      <c r="AG661" s="5">
        <f t="shared" si="30"/>
        <v>75.952904024346068</v>
      </c>
      <c r="AH661" s="5">
        <f t="shared" si="30"/>
        <v>66.170155176647938</v>
      </c>
      <c r="AI661" s="5">
        <f t="shared" si="30"/>
        <v>56.465885716745632</v>
      </c>
      <c r="AJ661" s="5">
        <f t="shared" si="30"/>
        <v>46.888848043090135</v>
      </c>
      <c r="AK661" s="5">
        <f t="shared" si="30"/>
        <v>78.247758136366059</v>
      </c>
      <c r="AL661" s="5">
        <f t="shared" si="30"/>
        <v>68.788674518466465</v>
      </c>
      <c r="AM661" s="5">
        <f t="shared" si="30"/>
        <v>59.508914136596843</v>
      </c>
      <c r="AN661" s="5">
        <f t="shared" si="30"/>
        <v>50.50741542218212</v>
      </c>
      <c r="AO661" s="5">
        <f t="shared" si="30"/>
        <v>81.492109146858269</v>
      </c>
      <c r="AP661" s="5">
        <f t="shared" si="30"/>
        <v>72.453000159817861</v>
      </c>
      <c r="AQ661" s="5">
        <f t="shared" si="30"/>
        <v>63.70374202438903</v>
      </c>
      <c r="AR661" s="5">
        <f t="shared" si="30"/>
        <v>55.381877908801229</v>
      </c>
      <c r="AS661" s="5">
        <f t="shared" si="30"/>
        <v>85.578031314747733</v>
      </c>
      <c r="AT661" s="5">
        <f t="shared" si="30"/>
        <v>77.013992996146001</v>
      </c>
      <c r="AU661" s="5">
        <f t="shared" si="30"/>
        <v>68.840127216658573</v>
      </c>
      <c r="AV661" s="5">
        <f t="shared" si="30"/>
        <v>61.212935218784622</v>
      </c>
    </row>
    <row r="662" spans="2:48" x14ac:dyDescent="0.25">
      <c r="B662"/>
      <c r="C662" s="28" t="e">
        <f>VLOOKUP(B662,vertices!$A:$C,2,0)</f>
        <v>#N/A</v>
      </c>
      <c r="D662" s="28" t="e">
        <f>VLOOKUP(B662,vertices!$A:$C,3,0)</f>
        <v>#N/A</v>
      </c>
      <c r="E662" s="28"/>
      <c r="F662" s="28"/>
      <c r="G662" s="28"/>
      <c r="H662" s="28"/>
      <c r="I662" s="20" t="s">
        <v>157</v>
      </c>
      <c r="J662" s="20" t="s">
        <v>158</v>
      </c>
      <c r="K662" s="20" t="s">
        <v>159</v>
      </c>
      <c r="L662" s="20" t="s">
        <v>160</v>
      </c>
      <c r="M662" s="20" t="s">
        <v>161</v>
      </c>
      <c r="N662" s="20" t="s">
        <v>162</v>
      </c>
      <c r="O662" s="20" t="s">
        <v>163</v>
      </c>
      <c r="P662" s="20" t="s">
        <v>164</v>
      </c>
      <c r="Q662" s="20" t="s">
        <v>165</v>
      </c>
      <c r="R662" s="20" t="s">
        <v>166</v>
      </c>
      <c r="S662" s="20" t="s">
        <v>167</v>
      </c>
      <c r="T662" s="20" t="s">
        <v>168</v>
      </c>
      <c r="U662" s="20" t="s">
        <v>169</v>
      </c>
      <c r="V662" s="20" t="s">
        <v>170</v>
      </c>
      <c r="W662" s="20" t="s">
        <v>171</v>
      </c>
      <c r="X662" s="20" t="s">
        <v>172</v>
      </c>
      <c r="Y662" s="20" t="s">
        <v>173</v>
      </c>
      <c r="Z662" s="20" t="s">
        <v>174</v>
      </c>
      <c r="AA662" s="20" t="s">
        <v>175</v>
      </c>
      <c r="AB662" s="20" t="s">
        <v>176</v>
      </c>
      <c r="AC662" s="20" t="s">
        <v>177</v>
      </c>
      <c r="AD662" s="20" t="s">
        <v>178</v>
      </c>
      <c r="AE662" s="20" t="s">
        <v>179</v>
      </c>
      <c r="AF662" s="19" t="s">
        <v>180</v>
      </c>
      <c r="AG662" s="20" t="s">
        <v>181</v>
      </c>
      <c r="AH662" s="20" t="s">
        <v>182</v>
      </c>
      <c r="AI662" s="20" t="s">
        <v>183</v>
      </c>
      <c r="AJ662" s="20" t="s">
        <v>184</v>
      </c>
      <c r="AK662" s="20" t="s">
        <v>185</v>
      </c>
      <c r="AL662" s="20" t="s">
        <v>186</v>
      </c>
      <c r="AM662" s="20" t="s">
        <v>187</v>
      </c>
      <c r="AN662" s="20" t="s">
        <v>188</v>
      </c>
      <c r="AO662" s="20" t="s">
        <v>189</v>
      </c>
      <c r="AP662" s="20" t="s">
        <v>190</v>
      </c>
      <c r="AQ662" s="20" t="s">
        <v>191</v>
      </c>
      <c r="AR662" s="20" t="s">
        <v>192</v>
      </c>
      <c r="AS662" s="20" t="s">
        <v>189</v>
      </c>
      <c r="AT662" s="20" t="s">
        <v>190</v>
      </c>
      <c r="AU662" s="20" t="s">
        <v>191</v>
      </c>
      <c r="AV662" s="20" t="s">
        <v>192</v>
      </c>
    </row>
    <row r="663" spans="2:48" x14ac:dyDescent="0.25">
      <c r="B663" t="str">
        <f>vertices!A173</f>
        <v>P_70</v>
      </c>
      <c r="C663" s="28">
        <f>VLOOKUP(B663,vertices!$A:$C,2,0)</f>
        <v>-24.951090000000001</v>
      </c>
      <c r="D663" s="28">
        <f>VLOOKUP(B663,vertices!$A:$C,3,0)</f>
        <v>-42.468119999999999</v>
      </c>
      <c r="E663" s="30">
        <f>SMALL(I663:AV663,1)</f>
        <v>3.4811934633991726</v>
      </c>
      <c r="F663" s="30" t="str">
        <f>HLOOKUP(E663,I663:AV664,2,0)</f>
        <v>QDF3</v>
      </c>
      <c r="G663" s="30" t="str">
        <f>VLOOKUP(F663,$B$573:$F$613,4,0)</f>
        <v>BS098</v>
      </c>
      <c r="H663" s="30" t="str">
        <f>VLOOKUP(F663,$B$573:$F$613,5,0)</f>
        <v>BS093</v>
      </c>
      <c r="I663" s="5">
        <f t="shared" ref="I663:AV663" si="31">IFERROR(3440*ACOS(COS(PI()*(90-I616)/180)*COS((90-$C663)*PI()/180)+SIN((90-I616)*PI()/180)*SIN((90-$C663)*PI()/180)*COS((($D663)-I617)*PI()/180)),0)</f>
        <v>43.273891552645907</v>
      </c>
      <c r="J663" s="5">
        <f t="shared" si="31"/>
        <v>46.143210852566781</v>
      </c>
      <c r="K663" s="5">
        <f t="shared" si="31"/>
        <v>50.852867838186206</v>
      </c>
      <c r="L663" s="5">
        <f t="shared" si="31"/>
        <v>56.948085733390492</v>
      </c>
      <c r="M663" s="5">
        <f t="shared" si="31"/>
        <v>64.034418960076124</v>
      </c>
      <c r="N663" s="5">
        <f t="shared" si="31"/>
        <v>71.819086569237328</v>
      </c>
      <c r="O663" s="5">
        <f t="shared" si="31"/>
        <v>34.400368096193205</v>
      </c>
      <c r="P663" s="5">
        <f t="shared" si="31"/>
        <v>37.959062591144352</v>
      </c>
      <c r="Q663" s="5">
        <f t="shared" si="31"/>
        <v>43.573518043299785</v>
      </c>
      <c r="R663" s="5">
        <f t="shared" si="31"/>
        <v>50.563509081767691</v>
      </c>
      <c r="S663" s="5">
        <f t="shared" si="31"/>
        <v>58.437499609732754</v>
      </c>
      <c r="T663" s="5">
        <f t="shared" si="31"/>
        <v>66.884005594883178</v>
      </c>
      <c r="U663" s="5">
        <f t="shared" si="31"/>
        <v>25.662953999107341</v>
      </c>
      <c r="V663" s="5">
        <f t="shared" si="31"/>
        <v>30.278824126727173</v>
      </c>
      <c r="W663" s="5">
        <f t="shared" si="31"/>
        <v>37.084849614139642</v>
      </c>
      <c r="X663" s="5">
        <f t="shared" si="31"/>
        <v>45.100153537654833</v>
      </c>
      <c r="Y663" s="5">
        <f t="shared" si="31"/>
        <v>53.786806236126893</v>
      </c>
      <c r="Z663" s="5">
        <f t="shared" si="31"/>
        <v>62.867130511038965</v>
      </c>
      <c r="AA663" s="5">
        <f t="shared" si="31"/>
        <v>17.269514548031584</v>
      </c>
      <c r="AB663" s="5">
        <f t="shared" si="31"/>
        <v>23.599724128392179</v>
      </c>
      <c r="AC663" s="5">
        <f t="shared" si="31"/>
        <v>31.873480481343055</v>
      </c>
      <c r="AD663" s="5">
        <f t="shared" si="31"/>
        <v>40.928614316570432</v>
      </c>
      <c r="AE663" s="5">
        <f t="shared" si="31"/>
        <v>50.345259106996174</v>
      </c>
      <c r="AF663" s="5">
        <f t="shared" si="31"/>
        <v>59.953312602294361</v>
      </c>
      <c r="AG663" s="5">
        <f t="shared" si="31"/>
        <v>32.696211263082034</v>
      </c>
      <c r="AH663" s="5">
        <f t="shared" si="31"/>
        <v>22.955865822954706</v>
      </c>
      <c r="AI663" s="5">
        <f t="shared" si="31"/>
        <v>13.607474400024344</v>
      </c>
      <c r="AJ663" s="5">
        <f t="shared" si="31"/>
        <v>6.6043154509112512</v>
      </c>
      <c r="AK663" s="5">
        <f t="shared" si="31"/>
        <v>32.208958551669355</v>
      </c>
      <c r="AL663" s="5">
        <f t="shared" si="31"/>
        <v>22.257328976732556</v>
      </c>
      <c r="AM663" s="5">
        <f t="shared" si="31"/>
        <v>12.394458122712617</v>
      </c>
      <c r="AN663" s="5">
        <f t="shared" si="31"/>
        <v>3.4811934633991726</v>
      </c>
      <c r="AO663" s="5">
        <f t="shared" si="31"/>
        <v>34.221725017572524</v>
      </c>
      <c r="AP663" s="5">
        <f t="shared" si="31"/>
        <v>25.078277266179096</v>
      </c>
      <c r="AQ663" s="5">
        <f t="shared" si="31"/>
        <v>16.94033600148142</v>
      </c>
      <c r="AR663" s="5">
        <f t="shared" si="31"/>
        <v>12.053690008169546</v>
      </c>
      <c r="AS663" s="5">
        <f t="shared" si="31"/>
        <v>38.342801022132171</v>
      </c>
      <c r="AT663" s="5">
        <f t="shared" si="31"/>
        <v>30.455959511311104</v>
      </c>
      <c r="AU663" s="5">
        <f t="shared" si="31"/>
        <v>24.191327688191588</v>
      </c>
      <c r="AV663" s="5">
        <f t="shared" si="31"/>
        <v>21.050771647296251</v>
      </c>
    </row>
    <row r="664" spans="2:48" x14ac:dyDescent="0.25">
      <c r="B664"/>
      <c r="C664" s="28" t="e">
        <f>VLOOKUP(B664,vertices!$A:$C,2,0)</f>
        <v>#N/A</v>
      </c>
      <c r="D664" s="28" t="e">
        <f>VLOOKUP(B664,vertices!$A:$C,3,0)</f>
        <v>#N/A</v>
      </c>
      <c r="E664" s="28"/>
      <c r="F664" s="28"/>
      <c r="G664" s="28"/>
      <c r="H664" s="28"/>
      <c r="I664" s="20" t="s">
        <v>157</v>
      </c>
      <c r="J664" s="20" t="s">
        <v>158</v>
      </c>
      <c r="K664" s="20" t="s">
        <v>159</v>
      </c>
      <c r="L664" s="20" t="s">
        <v>160</v>
      </c>
      <c r="M664" s="20" t="s">
        <v>161</v>
      </c>
      <c r="N664" s="20" t="s">
        <v>162</v>
      </c>
      <c r="O664" s="20" t="s">
        <v>163</v>
      </c>
      <c r="P664" s="20" t="s">
        <v>164</v>
      </c>
      <c r="Q664" s="20" t="s">
        <v>165</v>
      </c>
      <c r="R664" s="20" t="s">
        <v>166</v>
      </c>
      <c r="S664" s="20" t="s">
        <v>167</v>
      </c>
      <c r="T664" s="20" t="s">
        <v>168</v>
      </c>
      <c r="U664" s="20" t="s">
        <v>169</v>
      </c>
      <c r="V664" s="20" t="s">
        <v>170</v>
      </c>
      <c r="W664" s="20" t="s">
        <v>171</v>
      </c>
      <c r="X664" s="20" t="s">
        <v>172</v>
      </c>
      <c r="Y664" s="20" t="s">
        <v>173</v>
      </c>
      <c r="Z664" s="20" t="s">
        <v>174</v>
      </c>
      <c r="AA664" s="20" t="s">
        <v>175</v>
      </c>
      <c r="AB664" s="20" t="s">
        <v>176</v>
      </c>
      <c r="AC664" s="20" t="s">
        <v>177</v>
      </c>
      <c r="AD664" s="20" t="s">
        <v>178</v>
      </c>
      <c r="AE664" s="20" t="s">
        <v>179</v>
      </c>
      <c r="AF664" s="19" t="s">
        <v>180</v>
      </c>
      <c r="AG664" s="20" t="s">
        <v>181</v>
      </c>
      <c r="AH664" s="20" t="s">
        <v>182</v>
      </c>
      <c r="AI664" s="20" t="s">
        <v>183</v>
      </c>
      <c r="AJ664" s="20" t="s">
        <v>184</v>
      </c>
      <c r="AK664" s="20" t="s">
        <v>185</v>
      </c>
      <c r="AL664" s="20" t="s">
        <v>186</v>
      </c>
      <c r="AM664" s="20" t="s">
        <v>187</v>
      </c>
      <c r="AN664" s="20" t="s">
        <v>188</v>
      </c>
      <c r="AO664" s="20" t="s">
        <v>189</v>
      </c>
      <c r="AP664" s="20" t="s">
        <v>190</v>
      </c>
      <c r="AQ664" s="20" t="s">
        <v>191</v>
      </c>
      <c r="AR664" s="20" t="s">
        <v>192</v>
      </c>
      <c r="AS664" s="20" t="s">
        <v>189</v>
      </c>
      <c r="AT664" s="20" t="s">
        <v>190</v>
      </c>
      <c r="AU664" s="20" t="s">
        <v>191</v>
      </c>
      <c r="AV664" s="20" t="s">
        <v>192</v>
      </c>
    </row>
    <row r="665" spans="2:48" x14ac:dyDescent="0.25">
      <c r="B665" t="str">
        <f>vertices!A174</f>
        <v>P_74</v>
      </c>
      <c r="C665" s="28">
        <f>VLOOKUP(B665,vertices!$A:$C,2,0)</f>
        <v>-24.648679999999999</v>
      </c>
      <c r="D665" s="28">
        <f>VLOOKUP(B665,vertices!$A:$C,3,0)</f>
        <v>-42.51435</v>
      </c>
      <c r="E665" s="30">
        <f>SMALL(I665:AV665,1)</f>
        <v>5.4378682063568817</v>
      </c>
      <c r="F665" s="30" t="str">
        <f>HLOOKUP(E665,I665:AV666,2,0)</f>
        <v>QDE1</v>
      </c>
      <c r="G665" s="30" t="str">
        <f>VLOOKUP(F665,$B$573:$F$613,4,0)</f>
        <v>BS081</v>
      </c>
      <c r="H665" s="30" t="str">
        <f>VLOOKUP(F665,$B$573:$F$613,5,0)</f>
        <v>BS091</v>
      </c>
      <c r="I665" s="5">
        <f t="shared" ref="I665:AV665" si="32">IFERROR(3440*ACOS(COS(PI()*(90-I616)/180)*COS((90-$C665)*PI()/180)+SIN((90-I616)*PI()/180)*SIN((90-$C665)*PI()/180)*COS((($D665)-I617)*PI()/180)),0)</f>
        <v>47.821208280355151</v>
      </c>
      <c r="J665" s="5">
        <f t="shared" si="32"/>
        <v>53.917416310380005</v>
      </c>
      <c r="K665" s="5">
        <f t="shared" si="32"/>
        <v>61.053753135042363</v>
      </c>
      <c r="L665" s="5">
        <f t="shared" si="32"/>
        <v>68.907814738284856</v>
      </c>
      <c r="M665" s="5">
        <f t="shared" si="32"/>
        <v>77.261026796624606</v>
      </c>
      <c r="N665" s="5">
        <f t="shared" si="32"/>
        <v>85.968010099562079</v>
      </c>
      <c r="O665" s="5">
        <f t="shared" si="32"/>
        <v>40.517408110554612</v>
      </c>
      <c r="P665" s="5">
        <f t="shared" si="32"/>
        <v>47.568432634769039</v>
      </c>
      <c r="Q665" s="5">
        <f t="shared" si="32"/>
        <v>55.534746144862353</v>
      </c>
      <c r="R665" s="5">
        <f t="shared" si="32"/>
        <v>64.075869857303189</v>
      </c>
      <c r="S665" s="5">
        <f t="shared" si="32"/>
        <v>72.990293799537213</v>
      </c>
      <c r="T665" s="5">
        <f t="shared" si="32"/>
        <v>82.156592565986898</v>
      </c>
      <c r="U665" s="5">
        <f t="shared" si="32"/>
        <v>34.077884967186343</v>
      </c>
      <c r="V665" s="5">
        <f t="shared" si="32"/>
        <v>42.226171386886776</v>
      </c>
      <c r="W665" s="5">
        <f t="shared" si="32"/>
        <v>51.039753116952973</v>
      </c>
      <c r="X665" s="5">
        <f t="shared" si="32"/>
        <v>60.227259513292424</v>
      </c>
      <c r="Y665" s="5">
        <f t="shared" si="32"/>
        <v>69.640855254989816</v>
      </c>
      <c r="Z665" s="5">
        <f t="shared" si="32"/>
        <v>79.199963349753361</v>
      </c>
      <c r="AA665" s="5">
        <f t="shared" si="32"/>
        <v>29.082543417740681</v>
      </c>
      <c r="AB665" s="5">
        <f t="shared" si="32"/>
        <v>38.314094062888486</v>
      </c>
      <c r="AC665" s="5">
        <f t="shared" si="32"/>
        <v>47.858192655939703</v>
      </c>
      <c r="AD665" s="5">
        <f t="shared" si="32"/>
        <v>57.559575510162269</v>
      </c>
      <c r="AE665" s="5">
        <f t="shared" si="32"/>
        <v>67.35030949958707</v>
      </c>
      <c r="AF665" s="5">
        <f t="shared" si="32"/>
        <v>77.196405192089941</v>
      </c>
      <c r="AG665" s="5">
        <f t="shared" si="32"/>
        <v>14.430495876055787</v>
      </c>
      <c r="AH665" s="5">
        <f t="shared" si="32"/>
        <v>5.4378682063568817</v>
      </c>
      <c r="AI665" s="5">
        <f t="shared" si="32"/>
        <v>7.1528869093729952</v>
      </c>
      <c r="AJ665" s="5">
        <f t="shared" si="32"/>
        <v>16.523297272781647</v>
      </c>
      <c r="AK665" s="5">
        <f t="shared" si="32"/>
        <v>14.916739584732905</v>
      </c>
      <c r="AL665" s="5">
        <f t="shared" si="32"/>
        <v>6.6197718188691823</v>
      </c>
      <c r="AM665" s="5">
        <f t="shared" si="32"/>
        <v>8.0867631836630771</v>
      </c>
      <c r="AN665" s="5">
        <f t="shared" si="32"/>
        <v>16.947926109402029</v>
      </c>
      <c r="AO665" s="5">
        <f t="shared" si="32"/>
        <v>20.062787200582637</v>
      </c>
      <c r="AP665" s="5">
        <f t="shared" si="32"/>
        <v>14.952884954094614</v>
      </c>
      <c r="AQ665" s="5">
        <f t="shared" si="32"/>
        <v>15.650022167908144</v>
      </c>
      <c r="AR665" s="5">
        <f t="shared" si="32"/>
        <v>21.599044110190917</v>
      </c>
      <c r="AS665" s="5">
        <f t="shared" si="32"/>
        <v>27.354302767112646</v>
      </c>
      <c r="AT665" s="5">
        <f t="shared" si="32"/>
        <v>23.851044322117385</v>
      </c>
      <c r="AU665" s="5">
        <f t="shared" si="32"/>
        <v>24.284684290596026</v>
      </c>
      <c r="AV665" s="5">
        <f t="shared" si="32"/>
        <v>28.475930316565368</v>
      </c>
    </row>
    <row r="666" spans="2:48" x14ac:dyDescent="0.25">
      <c r="B666"/>
      <c r="C666" s="28" t="e">
        <f>VLOOKUP(B666,vertices!$A:$C,2,0)</f>
        <v>#N/A</v>
      </c>
      <c r="D666" s="28" t="e">
        <f>VLOOKUP(B666,vertices!$A:$C,3,0)</f>
        <v>#N/A</v>
      </c>
      <c r="E666" s="28"/>
      <c r="F666" s="28"/>
      <c r="G666" s="28"/>
      <c r="H666" s="28"/>
      <c r="I666" s="20" t="s">
        <v>157</v>
      </c>
      <c r="J666" s="20" t="s">
        <v>158</v>
      </c>
      <c r="K666" s="20" t="s">
        <v>159</v>
      </c>
      <c r="L666" s="20" t="s">
        <v>160</v>
      </c>
      <c r="M666" s="20" t="s">
        <v>161</v>
      </c>
      <c r="N666" s="20" t="s">
        <v>162</v>
      </c>
      <c r="O666" s="20" t="s">
        <v>163</v>
      </c>
      <c r="P666" s="20" t="s">
        <v>164</v>
      </c>
      <c r="Q666" s="20" t="s">
        <v>165</v>
      </c>
      <c r="R666" s="20" t="s">
        <v>166</v>
      </c>
      <c r="S666" s="20" t="s">
        <v>167</v>
      </c>
      <c r="T666" s="20" t="s">
        <v>168</v>
      </c>
      <c r="U666" s="20" t="s">
        <v>169</v>
      </c>
      <c r="V666" s="20" t="s">
        <v>170</v>
      </c>
      <c r="W666" s="20" t="s">
        <v>171</v>
      </c>
      <c r="X666" s="20" t="s">
        <v>172</v>
      </c>
      <c r="Y666" s="20" t="s">
        <v>173</v>
      </c>
      <c r="Z666" s="20" t="s">
        <v>174</v>
      </c>
      <c r="AA666" s="20" t="s">
        <v>175</v>
      </c>
      <c r="AB666" s="20" t="s">
        <v>176</v>
      </c>
      <c r="AC666" s="20" t="s">
        <v>177</v>
      </c>
      <c r="AD666" s="20" t="s">
        <v>178</v>
      </c>
      <c r="AE666" s="20" t="s">
        <v>179</v>
      </c>
      <c r="AF666" s="19" t="s">
        <v>180</v>
      </c>
      <c r="AG666" s="20" t="s">
        <v>181</v>
      </c>
      <c r="AH666" s="20" t="s">
        <v>182</v>
      </c>
      <c r="AI666" s="20" t="s">
        <v>183</v>
      </c>
      <c r="AJ666" s="20" t="s">
        <v>184</v>
      </c>
      <c r="AK666" s="20" t="s">
        <v>185</v>
      </c>
      <c r="AL666" s="20" t="s">
        <v>186</v>
      </c>
      <c r="AM666" s="20" t="s">
        <v>187</v>
      </c>
      <c r="AN666" s="20" t="s">
        <v>188</v>
      </c>
      <c r="AO666" s="20" t="s">
        <v>189</v>
      </c>
      <c r="AP666" s="20" t="s">
        <v>190</v>
      </c>
      <c r="AQ666" s="20" t="s">
        <v>191</v>
      </c>
      <c r="AR666" s="20" t="s">
        <v>192</v>
      </c>
      <c r="AS666" s="20" t="s">
        <v>189</v>
      </c>
      <c r="AT666" s="20" t="s">
        <v>190</v>
      </c>
      <c r="AU666" s="20" t="s">
        <v>191</v>
      </c>
      <c r="AV666" s="20" t="s">
        <v>192</v>
      </c>
    </row>
    <row r="667" spans="2:48" x14ac:dyDescent="0.25">
      <c r="B667" t="str">
        <f>vertices!A175</f>
        <v>P_75</v>
      </c>
      <c r="C667" s="28">
        <f>VLOOKUP(B667,vertices!$A:$C,2,0)</f>
        <v>-24.788</v>
      </c>
      <c r="D667" s="28">
        <f>VLOOKUP(B667,vertices!$A:$C,3,0)</f>
        <v>-42.50911</v>
      </c>
      <c r="E667" s="30">
        <f>SMALL(I667:AV667,1)</f>
        <v>4.6452360447676888</v>
      </c>
      <c r="F667" s="30" t="str">
        <f>HLOOKUP(E667,I667:AV668,2,0)</f>
        <v>QDE2</v>
      </c>
      <c r="G667" s="30" t="str">
        <f>VLOOKUP(F667,$B$573:$F$613,4,0)</f>
        <v>BS082</v>
      </c>
      <c r="H667" s="30" t="str">
        <f>VLOOKUP(F667,$B$573:$F$613,5,0)</f>
        <v>BS092</v>
      </c>
      <c r="I667" s="5">
        <f t="shared" ref="I667:AV667" si="33">IFERROR(3440*ACOS(COS(PI()*(90-I616)/180)*COS((90-$C667)*PI()/180)+SIN((90-I616)*PI()/180)*SIN((90-$C667)*PI()/180)*COS((($D667)-I617)*PI()/180)),0)</f>
        <v>44.061198336715663</v>
      </c>
      <c r="J667" s="5">
        <f t="shared" si="33"/>
        <v>48.930290074420583</v>
      </c>
      <c r="K667" s="5">
        <f t="shared" si="33"/>
        <v>55.201543778926933</v>
      </c>
      <c r="L667" s="5">
        <f t="shared" si="33"/>
        <v>62.453988224096015</v>
      </c>
      <c r="M667" s="5">
        <f t="shared" si="33"/>
        <v>70.384969383073496</v>
      </c>
      <c r="N667" s="5">
        <f t="shared" si="33"/>
        <v>78.789848617262663</v>
      </c>
      <c r="O667" s="5">
        <f t="shared" si="33"/>
        <v>35.940641620770833</v>
      </c>
      <c r="P667" s="5">
        <f t="shared" si="33"/>
        <v>41.777948521654444</v>
      </c>
      <c r="Q667" s="5">
        <f t="shared" si="33"/>
        <v>48.982864144597507</v>
      </c>
      <c r="R667" s="5">
        <f t="shared" si="33"/>
        <v>57.039475027233273</v>
      </c>
      <c r="S667" s="5">
        <f t="shared" si="33"/>
        <v>65.634892985659761</v>
      </c>
      <c r="T667" s="5">
        <f t="shared" si="33"/>
        <v>74.583063608197349</v>
      </c>
      <c r="U667" s="5">
        <f t="shared" si="33"/>
        <v>28.403070621850848</v>
      </c>
      <c r="V667" s="5">
        <f t="shared" si="33"/>
        <v>35.511420715869981</v>
      </c>
      <c r="W667" s="5">
        <f t="shared" si="33"/>
        <v>43.76810549752831</v>
      </c>
      <c r="X667" s="5">
        <f t="shared" si="33"/>
        <v>52.635468967789016</v>
      </c>
      <c r="Y667" s="5">
        <f t="shared" si="33"/>
        <v>61.851415545734376</v>
      </c>
      <c r="Z667" s="5">
        <f t="shared" si="33"/>
        <v>71.280867653301172</v>
      </c>
      <c r="AA667" s="5">
        <f t="shared" si="33"/>
        <v>22.054569373557182</v>
      </c>
      <c r="AB667" s="5">
        <f t="shared" si="33"/>
        <v>30.678430135175176</v>
      </c>
      <c r="AC667" s="5">
        <f t="shared" si="33"/>
        <v>39.952339222150357</v>
      </c>
      <c r="AD667" s="5">
        <f t="shared" si="33"/>
        <v>49.512362411171367</v>
      </c>
      <c r="AE667" s="5">
        <f t="shared" si="33"/>
        <v>59.220097451480278</v>
      </c>
      <c r="AF667" s="5">
        <f t="shared" si="33"/>
        <v>69.013238883329464</v>
      </c>
      <c r="AG667" s="5">
        <f t="shared" si="33"/>
        <v>22.659789942646853</v>
      </c>
      <c r="AH667" s="5">
        <f t="shared" si="33"/>
        <v>12.937969884132272</v>
      </c>
      <c r="AI667" s="5">
        <f t="shared" si="33"/>
        <v>4.6452360447676888</v>
      </c>
      <c r="AJ667" s="5">
        <f t="shared" si="33"/>
        <v>8.7193772604340225</v>
      </c>
      <c r="AK667" s="5">
        <f t="shared" si="33"/>
        <v>22.858590041666407</v>
      </c>
      <c r="AL667" s="5">
        <f t="shared" si="33"/>
        <v>13.28262365418432</v>
      </c>
      <c r="AM667" s="5">
        <f t="shared" si="33"/>
        <v>5.5320124186316377</v>
      </c>
      <c r="AN667" s="5">
        <f t="shared" si="33"/>
        <v>9.2217324552062152</v>
      </c>
      <c r="AO667" s="5">
        <f t="shared" si="33"/>
        <v>26.402952410243703</v>
      </c>
      <c r="AP667" s="5">
        <f t="shared" si="33"/>
        <v>18.729567298024463</v>
      </c>
      <c r="AQ667" s="5">
        <f t="shared" si="33"/>
        <v>14.308690442048011</v>
      </c>
      <c r="AR667" s="5">
        <f t="shared" si="33"/>
        <v>16.091665201827965</v>
      </c>
      <c r="AS667" s="5">
        <f t="shared" si="33"/>
        <v>32.206646767861784</v>
      </c>
      <c r="AT667" s="5">
        <f t="shared" si="33"/>
        <v>26.277302134452825</v>
      </c>
      <c r="AU667" s="5">
        <f t="shared" si="33"/>
        <v>23.323471902107755</v>
      </c>
      <c r="AV667" s="5">
        <f t="shared" si="33"/>
        <v>24.448543890386514</v>
      </c>
    </row>
    <row r="668" spans="2:48" x14ac:dyDescent="0.25">
      <c r="B668"/>
      <c r="C668" s="28" t="e">
        <f>VLOOKUP(B668,vertices!$A:$C,2,0)</f>
        <v>#N/A</v>
      </c>
      <c r="D668" s="28" t="e">
        <f>VLOOKUP(B668,vertices!$A:$C,3,0)</f>
        <v>#N/A</v>
      </c>
      <c r="E668" s="28"/>
      <c r="F668" s="28"/>
      <c r="G668" s="28"/>
      <c r="H668" s="28"/>
      <c r="I668" s="20" t="s">
        <v>157</v>
      </c>
      <c r="J668" s="20" t="s">
        <v>158</v>
      </c>
      <c r="K668" s="20" t="s">
        <v>159</v>
      </c>
      <c r="L668" s="20" t="s">
        <v>160</v>
      </c>
      <c r="M668" s="20" t="s">
        <v>161</v>
      </c>
      <c r="N668" s="20" t="s">
        <v>162</v>
      </c>
      <c r="O668" s="20" t="s">
        <v>163</v>
      </c>
      <c r="P668" s="20" t="s">
        <v>164</v>
      </c>
      <c r="Q668" s="20" t="s">
        <v>165</v>
      </c>
      <c r="R668" s="20" t="s">
        <v>166</v>
      </c>
      <c r="S668" s="20" t="s">
        <v>167</v>
      </c>
      <c r="T668" s="20" t="s">
        <v>168</v>
      </c>
      <c r="U668" s="20" t="s">
        <v>169</v>
      </c>
      <c r="V668" s="20" t="s">
        <v>170</v>
      </c>
      <c r="W668" s="20" t="s">
        <v>171</v>
      </c>
      <c r="X668" s="20" t="s">
        <v>172</v>
      </c>
      <c r="Y668" s="20" t="s">
        <v>173</v>
      </c>
      <c r="Z668" s="20" t="s">
        <v>174</v>
      </c>
      <c r="AA668" s="20" t="s">
        <v>175</v>
      </c>
      <c r="AB668" s="20" t="s">
        <v>176</v>
      </c>
      <c r="AC668" s="20" t="s">
        <v>177</v>
      </c>
      <c r="AD668" s="20" t="s">
        <v>178</v>
      </c>
      <c r="AE668" s="20" t="s">
        <v>179</v>
      </c>
      <c r="AF668" s="19" t="s">
        <v>180</v>
      </c>
      <c r="AG668" s="20" t="s">
        <v>181</v>
      </c>
      <c r="AH668" s="20" t="s">
        <v>182</v>
      </c>
      <c r="AI668" s="20" t="s">
        <v>183</v>
      </c>
      <c r="AJ668" s="20" t="s">
        <v>184</v>
      </c>
      <c r="AK668" s="20" t="s">
        <v>185</v>
      </c>
      <c r="AL668" s="20" t="s">
        <v>186</v>
      </c>
      <c r="AM668" s="20" t="s">
        <v>187</v>
      </c>
      <c r="AN668" s="20" t="s">
        <v>188</v>
      </c>
      <c r="AO668" s="20" t="s">
        <v>189</v>
      </c>
      <c r="AP668" s="20" t="s">
        <v>190</v>
      </c>
      <c r="AQ668" s="20" t="s">
        <v>191</v>
      </c>
      <c r="AR668" s="20" t="s">
        <v>192</v>
      </c>
      <c r="AS668" s="20" t="s">
        <v>189</v>
      </c>
      <c r="AT668" s="20" t="s">
        <v>190</v>
      </c>
      <c r="AU668" s="20" t="s">
        <v>191</v>
      </c>
      <c r="AV668" s="20" t="s">
        <v>192</v>
      </c>
    </row>
    <row r="669" spans="2:48" x14ac:dyDescent="0.25">
      <c r="B669" t="str">
        <f>vertices!A176</f>
        <v>P_76</v>
      </c>
      <c r="C669" s="28">
        <f>VLOOKUP(B669,vertices!$A:$C,2,0)</f>
        <v>-24.687570000000001</v>
      </c>
      <c r="D669" s="28">
        <f>VLOOKUP(B669,vertices!$A:$C,3,0)</f>
        <v>-42.505400000000002</v>
      </c>
      <c r="E669" s="30">
        <f>SMALL(I669:AV669,1)</f>
        <v>5.6669829795852777</v>
      </c>
      <c r="F669" s="30" t="str">
        <f>HLOOKUP(E669,I669:AV670,2,0)</f>
        <v>QDE2</v>
      </c>
      <c r="G669" s="30" t="str">
        <f>VLOOKUP(F669,$B$573:$F$613,4,0)</f>
        <v>BS082</v>
      </c>
      <c r="H669" s="30" t="str">
        <f>VLOOKUP(F669,$B$573:$F$613,5,0)</f>
        <v>BS092</v>
      </c>
      <c r="I669" s="5">
        <f t="shared" ref="I669:AV669" si="34">IFERROR(3440*ACOS(COS(PI()*(90-I616)/180)*COS((90-$C669)*PI()/180)+SIN((90-I616)*PI()/180)*SIN((90-$C669)*PI()/180)*COS((($D669)-I617)*PI()/180)),0)</f>
        <v>47.002658417488981</v>
      </c>
      <c r="J669" s="5">
        <f t="shared" si="34"/>
        <v>52.751178106784607</v>
      </c>
      <c r="K669" s="5">
        <f t="shared" si="34"/>
        <v>59.635363991540288</v>
      </c>
      <c r="L669" s="5">
        <f t="shared" si="34"/>
        <v>67.307647695547033</v>
      </c>
      <c r="M669" s="5">
        <f t="shared" si="34"/>
        <v>75.528241016634553</v>
      </c>
      <c r="N669" s="5">
        <f t="shared" si="34"/>
        <v>84.13657882459853</v>
      </c>
      <c r="O669" s="5">
        <f t="shared" si="34"/>
        <v>39.438494434548588</v>
      </c>
      <c r="P669" s="5">
        <f t="shared" si="34"/>
        <v>46.148884117479234</v>
      </c>
      <c r="Q669" s="5">
        <f t="shared" si="34"/>
        <v>53.8915653986991</v>
      </c>
      <c r="R669" s="5">
        <f t="shared" si="34"/>
        <v>62.282732684151</v>
      </c>
      <c r="S669" s="5">
        <f t="shared" si="34"/>
        <v>71.093131971842524</v>
      </c>
      <c r="T669" s="5">
        <f t="shared" si="34"/>
        <v>80.184691118506549</v>
      </c>
      <c r="U669" s="5">
        <f t="shared" si="34"/>
        <v>32.654824664504645</v>
      </c>
      <c r="V669" s="5">
        <f t="shared" si="34"/>
        <v>40.513284806600964</v>
      </c>
      <c r="W669" s="5">
        <f t="shared" si="34"/>
        <v>49.158664946522833</v>
      </c>
      <c r="X669" s="5">
        <f t="shared" si="34"/>
        <v>58.241581832073308</v>
      </c>
      <c r="Y669" s="5">
        <f t="shared" si="34"/>
        <v>67.585862357919453</v>
      </c>
      <c r="Z669" s="5">
        <f t="shared" si="34"/>
        <v>77.096531363581008</v>
      </c>
      <c r="AA669" s="5">
        <f t="shared" si="34"/>
        <v>27.241123746034894</v>
      </c>
      <c r="AB669" s="5">
        <f t="shared" si="34"/>
        <v>36.297489578145189</v>
      </c>
      <c r="AC669" s="5">
        <f t="shared" si="34"/>
        <v>45.751480118726647</v>
      </c>
      <c r="AD669" s="5">
        <f t="shared" si="34"/>
        <v>55.399904088764359</v>
      </c>
      <c r="AE669" s="5">
        <f t="shared" si="34"/>
        <v>65.156443039990904</v>
      </c>
      <c r="AF669" s="5">
        <f t="shared" si="34"/>
        <v>74.978903851303556</v>
      </c>
      <c r="AG669" s="5">
        <f t="shared" si="34"/>
        <v>16.81246419062882</v>
      </c>
      <c r="AH669" s="5">
        <f t="shared" si="34"/>
        <v>7.5667525785998357</v>
      </c>
      <c r="AI669" s="5">
        <f t="shared" si="34"/>
        <v>5.6669829795852777</v>
      </c>
      <c r="AJ669" s="5">
        <f t="shared" si="34"/>
        <v>14.395687086284461</v>
      </c>
      <c r="AK669" s="5">
        <f t="shared" si="34"/>
        <v>16.9713624926964</v>
      </c>
      <c r="AL669" s="5">
        <f t="shared" si="34"/>
        <v>7.9130783267224913</v>
      </c>
      <c r="AM669" s="5">
        <f t="shared" si="34"/>
        <v>6.1211601200459143</v>
      </c>
      <c r="AN669" s="5">
        <f t="shared" si="34"/>
        <v>14.580209967686741</v>
      </c>
      <c r="AO669" s="5">
        <f t="shared" si="34"/>
        <v>21.426158148190684</v>
      </c>
      <c r="AP669" s="5">
        <f t="shared" si="34"/>
        <v>15.278833952707647</v>
      </c>
      <c r="AQ669" s="5">
        <f t="shared" si="34"/>
        <v>14.424508551087385</v>
      </c>
      <c r="AR669" s="5">
        <f t="shared" si="34"/>
        <v>19.569141344638794</v>
      </c>
      <c r="AS669" s="5">
        <f t="shared" si="34"/>
        <v>28.21024683791288</v>
      </c>
      <c r="AT669" s="5">
        <f t="shared" si="34"/>
        <v>23.869088136457979</v>
      </c>
      <c r="AU669" s="5">
        <f t="shared" si="34"/>
        <v>23.321834851531147</v>
      </c>
      <c r="AV669" s="5">
        <f t="shared" si="34"/>
        <v>26.801900376624594</v>
      </c>
    </row>
    <row r="670" spans="2:48" x14ac:dyDescent="0.25">
      <c r="B670"/>
      <c r="C670" s="28" t="e">
        <f>VLOOKUP(B670,vertices!$A:$C,2,0)</f>
        <v>#N/A</v>
      </c>
      <c r="D670" s="28" t="e">
        <f>VLOOKUP(B670,vertices!$A:$C,3,0)</f>
        <v>#N/A</v>
      </c>
      <c r="E670" s="28"/>
      <c r="F670" s="28"/>
      <c r="G670" s="28"/>
      <c r="H670" s="28"/>
      <c r="I670" s="20" t="s">
        <v>157</v>
      </c>
      <c r="J670" s="20" t="s">
        <v>158</v>
      </c>
      <c r="K670" s="20" t="s">
        <v>159</v>
      </c>
      <c r="L670" s="20" t="s">
        <v>160</v>
      </c>
      <c r="M670" s="20" t="s">
        <v>161</v>
      </c>
      <c r="N670" s="20" t="s">
        <v>162</v>
      </c>
      <c r="O670" s="20" t="s">
        <v>163</v>
      </c>
      <c r="P670" s="20" t="s">
        <v>164</v>
      </c>
      <c r="Q670" s="20" t="s">
        <v>165</v>
      </c>
      <c r="R670" s="20" t="s">
        <v>166</v>
      </c>
      <c r="S670" s="20" t="s">
        <v>167</v>
      </c>
      <c r="T670" s="20" t="s">
        <v>168</v>
      </c>
      <c r="U670" s="20" t="s">
        <v>169</v>
      </c>
      <c r="V670" s="20" t="s">
        <v>170</v>
      </c>
      <c r="W670" s="20" t="s">
        <v>171</v>
      </c>
      <c r="X670" s="20" t="s">
        <v>172</v>
      </c>
      <c r="Y670" s="20" t="s">
        <v>173</v>
      </c>
      <c r="Z670" s="20" t="s">
        <v>174</v>
      </c>
      <c r="AA670" s="20" t="s">
        <v>175</v>
      </c>
      <c r="AB670" s="20" t="s">
        <v>176</v>
      </c>
      <c r="AC670" s="20" t="s">
        <v>177</v>
      </c>
      <c r="AD670" s="20" t="s">
        <v>178</v>
      </c>
      <c r="AE670" s="20" t="s">
        <v>179</v>
      </c>
      <c r="AF670" s="19" t="s">
        <v>180</v>
      </c>
      <c r="AG670" s="20" t="s">
        <v>181</v>
      </c>
      <c r="AH670" s="20" t="s">
        <v>182</v>
      </c>
      <c r="AI670" s="20" t="s">
        <v>183</v>
      </c>
      <c r="AJ670" s="20" t="s">
        <v>184</v>
      </c>
      <c r="AK670" s="20" t="s">
        <v>185</v>
      </c>
      <c r="AL670" s="20" t="s">
        <v>186</v>
      </c>
      <c r="AM670" s="20" t="s">
        <v>187</v>
      </c>
      <c r="AN670" s="20" t="s">
        <v>188</v>
      </c>
      <c r="AO670" s="20" t="s">
        <v>189</v>
      </c>
      <c r="AP670" s="20" t="s">
        <v>190</v>
      </c>
      <c r="AQ670" s="20" t="s">
        <v>191</v>
      </c>
      <c r="AR670" s="20" t="s">
        <v>192</v>
      </c>
      <c r="AS670" s="20" t="s">
        <v>189</v>
      </c>
      <c r="AT670" s="20" t="s">
        <v>190</v>
      </c>
      <c r="AU670" s="20" t="s">
        <v>191</v>
      </c>
      <c r="AV670" s="20" t="s">
        <v>192</v>
      </c>
    </row>
    <row r="671" spans="2:48" x14ac:dyDescent="0.25">
      <c r="B671" t="str">
        <f>vertices!A177</f>
        <v>P_77</v>
      </c>
      <c r="C671" s="28">
        <f>VLOOKUP(B671,vertices!$A:$C,2,0)</f>
        <v>-24.635370000000002</v>
      </c>
      <c r="D671" s="28">
        <f>VLOOKUP(B671,vertices!$A:$C,3,0)</f>
        <v>-42.411619999999999</v>
      </c>
      <c r="E671" s="30">
        <f>SMALL(I671:AV671,1)</f>
        <v>3.1363677944995771</v>
      </c>
      <c r="F671" s="30" t="str">
        <f>HLOOKUP(E671,I671:AV672,2,0)</f>
        <v>QDF1</v>
      </c>
      <c r="G671" s="30" t="str">
        <f>VLOOKUP(F671,$B$573:$F$613,4,0)</f>
        <v>BS096</v>
      </c>
      <c r="H671" s="30" t="str">
        <f>VLOOKUP(F671,$B$573:$F$613,5,0)</f>
        <v>BS091</v>
      </c>
      <c r="I671" s="5">
        <f t="shared" ref="I671:AV671" si="35">IFERROR(3440*ACOS(COS(PI()*(90-I616)/180)*COS((90-$C671)*PI()/180)+SIN((90-I616)*PI()/180)*SIN((90-$C671)*PI()/180)*COS((($D671)-I617)*PI()/180)),0)</f>
        <v>53.002369478985628</v>
      </c>
      <c r="J671" s="5">
        <f t="shared" si="35"/>
        <v>58.692528890817783</v>
      </c>
      <c r="K671" s="5">
        <f t="shared" si="35"/>
        <v>65.426486808269559</v>
      </c>
      <c r="L671" s="5">
        <f t="shared" si="35"/>
        <v>72.915621477679537</v>
      </c>
      <c r="M671" s="5">
        <f t="shared" si="35"/>
        <v>80.950608307753939</v>
      </c>
      <c r="N671" s="5">
        <f t="shared" si="35"/>
        <v>89.384364210595905</v>
      </c>
      <c r="O671" s="5">
        <f t="shared" si="35"/>
        <v>45.41314868872314</v>
      </c>
      <c r="P671" s="5">
        <f t="shared" si="35"/>
        <v>51.951220330221837</v>
      </c>
      <c r="Q671" s="5">
        <f t="shared" si="35"/>
        <v>59.46225015746375</v>
      </c>
      <c r="R671" s="5">
        <f t="shared" si="35"/>
        <v>67.622805129481677</v>
      </c>
      <c r="S671" s="5">
        <f t="shared" si="35"/>
        <v>76.224556626501979</v>
      </c>
      <c r="T671" s="5">
        <f t="shared" si="35"/>
        <v>85.133876755679282</v>
      </c>
      <c r="U671" s="5">
        <f t="shared" si="35"/>
        <v>38.474973212026256</v>
      </c>
      <c r="V671" s="5">
        <f t="shared" si="35"/>
        <v>46.018349779271794</v>
      </c>
      <c r="W671" s="5">
        <f t="shared" si="35"/>
        <v>54.362776276393312</v>
      </c>
      <c r="X671" s="5">
        <f t="shared" si="35"/>
        <v>63.191711068423189</v>
      </c>
      <c r="Y671" s="5">
        <f t="shared" si="35"/>
        <v>72.327942222145197</v>
      </c>
      <c r="Z671" s="5">
        <f t="shared" si="35"/>
        <v>81.668403188145675</v>
      </c>
      <c r="AA671" s="5">
        <f t="shared" si="35"/>
        <v>32.606142218161565</v>
      </c>
      <c r="AB671" s="5">
        <f t="shared" si="35"/>
        <v>41.244290394701594</v>
      </c>
      <c r="AC671" s="5">
        <f t="shared" si="35"/>
        <v>50.391296938759297</v>
      </c>
      <c r="AD671" s="5">
        <f t="shared" si="35"/>
        <v>59.814166058959216</v>
      </c>
      <c r="AE671" s="5">
        <f t="shared" si="35"/>
        <v>69.400622854287406</v>
      </c>
      <c r="AF671" s="5">
        <f t="shared" si="35"/>
        <v>79.091205457964548</v>
      </c>
      <c r="AG671" s="5">
        <f t="shared" si="35"/>
        <v>16.136603643638896</v>
      </c>
      <c r="AH671" s="5">
        <f t="shared" si="35"/>
        <v>9.8800920452788255</v>
      </c>
      <c r="AI671" s="5">
        <f t="shared" si="35"/>
        <v>11.62343435220814</v>
      </c>
      <c r="AJ671" s="5">
        <f t="shared" si="35"/>
        <v>19.30942772624757</v>
      </c>
      <c r="AK671" s="5">
        <f t="shared" si="35"/>
        <v>13.133693975716572</v>
      </c>
      <c r="AL671" s="5">
        <f t="shared" si="35"/>
        <v>3.1363677944995771</v>
      </c>
      <c r="AM671" s="5">
        <f t="shared" si="35"/>
        <v>6.8878116299256575</v>
      </c>
      <c r="AN671" s="5">
        <f t="shared" si="35"/>
        <v>16.891102858533706</v>
      </c>
      <c r="AO671" s="5">
        <f t="shared" si="35"/>
        <v>15.822512846991028</v>
      </c>
      <c r="AP671" s="5">
        <f t="shared" si="35"/>
        <v>9.3590317683264246</v>
      </c>
      <c r="AQ671" s="5">
        <f t="shared" si="35"/>
        <v>11.1844919715438</v>
      </c>
      <c r="AR671" s="5">
        <f t="shared" si="35"/>
        <v>19.048781269775539</v>
      </c>
      <c r="AS671" s="5">
        <f t="shared" si="35"/>
        <v>22.22529751578973</v>
      </c>
      <c r="AT671" s="5">
        <f t="shared" si="35"/>
        <v>18.190110577364216</v>
      </c>
      <c r="AU671" s="5">
        <f t="shared" si="35"/>
        <v>19.184807695288733</v>
      </c>
      <c r="AV671" s="5">
        <f t="shared" si="35"/>
        <v>24.606788090677547</v>
      </c>
    </row>
    <row r="672" spans="2:48" x14ac:dyDescent="0.25">
      <c r="B672"/>
      <c r="C672" s="28" t="e">
        <f>VLOOKUP(B672,vertices!$A:$C,2,0)</f>
        <v>#N/A</v>
      </c>
      <c r="D672" s="28" t="e">
        <f>VLOOKUP(B672,vertices!$A:$C,3,0)</f>
        <v>#N/A</v>
      </c>
      <c r="I672" s="20" t="s">
        <v>157</v>
      </c>
      <c r="J672" s="20" t="s">
        <v>158</v>
      </c>
      <c r="K672" s="20" t="s">
        <v>159</v>
      </c>
      <c r="L672" s="20" t="s">
        <v>160</v>
      </c>
      <c r="M672" s="20" t="s">
        <v>161</v>
      </c>
      <c r="N672" s="20" t="s">
        <v>162</v>
      </c>
      <c r="O672" s="20" t="s">
        <v>163</v>
      </c>
      <c r="P672" s="20" t="s">
        <v>164</v>
      </c>
      <c r="Q672" s="20" t="s">
        <v>165</v>
      </c>
      <c r="R672" s="20" t="s">
        <v>166</v>
      </c>
      <c r="S672" s="20" t="s">
        <v>167</v>
      </c>
      <c r="T672" s="20" t="s">
        <v>168</v>
      </c>
      <c r="U672" s="20" t="s">
        <v>169</v>
      </c>
      <c r="V672" s="20" t="s">
        <v>170</v>
      </c>
      <c r="W672" s="20" t="s">
        <v>171</v>
      </c>
      <c r="X672" s="20" t="s">
        <v>172</v>
      </c>
      <c r="Y672" s="20" t="s">
        <v>173</v>
      </c>
      <c r="Z672" s="20" t="s">
        <v>174</v>
      </c>
      <c r="AA672" s="20" t="s">
        <v>175</v>
      </c>
      <c r="AB672" s="20" t="s">
        <v>176</v>
      </c>
      <c r="AC672" s="20" t="s">
        <v>177</v>
      </c>
      <c r="AD672" s="20" t="s">
        <v>178</v>
      </c>
      <c r="AE672" s="20" t="s">
        <v>179</v>
      </c>
      <c r="AF672" s="19" t="s">
        <v>180</v>
      </c>
      <c r="AG672" s="20" t="s">
        <v>181</v>
      </c>
      <c r="AH672" s="20" t="s">
        <v>182</v>
      </c>
      <c r="AI672" s="20" t="s">
        <v>183</v>
      </c>
      <c r="AJ672" s="20" t="s">
        <v>184</v>
      </c>
      <c r="AK672" s="20" t="s">
        <v>185</v>
      </c>
      <c r="AL672" s="20" t="s">
        <v>186</v>
      </c>
      <c r="AM672" s="20" t="s">
        <v>187</v>
      </c>
      <c r="AN672" s="20" t="s">
        <v>188</v>
      </c>
      <c r="AO672" s="20" t="s">
        <v>189</v>
      </c>
      <c r="AP672" s="20" t="s">
        <v>190</v>
      </c>
      <c r="AQ672" s="20" t="s">
        <v>191</v>
      </c>
      <c r="AR672" s="20" t="s">
        <v>192</v>
      </c>
      <c r="AS672" s="20" t="s">
        <v>189</v>
      </c>
      <c r="AT672" s="20" t="s">
        <v>190</v>
      </c>
      <c r="AU672" s="20" t="s">
        <v>191</v>
      </c>
      <c r="AV672" s="20" t="s">
        <v>192</v>
      </c>
    </row>
    <row r="673" spans="2:48" x14ac:dyDescent="0.25">
      <c r="B673" t="str">
        <f>vertices!A178</f>
        <v>SS75</v>
      </c>
      <c r="C673" s="28">
        <f>VLOOKUP(B673,vertices!$A:$C,2,0)</f>
        <v>-25.691230000000001</v>
      </c>
      <c r="D673" s="28">
        <f>VLOOKUP(B673,vertices!$A:$C,3,0)</f>
        <v>-43.108559999999997</v>
      </c>
      <c r="E673" s="30">
        <f>SMALL(I673:AV673,1)</f>
        <v>3.7831636085061682</v>
      </c>
      <c r="F673" s="30" t="str">
        <f>HLOOKUP(E673,I673:AV674,2,0)</f>
        <v>QDB8</v>
      </c>
      <c r="G673" s="30" t="str">
        <f>VLOOKUP(F673,$B$573:$F$613,4,0)</f>
        <v>BS069</v>
      </c>
      <c r="H673" s="30" t="str">
        <f>VLOOKUP(F673,$B$573:$F$613,5,0)</f>
        <v>BS062</v>
      </c>
      <c r="I673" s="5">
        <f t="shared" ref="I673:AV673" si="36">IFERROR(3440*ACOS(COS(PI()*(90-I616)/180)*COS((90-$C673)*PI()/180)+SIN((90-I616)*PI()/180)*SIN((90-$C673)*PI()/180)*COS((($D673)-I617)*PI()/180)),0)</f>
        <v>37.295303298684331</v>
      </c>
      <c r="J673" s="5">
        <f t="shared" si="36"/>
        <v>27.57820340699995</v>
      </c>
      <c r="K673" s="5">
        <f t="shared" si="36"/>
        <v>18.177923117437729</v>
      </c>
      <c r="L673" s="5">
        <f t="shared" si="36"/>
        <v>10.028878564774626</v>
      </c>
      <c r="M673" s="5">
        <f t="shared" si="36"/>
        <v>8.425072840776906</v>
      </c>
      <c r="N673" s="5">
        <f t="shared" si="36"/>
        <v>15.545006599436508</v>
      </c>
      <c r="O673" s="5">
        <f t="shared" si="36"/>
        <v>36.523346773883944</v>
      </c>
      <c r="P673" s="5">
        <f t="shared" si="36"/>
        <v>26.526417975219587</v>
      </c>
      <c r="Q673" s="5">
        <f t="shared" si="36"/>
        <v>16.541133339625063</v>
      </c>
      <c r="R673" s="5">
        <f t="shared" si="36"/>
        <v>6.6203915484487119</v>
      </c>
      <c r="S673" s="5">
        <f t="shared" si="36"/>
        <v>3.7831636085061682</v>
      </c>
      <c r="T673" s="5">
        <f t="shared" si="36"/>
        <v>13.603577472602364</v>
      </c>
      <c r="U673" s="5">
        <f t="shared" si="36"/>
        <v>37.952850480656636</v>
      </c>
      <c r="V673" s="5">
        <f t="shared" si="36"/>
        <v>28.459945473290968</v>
      </c>
      <c r="W673" s="5">
        <f t="shared" si="36"/>
        <v>19.487939502707885</v>
      </c>
      <c r="X673" s="5">
        <f t="shared" si="36"/>
        <v>12.241434914369798</v>
      </c>
      <c r="Y673" s="5">
        <f t="shared" si="36"/>
        <v>10.962997968411514</v>
      </c>
      <c r="Z673" s="5">
        <f t="shared" si="36"/>
        <v>17.052377345687955</v>
      </c>
      <c r="AA673" s="5">
        <f t="shared" si="36"/>
        <v>41.356154108667681</v>
      </c>
      <c r="AB673" s="5">
        <f t="shared" si="36"/>
        <v>32.855898618398562</v>
      </c>
      <c r="AC673" s="5">
        <f t="shared" si="36"/>
        <v>25.474473564918352</v>
      </c>
      <c r="AD673" s="5">
        <f t="shared" si="36"/>
        <v>20.460881477652944</v>
      </c>
      <c r="AE673" s="5">
        <f t="shared" si="36"/>
        <v>19.713109251185141</v>
      </c>
      <c r="AF673" s="5">
        <f t="shared" si="36"/>
        <v>23.639497031947823</v>
      </c>
      <c r="AG673" s="5">
        <f t="shared" si="36"/>
        <v>81.681931610033942</v>
      </c>
      <c r="AH673" s="5">
        <f t="shared" si="36"/>
        <v>72.384321389814147</v>
      </c>
      <c r="AI673" s="5">
        <f t="shared" si="36"/>
        <v>63.303236249612468</v>
      </c>
      <c r="AJ673" s="5">
        <f t="shared" si="36"/>
        <v>54.546926233952036</v>
      </c>
      <c r="AK673" s="5">
        <f t="shared" si="36"/>
        <v>85.275990445819701</v>
      </c>
      <c r="AL673" s="5">
        <f t="shared" si="36"/>
        <v>76.411645337970114</v>
      </c>
      <c r="AM673" s="5">
        <f t="shared" si="36"/>
        <v>67.865594338508529</v>
      </c>
      <c r="AN673" s="5">
        <f t="shared" si="36"/>
        <v>59.774514651577917</v>
      </c>
      <c r="AO673" s="5">
        <f t="shared" si="36"/>
        <v>89.645899909074771</v>
      </c>
      <c r="AP673" s="5">
        <f t="shared" si="36"/>
        <v>81.253334095551665</v>
      </c>
      <c r="AQ673" s="5">
        <f t="shared" si="36"/>
        <v>73.267123049940182</v>
      </c>
      <c r="AR673" s="5">
        <f t="shared" si="36"/>
        <v>65.835312911323598</v>
      </c>
      <c r="AS673" s="5">
        <f t="shared" si="36"/>
        <v>94.684292590459691</v>
      </c>
      <c r="AT673" s="5">
        <f t="shared" si="36"/>
        <v>86.77317034913753</v>
      </c>
      <c r="AU673" s="5">
        <f t="shared" si="36"/>
        <v>79.336598260628918</v>
      </c>
      <c r="AV673" s="5">
        <f t="shared" si="36"/>
        <v>72.520710541705725</v>
      </c>
    </row>
    <row r="674" spans="2:48" x14ac:dyDescent="0.25">
      <c r="B674"/>
      <c r="C674" s="28" t="e">
        <f>VLOOKUP(B674,vertices!$A:$C,2,0)</f>
        <v>#N/A</v>
      </c>
      <c r="D674" s="28" t="e">
        <f>VLOOKUP(B674,vertices!$A:$C,3,0)</f>
        <v>#N/A</v>
      </c>
      <c r="E674" s="28"/>
      <c r="F674" s="28"/>
      <c r="G674" s="28"/>
      <c r="H674" s="28"/>
      <c r="I674" s="20" t="s">
        <v>157</v>
      </c>
      <c r="J674" s="20" t="s">
        <v>158</v>
      </c>
      <c r="K674" s="20" t="s">
        <v>159</v>
      </c>
      <c r="L674" s="20" t="s">
        <v>160</v>
      </c>
      <c r="M674" s="20" t="s">
        <v>161</v>
      </c>
      <c r="N674" s="20" t="s">
        <v>162</v>
      </c>
      <c r="O674" s="20" t="s">
        <v>163</v>
      </c>
      <c r="P674" s="20" t="s">
        <v>164</v>
      </c>
      <c r="Q674" s="20" t="s">
        <v>165</v>
      </c>
      <c r="R674" s="20" t="s">
        <v>166</v>
      </c>
      <c r="S674" s="20" t="s">
        <v>167</v>
      </c>
      <c r="T674" s="20" t="s">
        <v>168</v>
      </c>
      <c r="U674" s="20" t="s">
        <v>169</v>
      </c>
      <c r="V674" s="20" t="s">
        <v>170</v>
      </c>
      <c r="W674" s="20" t="s">
        <v>171</v>
      </c>
      <c r="X674" s="20" t="s">
        <v>172</v>
      </c>
      <c r="Y674" s="20" t="s">
        <v>173</v>
      </c>
      <c r="Z674" s="20" t="s">
        <v>174</v>
      </c>
      <c r="AA674" s="20" t="s">
        <v>175</v>
      </c>
      <c r="AB674" s="20" t="s">
        <v>176</v>
      </c>
      <c r="AC674" s="20" t="s">
        <v>177</v>
      </c>
      <c r="AD674" s="20" t="s">
        <v>178</v>
      </c>
      <c r="AE674" s="20" t="s">
        <v>179</v>
      </c>
      <c r="AF674" s="19" t="s">
        <v>180</v>
      </c>
      <c r="AG674" s="20" t="s">
        <v>181</v>
      </c>
      <c r="AH674" s="20" t="s">
        <v>182</v>
      </c>
      <c r="AI674" s="20" t="s">
        <v>183</v>
      </c>
      <c r="AJ674" s="20" t="s">
        <v>184</v>
      </c>
      <c r="AK674" s="20" t="s">
        <v>185</v>
      </c>
      <c r="AL674" s="20" t="s">
        <v>186</v>
      </c>
      <c r="AM674" s="20" t="s">
        <v>187</v>
      </c>
      <c r="AN674" s="20" t="s">
        <v>188</v>
      </c>
      <c r="AO674" s="20" t="s">
        <v>189</v>
      </c>
      <c r="AP674" s="20" t="s">
        <v>190</v>
      </c>
      <c r="AQ674" s="20" t="s">
        <v>191</v>
      </c>
      <c r="AR674" s="20" t="s">
        <v>192</v>
      </c>
      <c r="AS674" s="20" t="s">
        <v>189</v>
      </c>
      <c r="AT674" s="20" t="s">
        <v>190</v>
      </c>
      <c r="AU674" s="20" t="s">
        <v>191</v>
      </c>
      <c r="AV674" s="20" t="s">
        <v>192</v>
      </c>
    </row>
    <row r="675" spans="2:48" x14ac:dyDescent="0.25">
      <c r="B675" t="str">
        <f>vertices!A179</f>
        <v>UMMA</v>
      </c>
      <c r="C675" s="28">
        <f>VLOOKUP(B675,vertices!$A:$C,2,0)</f>
        <v>-24.64977</v>
      </c>
      <c r="D675" s="28">
        <f>VLOOKUP(B675,vertices!$A:$C,3,0)</f>
        <v>-42.515599999999999</v>
      </c>
      <c r="E675" s="30">
        <f>SMALL(I675:AV675,1)</f>
        <v>5.4386522171257567</v>
      </c>
      <c r="F675" s="30" t="str">
        <f>HLOOKUP(E675,I675:AV676,2,0)</f>
        <v>QDE1</v>
      </c>
      <c r="G675" s="30" t="str">
        <f>VLOOKUP(F675,$B$573:$F$613,4,0)</f>
        <v>BS081</v>
      </c>
      <c r="H675" s="30" t="str">
        <f>VLOOKUP(F675,$B$573:$F$613,5,0)</f>
        <v>BS091</v>
      </c>
      <c r="I675" s="5">
        <f t="shared" ref="I675:AV675" si="37">IFERROR(3440*ACOS(COS(PI()*(90-I616)/180)*COS((90-$C675)*PI()/180)+SIN((90-I616)*PI()/180)*SIN((90-$C675)*PI()/180)*COS((($D675)-I617)*PI()/180)),0)</f>
        <v>47.728293074525595</v>
      </c>
      <c r="J675" s="5">
        <f t="shared" si="37"/>
        <v>53.82292684434502</v>
      </c>
      <c r="K675" s="5">
        <f t="shared" si="37"/>
        <v>60.959643613574826</v>
      </c>
      <c r="L675" s="5">
        <f t="shared" si="37"/>
        <v>68.814984166043843</v>
      </c>
      <c r="M675" s="5">
        <f t="shared" si="37"/>
        <v>77.169807195627214</v>
      </c>
      <c r="N675" s="5">
        <f t="shared" si="37"/>
        <v>85.878457366383344</v>
      </c>
      <c r="O675" s="5">
        <f t="shared" si="37"/>
        <v>40.423067411437543</v>
      </c>
      <c r="P675" s="5">
        <f t="shared" si="37"/>
        <v>47.474369955218464</v>
      </c>
      <c r="Q675" s="5">
        <f t="shared" si="37"/>
        <v>55.44243927726022</v>
      </c>
      <c r="R675" s="5">
        <f t="shared" si="37"/>
        <v>63.985695197465873</v>
      </c>
      <c r="S675" s="5">
        <f t="shared" si="37"/>
        <v>72.902202663105868</v>
      </c>
      <c r="T675" s="5">
        <f t="shared" si="37"/>
        <v>82.070396383052724</v>
      </c>
      <c r="U675" s="5">
        <f t="shared" si="37"/>
        <v>33.983920353332365</v>
      </c>
      <c r="V675" s="5">
        <f t="shared" si="37"/>
        <v>42.13488429237573</v>
      </c>
      <c r="W675" s="5">
        <f t="shared" si="37"/>
        <v>50.951444190332573</v>
      </c>
      <c r="X675" s="5">
        <f t="shared" si="37"/>
        <v>60.141586400420351</v>
      </c>
      <c r="Y675" s="5">
        <f t="shared" si="37"/>
        <v>69.557391578937711</v>
      </c>
      <c r="Z675" s="5">
        <f t="shared" si="37"/>
        <v>79.118332834373064</v>
      </c>
      <c r="AA675" s="5">
        <f t="shared" si="37"/>
        <v>28.993759114705178</v>
      </c>
      <c r="AB675" s="5">
        <f t="shared" si="37"/>
        <v>38.229650660043873</v>
      </c>
      <c r="AC675" s="5">
        <f t="shared" si="37"/>
        <v>47.776936378132326</v>
      </c>
      <c r="AD675" s="5">
        <f t="shared" si="37"/>
        <v>57.480661511913937</v>
      </c>
      <c r="AE675" s="5">
        <f t="shared" si="37"/>
        <v>67.273163921866683</v>
      </c>
      <c r="AF675" s="5">
        <f t="shared" si="37"/>
        <v>77.120633155301789</v>
      </c>
      <c r="AG675" s="5">
        <f t="shared" si="37"/>
        <v>14.476076026586231</v>
      </c>
      <c r="AH675" s="5">
        <f t="shared" si="37"/>
        <v>5.4386522171257567</v>
      </c>
      <c r="AI675" s="5">
        <f t="shared" si="37"/>
        <v>7.0613938231673146</v>
      </c>
      <c r="AJ675" s="5">
        <f t="shared" si="37"/>
        <v>16.444142163623248</v>
      </c>
      <c r="AK675" s="5">
        <f t="shared" si="37"/>
        <v>15.002318957794287</v>
      </c>
      <c r="AL675" s="5">
        <f t="shared" si="37"/>
        <v>6.7135046478122895</v>
      </c>
      <c r="AM675" s="5">
        <f t="shared" si="37"/>
        <v>8.0829952264867089</v>
      </c>
      <c r="AN675" s="5">
        <f t="shared" si="37"/>
        <v>16.907411855287471</v>
      </c>
      <c r="AO675" s="5">
        <f t="shared" si="37"/>
        <v>20.157314535164446</v>
      </c>
      <c r="AP675" s="5">
        <f t="shared" si="37"/>
        <v>15.035901296985781</v>
      </c>
      <c r="AQ675" s="5">
        <f t="shared" si="37"/>
        <v>15.6875875281243</v>
      </c>
      <c r="AR675" s="5">
        <f t="shared" si="37"/>
        <v>21.595915197104922</v>
      </c>
      <c r="AS675" s="5">
        <f t="shared" si="37"/>
        <v>27.446307186657215</v>
      </c>
      <c r="AT675" s="5">
        <f t="shared" si="37"/>
        <v>23.929066460215882</v>
      </c>
      <c r="AU675" s="5">
        <f t="shared" si="37"/>
        <v>24.33433351277138</v>
      </c>
      <c r="AV675" s="5">
        <f t="shared" si="37"/>
        <v>28.495236018499472</v>
      </c>
    </row>
    <row r="676" spans="2:48" x14ac:dyDescent="0.25">
      <c r="B676"/>
      <c r="C676" s="28" t="e">
        <f>VLOOKUP(B676,vertices!$A:$C,2,0)</f>
        <v>#N/A</v>
      </c>
      <c r="D676" s="28" t="e">
        <f>VLOOKUP(B676,vertices!$A:$C,3,0)</f>
        <v>#N/A</v>
      </c>
      <c r="E676" s="28"/>
      <c r="F676" s="28"/>
      <c r="G676" s="28"/>
      <c r="H676" s="28"/>
      <c r="I676" s="20" t="s">
        <v>157</v>
      </c>
      <c r="J676" s="20" t="s">
        <v>158</v>
      </c>
      <c r="K676" s="20" t="s">
        <v>159</v>
      </c>
      <c r="L676" s="20" t="s">
        <v>160</v>
      </c>
      <c r="M676" s="20" t="s">
        <v>161</v>
      </c>
      <c r="N676" s="20" t="s">
        <v>162</v>
      </c>
      <c r="O676" s="20" t="s">
        <v>163</v>
      </c>
      <c r="P676" s="20" t="s">
        <v>164</v>
      </c>
      <c r="Q676" s="20" t="s">
        <v>165</v>
      </c>
      <c r="R676" s="20" t="s">
        <v>166</v>
      </c>
      <c r="S676" s="20" t="s">
        <v>167</v>
      </c>
      <c r="T676" s="20" t="s">
        <v>168</v>
      </c>
      <c r="U676" s="20" t="s">
        <v>169</v>
      </c>
      <c r="V676" s="20" t="s">
        <v>170</v>
      </c>
      <c r="W676" s="20" t="s">
        <v>171</v>
      </c>
      <c r="X676" s="20" t="s">
        <v>172</v>
      </c>
      <c r="Y676" s="20" t="s">
        <v>173</v>
      </c>
      <c r="Z676" s="20" t="s">
        <v>174</v>
      </c>
      <c r="AA676" s="20" t="s">
        <v>175</v>
      </c>
      <c r="AB676" s="20" t="s">
        <v>176</v>
      </c>
      <c r="AC676" s="20" t="s">
        <v>177</v>
      </c>
      <c r="AD676" s="20" t="s">
        <v>178</v>
      </c>
      <c r="AE676" s="20" t="s">
        <v>179</v>
      </c>
      <c r="AF676" s="19" t="s">
        <v>180</v>
      </c>
      <c r="AG676" s="20" t="s">
        <v>181</v>
      </c>
      <c r="AH676" s="20" t="s">
        <v>182</v>
      </c>
      <c r="AI676" s="20" t="s">
        <v>183</v>
      </c>
      <c r="AJ676" s="20" t="s">
        <v>184</v>
      </c>
      <c r="AK676" s="20" t="s">
        <v>185</v>
      </c>
      <c r="AL676" s="20" t="s">
        <v>186</v>
      </c>
      <c r="AM676" s="20" t="s">
        <v>187</v>
      </c>
      <c r="AN676" s="20" t="s">
        <v>188</v>
      </c>
      <c r="AO676" s="20" t="s">
        <v>189</v>
      </c>
      <c r="AP676" s="20" t="s">
        <v>190</v>
      </c>
      <c r="AQ676" s="20" t="s">
        <v>191</v>
      </c>
      <c r="AR676" s="20" t="s">
        <v>192</v>
      </c>
      <c r="AS676" s="20" t="s">
        <v>189</v>
      </c>
      <c r="AT676" s="20" t="s">
        <v>190</v>
      </c>
      <c r="AU676" s="20" t="s">
        <v>191</v>
      </c>
      <c r="AV676" s="20" t="s">
        <v>192</v>
      </c>
    </row>
    <row r="677" spans="2:48" x14ac:dyDescent="0.25">
      <c r="B677" t="str">
        <f>vertices!A180</f>
        <v>UMPA</v>
      </c>
      <c r="C677" s="28">
        <f>VLOOKUP(B677,vertices!$A:$C,2,0)</f>
        <v>-25.603179999999998</v>
      </c>
      <c r="D677" s="28">
        <f>VLOOKUP(B677,vertices!$A:$C,3,0)</f>
        <v>-42.822470000000003</v>
      </c>
      <c r="E677" s="30">
        <f>SMALL(I677:AV677,1)</f>
        <v>4.1010651389837172</v>
      </c>
      <c r="F677" s="30" t="str">
        <f>HLOOKUP(E677,I677:AV678,2,0)</f>
        <v>QDD7</v>
      </c>
      <c r="G677" s="30" t="str">
        <f>VLOOKUP(F677,$B$573:$F$613,4,0)</f>
        <v>BS087</v>
      </c>
      <c r="H677" s="30" t="str">
        <f>VLOOKUP(F677,$B$573:$F$613,5,0)</f>
        <v>BS076</v>
      </c>
      <c r="I677" s="5">
        <f t="shared" ref="I677:AV677" si="38">IFERROR(3440*ACOS(COS(PI()*(90-I616)/180)*COS((90-$C677)*PI()/180)+SIN((90-I616)*PI()/180)*SIN((90-$C677)*PI()/180)*COS((($D677)-I617)*PI()/180)),0)</f>
        <v>38.888227201056544</v>
      </c>
      <c r="J677" s="5">
        <f t="shared" si="38"/>
        <v>31.417389157840958</v>
      </c>
      <c r="K677" s="5">
        <f t="shared" si="38"/>
        <v>25.73071523399328</v>
      </c>
      <c r="L677" s="5">
        <f t="shared" si="38"/>
        <v>23.180731432372426</v>
      </c>
      <c r="M677" s="5">
        <f t="shared" si="38"/>
        <v>24.75645676130048</v>
      </c>
      <c r="N677" s="5">
        <f t="shared" si="38"/>
        <v>29.810689883856565</v>
      </c>
      <c r="O677" s="5">
        <f t="shared" si="38"/>
        <v>34.270919721229433</v>
      </c>
      <c r="P677" s="5">
        <f t="shared" si="38"/>
        <v>25.489565124816504</v>
      </c>
      <c r="Q677" s="5">
        <f t="shared" si="38"/>
        <v>18.03333185091768</v>
      </c>
      <c r="R677" s="5">
        <f t="shared" si="38"/>
        <v>14.175518358082488</v>
      </c>
      <c r="S677" s="5">
        <f t="shared" si="38"/>
        <v>16.641836421808609</v>
      </c>
      <c r="T677" s="5">
        <f t="shared" si="38"/>
        <v>23.520570867989505</v>
      </c>
      <c r="U677" s="5">
        <f t="shared" si="38"/>
        <v>31.626981580798503</v>
      </c>
      <c r="V677" s="5">
        <f t="shared" si="38"/>
        <v>21.811171623811436</v>
      </c>
      <c r="W677" s="5">
        <f t="shared" si="38"/>
        <v>12.306525326100672</v>
      </c>
      <c r="X677" s="5">
        <f t="shared" si="38"/>
        <v>5.2379421443369623</v>
      </c>
      <c r="Y677" s="5">
        <f t="shared" si="38"/>
        <v>10.182515628277784</v>
      </c>
      <c r="Z677" s="5">
        <f t="shared" si="38"/>
        <v>19.498546752130537</v>
      </c>
      <c r="AA677" s="5">
        <f t="shared" si="38"/>
        <v>31.457980880636658</v>
      </c>
      <c r="AB677" s="5">
        <f t="shared" si="38"/>
        <v>21.565723844947051</v>
      </c>
      <c r="AC677" s="5">
        <f t="shared" si="38"/>
        <v>11.866697224557292</v>
      </c>
      <c r="AD677" s="5">
        <f t="shared" si="38"/>
        <v>4.1010651389837172</v>
      </c>
      <c r="AE677" s="5">
        <f t="shared" si="38"/>
        <v>9.6478568459475866</v>
      </c>
      <c r="AF677" s="5">
        <f t="shared" si="38"/>
        <v>19.22513257062846</v>
      </c>
      <c r="AG677" s="5">
        <f t="shared" si="38"/>
        <v>72.415890867304995</v>
      </c>
      <c r="AH677" s="5">
        <f t="shared" si="38"/>
        <v>62.596181204281471</v>
      </c>
      <c r="AI677" s="5">
        <f t="shared" si="38"/>
        <v>52.846606966147256</v>
      </c>
      <c r="AJ677" s="5">
        <f t="shared" si="38"/>
        <v>43.214663594287103</v>
      </c>
      <c r="AK677" s="5">
        <f t="shared" si="38"/>
        <v>74.580542687148835</v>
      </c>
      <c r="AL677" s="5">
        <f t="shared" si="38"/>
        <v>65.084948530731609</v>
      </c>
      <c r="AM677" s="5">
        <f t="shared" si="38"/>
        <v>55.768299601126898</v>
      </c>
      <c r="AN677" s="5">
        <f t="shared" si="38"/>
        <v>46.737730936318691</v>
      </c>
      <c r="AO677" s="5">
        <f t="shared" si="38"/>
        <v>77.749023005835127</v>
      </c>
      <c r="AP677" s="5">
        <f t="shared" si="38"/>
        <v>68.688101899922202</v>
      </c>
      <c r="AQ677" s="5">
        <f t="shared" si="38"/>
        <v>59.928765610739099</v>
      </c>
      <c r="AR677" s="5">
        <f t="shared" si="38"/>
        <v>51.624755627576008</v>
      </c>
      <c r="AS677" s="5">
        <f t="shared" si="38"/>
        <v>81.804768886467301</v>
      </c>
      <c r="AT677" s="5">
        <f t="shared" si="38"/>
        <v>73.241351843168999</v>
      </c>
      <c r="AU677" s="5">
        <f t="shared" si="38"/>
        <v>65.090892237843804</v>
      </c>
      <c r="AV677" s="5">
        <f t="shared" si="38"/>
        <v>57.52917616683213</v>
      </c>
    </row>
    <row r="678" spans="2:48" x14ac:dyDescent="0.25">
      <c r="B678"/>
      <c r="C678" s="28" t="e">
        <f>VLOOKUP(B678,vertices!$A:$C,2,0)</f>
        <v>#N/A</v>
      </c>
      <c r="D678" s="28" t="e">
        <f>VLOOKUP(B678,vertices!$A:$C,3,0)</f>
        <v>#N/A</v>
      </c>
      <c r="E678" s="28"/>
      <c r="F678" s="28"/>
      <c r="G678" s="28"/>
      <c r="H678" s="28"/>
      <c r="I678" s="20" t="s">
        <v>157</v>
      </c>
      <c r="J678" s="20" t="s">
        <v>158</v>
      </c>
      <c r="K678" s="20" t="s">
        <v>159</v>
      </c>
      <c r="L678" s="20" t="s">
        <v>160</v>
      </c>
      <c r="M678" s="20" t="s">
        <v>161</v>
      </c>
      <c r="N678" s="20" t="s">
        <v>162</v>
      </c>
      <c r="O678" s="20" t="s">
        <v>163</v>
      </c>
      <c r="P678" s="20" t="s">
        <v>164</v>
      </c>
      <c r="Q678" s="20" t="s">
        <v>165</v>
      </c>
      <c r="R678" s="20" t="s">
        <v>166</v>
      </c>
      <c r="S678" s="20" t="s">
        <v>167</v>
      </c>
      <c r="T678" s="20" t="s">
        <v>168</v>
      </c>
      <c r="U678" s="20" t="s">
        <v>169</v>
      </c>
      <c r="V678" s="20" t="s">
        <v>170</v>
      </c>
      <c r="W678" s="20" t="s">
        <v>171</v>
      </c>
      <c r="X678" s="20" t="s">
        <v>172</v>
      </c>
      <c r="Y678" s="20" t="s">
        <v>173</v>
      </c>
      <c r="Z678" s="20" t="s">
        <v>174</v>
      </c>
      <c r="AA678" s="20" t="s">
        <v>175</v>
      </c>
      <c r="AB678" s="20" t="s">
        <v>176</v>
      </c>
      <c r="AC678" s="20" t="s">
        <v>177</v>
      </c>
      <c r="AD678" s="20" t="s">
        <v>178</v>
      </c>
      <c r="AE678" s="20" t="s">
        <v>179</v>
      </c>
      <c r="AF678" s="19" t="s">
        <v>180</v>
      </c>
      <c r="AG678" s="20" t="s">
        <v>181</v>
      </c>
      <c r="AH678" s="20" t="s">
        <v>182</v>
      </c>
      <c r="AI678" s="20" t="s">
        <v>183</v>
      </c>
      <c r="AJ678" s="20" t="s">
        <v>184</v>
      </c>
      <c r="AK678" s="20" t="s">
        <v>185</v>
      </c>
      <c r="AL678" s="20" t="s">
        <v>186</v>
      </c>
      <c r="AM678" s="20" t="s">
        <v>187</v>
      </c>
      <c r="AN678" s="20" t="s">
        <v>188</v>
      </c>
      <c r="AO678" s="20" t="s">
        <v>189</v>
      </c>
      <c r="AP678" s="20" t="s">
        <v>190</v>
      </c>
      <c r="AQ678" s="20" t="s">
        <v>191</v>
      </c>
      <c r="AR678" s="20" t="s">
        <v>192</v>
      </c>
      <c r="AS678" s="20" t="s">
        <v>189</v>
      </c>
      <c r="AT678" s="20" t="s">
        <v>190</v>
      </c>
      <c r="AU678" s="20" t="s">
        <v>191</v>
      </c>
      <c r="AV678" s="20" t="s">
        <v>192</v>
      </c>
    </row>
    <row r="679" spans="2:48" x14ac:dyDescent="0.25">
      <c r="B679" t="str">
        <f>vertices!A181</f>
        <v>UMTJ</v>
      </c>
      <c r="C679" s="28">
        <f>VLOOKUP(B679,vertices!$A:$C,2,0)</f>
        <v>-24.68871</v>
      </c>
      <c r="D679" s="28">
        <f>VLOOKUP(B679,vertices!$A:$C,3,0)</f>
        <v>-42.506680000000003</v>
      </c>
      <c r="E679" s="30">
        <f>SMALL(I679:AV679,1)</f>
        <v>5.5693426676019264</v>
      </c>
      <c r="F679" s="30" t="str">
        <f>HLOOKUP(E679,I679:AV680,2,0)</f>
        <v>QDE2</v>
      </c>
      <c r="G679" s="30" t="str">
        <f>VLOOKUP(F679,$B$573:$F$613,4,0)</f>
        <v>BS082</v>
      </c>
      <c r="H679" s="30" t="str">
        <f>VLOOKUP(F679,$B$573:$F$613,5,0)</f>
        <v>BS092</v>
      </c>
      <c r="I679" s="5">
        <f t="shared" ref="I679:AV679" si="39">IFERROR(3440*ACOS(COS(PI()*(90-I616)/180)*COS((90-$C679)*PI()/180)+SIN((90-I616)*PI()/180)*SIN((90-$C679)*PI()/180)*COS((($D679)-I617)*PI()/180)),0)</f>
        <v>46.907752704721503</v>
      </c>
      <c r="J679" s="5">
        <f t="shared" si="39"/>
        <v>52.653699042688089</v>
      </c>
      <c r="K679" s="5">
        <f t="shared" si="39"/>
        <v>59.537717184075461</v>
      </c>
      <c r="L679" s="5">
        <f t="shared" si="39"/>
        <v>67.211014703011998</v>
      </c>
      <c r="M679" s="5">
        <f t="shared" si="39"/>
        <v>75.433110848772174</v>
      </c>
      <c r="N679" s="5">
        <f t="shared" si="39"/>
        <v>84.043089614028261</v>
      </c>
      <c r="O679" s="5">
        <f t="shared" si="39"/>
        <v>39.34150290951996</v>
      </c>
      <c r="P679" s="5">
        <f t="shared" si="39"/>
        <v>46.051217843560295</v>
      </c>
      <c r="Q679" s="5">
        <f t="shared" si="39"/>
        <v>53.795280065112827</v>
      </c>
      <c r="R679" s="5">
        <f t="shared" si="39"/>
        <v>62.18847423970368</v>
      </c>
      <c r="S679" s="5">
        <f t="shared" si="39"/>
        <v>71.000966033082221</v>
      </c>
      <c r="T679" s="5">
        <f t="shared" si="39"/>
        <v>80.094473624360234</v>
      </c>
      <c r="U679" s="5">
        <f t="shared" si="39"/>
        <v>32.557130030967784</v>
      </c>
      <c r="V679" s="5">
        <f t="shared" si="39"/>
        <v>40.417691971885588</v>
      </c>
      <c r="W679" s="5">
        <f t="shared" si="39"/>
        <v>49.066000163649583</v>
      </c>
      <c r="X679" s="5">
        <f t="shared" si="39"/>
        <v>58.151649666720346</v>
      </c>
      <c r="Y679" s="5">
        <f t="shared" si="39"/>
        <v>67.498265051411849</v>
      </c>
      <c r="Z679" s="5">
        <f t="shared" si="39"/>
        <v>77.010886567462066</v>
      </c>
      <c r="AA679" s="5">
        <f t="shared" si="39"/>
        <v>27.147312735838831</v>
      </c>
      <c r="AB679" s="5">
        <f t="shared" si="39"/>
        <v>36.208261982593264</v>
      </c>
      <c r="AC679" s="5">
        <f t="shared" si="39"/>
        <v>45.665754674228495</v>
      </c>
      <c r="AD679" s="5">
        <f t="shared" si="39"/>
        <v>55.316772603351723</v>
      </c>
      <c r="AE679" s="5">
        <f t="shared" si="39"/>
        <v>65.075270107983258</v>
      </c>
      <c r="AF679" s="5">
        <f t="shared" si="39"/>
        <v>74.899248961861929</v>
      </c>
      <c r="AG679" s="5">
        <f t="shared" si="39"/>
        <v>16.861193646644246</v>
      </c>
      <c r="AH679" s="5">
        <f t="shared" si="39"/>
        <v>7.5846973089201875</v>
      </c>
      <c r="AI679" s="5">
        <f t="shared" si="39"/>
        <v>5.5693426676019264</v>
      </c>
      <c r="AJ679" s="5">
        <f t="shared" si="39"/>
        <v>14.309775841848413</v>
      </c>
      <c r="AK679" s="5">
        <f t="shared" si="39"/>
        <v>17.056976398237609</v>
      </c>
      <c r="AL679" s="5">
        <f t="shared" si="39"/>
        <v>8.009956768875206</v>
      </c>
      <c r="AM679" s="5">
        <f t="shared" si="39"/>
        <v>6.1351850875424319</v>
      </c>
      <c r="AN679" s="5">
        <f t="shared" si="39"/>
        <v>14.539040880043963</v>
      </c>
      <c r="AO679" s="5">
        <f t="shared" si="39"/>
        <v>21.523578715427618</v>
      </c>
      <c r="AP679" s="5">
        <f t="shared" si="39"/>
        <v>15.370574599799482</v>
      </c>
      <c r="AQ679" s="5">
        <f t="shared" si="39"/>
        <v>14.47431661179662</v>
      </c>
      <c r="AR679" s="5">
        <f t="shared" si="39"/>
        <v>19.570852671291217</v>
      </c>
      <c r="AS679" s="5">
        <f t="shared" si="39"/>
        <v>28.306741070505801</v>
      </c>
      <c r="AT679" s="5">
        <f t="shared" si="39"/>
        <v>23.954391006378408</v>
      </c>
      <c r="AU679" s="5">
        <f t="shared" si="39"/>
        <v>23.379763886703877</v>
      </c>
      <c r="AV679" s="5">
        <f t="shared" si="39"/>
        <v>26.82672404108585</v>
      </c>
    </row>
    <row r="680" spans="2:48" x14ac:dyDescent="0.25">
      <c r="B680"/>
      <c r="C680" s="28" t="e">
        <f>VLOOKUP(B680,vertices!$A:$C,2,0)</f>
        <v>#N/A</v>
      </c>
      <c r="D680" s="28" t="e">
        <f>VLOOKUP(B680,vertices!$A:$C,3,0)</f>
        <v>#N/A</v>
      </c>
      <c r="E680" s="28"/>
      <c r="F680" s="28"/>
      <c r="G680" s="28"/>
      <c r="H680" s="28"/>
      <c r="I680" s="20" t="s">
        <v>157</v>
      </c>
      <c r="J680" s="20" t="s">
        <v>158</v>
      </c>
      <c r="K680" s="20" t="s">
        <v>159</v>
      </c>
      <c r="L680" s="20" t="s">
        <v>160</v>
      </c>
      <c r="M680" s="20" t="s">
        <v>161</v>
      </c>
      <c r="N680" s="20" t="s">
        <v>162</v>
      </c>
      <c r="O680" s="20" t="s">
        <v>163</v>
      </c>
      <c r="P680" s="20" t="s">
        <v>164</v>
      </c>
      <c r="Q680" s="20" t="s">
        <v>165</v>
      </c>
      <c r="R680" s="20" t="s">
        <v>166</v>
      </c>
      <c r="S680" s="20" t="s">
        <v>167</v>
      </c>
      <c r="T680" s="20" t="s">
        <v>168</v>
      </c>
      <c r="U680" s="20" t="s">
        <v>169</v>
      </c>
      <c r="V680" s="20" t="s">
        <v>170</v>
      </c>
      <c r="W680" s="20" t="s">
        <v>171</v>
      </c>
      <c r="X680" s="20" t="s">
        <v>172</v>
      </c>
      <c r="Y680" s="20" t="s">
        <v>173</v>
      </c>
      <c r="Z680" s="20" t="s">
        <v>174</v>
      </c>
      <c r="AA680" s="20" t="s">
        <v>175</v>
      </c>
      <c r="AB680" s="20" t="s">
        <v>176</v>
      </c>
      <c r="AC680" s="20" t="s">
        <v>177</v>
      </c>
      <c r="AD680" s="20" t="s">
        <v>178</v>
      </c>
      <c r="AE680" s="20" t="s">
        <v>179</v>
      </c>
      <c r="AF680" s="19" t="s">
        <v>180</v>
      </c>
      <c r="AG680" s="20" t="s">
        <v>181</v>
      </c>
      <c r="AH680" s="20" t="s">
        <v>182</v>
      </c>
      <c r="AI680" s="20" t="s">
        <v>183</v>
      </c>
      <c r="AJ680" s="20" t="s">
        <v>184</v>
      </c>
      <c r="AK680" s="20" t="s">
        <v>185</v>
      </c>
      <c r="AL680" s="20" t="s">
        <v>186</v>
      </c>
      <c r="AM680" s="20" t="s">
        <v>187</v>
      </c>
      <c r="AN680" s="20" t="s">
        <v>188</v>
      </c>
      <c r="AO680" s="20" t="s">
        <v>189</v>
      </c>
      <c r="AP680" s="20" t="s">
        <v>190</v>
      </c>
      <c r="AQ680" s="20" t="s">
        <v>191</v>
      </c>
      <c r="AR680" s="20" t="s">
        <v>192</v>
      </c>
      <c r="AS680" s="20" t="s">
        <v>189</v>
      </c>
      <c r="AT680" s="20" t="s">
        <v>190</v>
      </c>
      <c r="AU680" s="20" t="s">
        <v>191</v>
      </c>
      <c r="AV680" s="20" t="s">
        <v>192</v>
      </c>
    </row>
    <row r="681" spans="2:48" x14ac:dyDescent="0.25">
      <c r="B681" t="str">
        <f>vertices!A182</f>
        <v>UMVE</v>
      </c>
      <c r="C681" s="28">
        <f>VLOOKUP(B681,vertices!$A:$C,2,0)</f>
        <v>-24.303329999999999</v>
      </c>
      <c r="D681" s="28">
        <f>VLOOKUP(B681,vertices!$A:$C,3,0)</f>
        <v>-42.714170000000003</v>
      </c>
      <c r="E681" s="30">
        <f>SMALL(I681:AV681,1)</f>
        <v>9.8747983149630336</v>
      </c>
      <c r="F681" s="30" t="str">
        <f>HLOOKUP(E681,I681:AV682,2,0)</f>
        <v>QDE0</v>
      </c>
      <c r="G681" s="30" t="str">
        <f>VLOOKUP(F681,$B$573:$F$613,4,0)</f>
        <v>ALDIV</v>
      </c>
      <c r="H681" s="30" t="str">
        <f>VLOOKUP(F681,$B$573:$F$613,5,0)</f>
        <v>XOLAP</v>
      </c>
      <c r="I681" s="5">
        <f t="shared" ref="I681:AV681" si="40">IFERROR(3440*ACOS(COS(PI()*(90-I616)/180)*COS((90-$C681)*PI()/180)+SIN((90-I616)*PI()/180)*SIN((90-$C681)*PI()/180)*COS((($D681)-I617)*PI()/180)),0)</f>
        <v>55.203681025577978</v>
      </c>
      <c r="J681" s="5">
        <f t="shared" si="40"/>
        <v>63.903478274694848</v>
      </c>
      <c r="K681" s="5">
        <f t="shared" si="40"/>
        <v>72.93915329633748</v>
      </c>
      <c r="L681" s="5">
        <f t="shared" si="40"/>
        <v>82.200018506756351</v>
      </c>
      <c r="M681" s="5">
        <f t="shared" si="40"/>
        <v>91.617811653304116</v>
      </c>
      <c r="N681" s="5">
        <f t="shared" si="40"/>
        <v>101.14870830719541</v>
      </c>
      <c r="O681" s="5">
        <f t="shared" si="40"/>
        <v>50.976866577072414</v>
      </c>
      <c r="P681" s="5">
        <f t="shared" si="40"/>
        <v>60.2947386259601</v>
      </c>
      <c r="Q681" s="5">
        <f t="shared" si="40"/>
        <v>69.803510262169738</v>
      </c>
      <c r="R681" s="5">
        <f t="shared" si="40"/>
        <v>79.434655804398119</v>
      </c>
      <c r="S681" s="5">
        <f t="shared" si="40"/>
        <v>89.148522137958693</v>
      </c>
      <c r="T681" s="5">
        <f t="shared" si="40"/>
        <v>98.920743095945411</v>
      </c>
      <c r="U681" s="5">
        <f t="shared" si="40"/>
        <v>48.115925066597676</v>
      </c>
      <c r="V681" s="5">
        <f t="shared" si="40"/>
        <v>57.899394619188428</v>
      </c>
      <c r="W681" s="5">
        <f t="shared" si="40"/>
        <v>67.748056192933234</v>
      </c>
      <c r="X681" s="5">
        <f t="shared" si="40"/>
        <v>77.637103931930568</v>
      </c>
      <c r="Y681" s="5">
        <f t="shared" si="40"/>
        <v>87.552854118423141</v>
      </c>
      <c r="Z681" s="5">
        <f t="shared" si="40"/>
        <v>97.48715910271288</v>
      </c>
      <c r="AA681" s="5">
        <f t="shared" si="40"/>
        <v>46.871641473885646</v>
      </c>
      <c r="AB681" s="5">
        <f t="shared" si="40"/>
        <v>56.870977926160577</v>
      </c>
      <c r="AC681" s="5">
        <f t="shared" si="40"/>
        <v>66.872473600602916</v>
      </c>
      <c r="AD681" s="5">
        <f t="shared" si="40"/>
        <v>76.875285755612865</v>
      </c>
      <c r="AE681" s="5">
        <f t="shared" si="40"/>
        <v>86.878959673235812</v>
      </c>
      <c r="AF681" s="5">
        <f t="shared" si="40"/>
        <v>96.883228410066835</v>
      </c>
      <c r="AG681" s="5">
        <f t="shared" si="40"/>
        <v>9.8747983149630336</v>
      </c>
      <c r="AH681" s="5">
        <f t="shared" si="40"/>
        <v>18.269029686318987</v>
      </c>
      <c r="AI681" s="5">
        <f t="shared" si="40"/>
        <v>27.75365239943774</v>
      </c>
      <c r="AJ681" s="5">
        <f t="shared" si="40"/>
        <v>37.51046479650995</v>
      </c>
      <c r="AK681" s="5">
        <f t="shared" si="40"/>
        <v>17.637203383126963</v>
      </c>
      <c r="AL681" s="5">
        <f t="shared" si="40"/>
        <v>23.388769482673162</v>
      </c>
      <c r="AM681" s="5">
        <f t="shared" si="40"/>
        <v>31.356959335467955</v>
      </c>
      <c r="AN681" s="5">
        <f t="shared" si="40"/>
        <v>40.246043603309438</v>
      </c>
      <c r="AO681" s="5">
        <f t="shared" si="40"/>
        <v>26.283480392911045</v>
      </c>
      <c r="AP681" s="5">
        <f t="shared" si="40"/>
        <v>30.434899553501644</v>
      </c>
      <c r="AQ681" s="5">
        <f t="shared" si="40"/>
        <v>36.90533162129816</v>
      </c>
      <c r="AR681" s="5">
        <f t="shared" si="40"/>
        <v>44.698797693614978</v>
      </c>
      <c r="AS681" s="5">
        <f t="shared" si="40"/>
        <v>35.167631285443797</v>
      </c>
      <c r="AT681" s="5">
        <f t="shared" si="40"/>
        <v>38.360169641735169</v>
      </c>
      <c r="AU681" s="5">
        <f t="shared" si="40"/>
        <v>43.663468473821432</v>
      </c>
      <c r="AV681" s="5">
        <f t="shared" si="40"/>
        <v>50.415770179372714</v>
      </c>
    </row>
    <row r="682" spans="2:48" x14ac:dyDescent="0.25">
      <c r="B682"/>
      <c r="C682" s="28" t="e">
        <f>VLOOKUP(B682,vertices!$A:$C,2,0)</f>
        <v>#N/A</v>
      </c>
      <c r="D682" s="28" t="e">
        <f>VLOOKUP(B682,vertices!$A:$C,3,0)</f>
        <v>#N/A</v>
      </c>
      <c r="E682" s="28"/>
      <c r="F682" s="28"/>
      <c r="G682" s="28"/>
      <c r="H682" s="28"/>
      <c r="I682" s="20" t="s">
        <v>157</v>
      </c>
      <c r="J682" s="20" t="s">
        <v>158</v>
      </c>
      <c r="K682" s="20" t="s">
        <v>159</v>
      </c>
      <c r="L682" s="20" t="s">
        <v>160</v>
      </c>
      <c r="M682" s="20" t="s">
        <v>161</v>
      </c>
      <c r="N682" s="20" t="s">
        <v>162</v>
      </c>
      <c r="O682" s="20" t="s">
        <v>163</v>
      </c>
      <c r="P682" s="20" t="s">
        <v>164</v>
      </c>
      <c r="Q682" s="20" t="s">
        <v>165</v>
      </c>
      <c r="R682" s="20" t="s">
        <v>166</v>
      </c>
      <c r="S682" s="20" t="s">
        <v>167</v>
      </c>
      <c r="T682" s="20" t="s">
        <v>168</v>
      </c>
      <c r="U682" s="20" t="s">
        <v>169</v>
      </c>
      <c r="V682" s="20" t="s">
        <v>170</v>
      </c>
      <c r="W682" s="20" t="s">
        <v>171</v>
      </c>
      <c r="X682" s="20" t="s">
        <v>172</v>
      </c>
      <c r="Y682" s="20" t="s">
        <v>173</v>
      </c>
      <c r="Z682" s="20" t="s">
        <v>174</v>
      </c>
      <c r="AA682" s="20" t="s">
        <v>175</v>
      </c>
      <c r="AB682" s="20" t="s">
        <v>176</v>
      </c>
      <c r="AC682" s="20" t="s">
        <v>177</v>
      </c>
      <c r="AD682" s="20" t="s">
        <v>178</v>
      </c>
      <c r="AE682" s="20" t="s">
        <v>179</v>
      </c>
      <c r="AF682" s="19" t="s">
        <v>180</v>
      </c>
      <c r="AG682" s="20" t="s">
        <v>181</v>
      </c>
      <c r="AH682" s="20" t="s">
        <v>182</v>
      </c>
      <c r="AI682" s="20" t="s">
        <v>183</v>
      </c>
      <c r="AJ682" s="20" t="s">
        <v>184</v>
      </c>
      <c r="AK682" s="20" t="s">
        <v>185</v>
      </c>
      <c r="AL682" s="20" t="s">
        <v>186</v>
      </c>
      <c r="AM682" s="20" t="s">
        <v>187</v>
      </c>
      <c r="AN682" s="20" t="s">
        <v>188</v>
      </c>
      <c r="AO682" s="20" t="s">
        <v>189</v>
      </c>
      <c r="AP682" s="20" t="s">
        <v>190</v>
      </c>
      <c r="AQ682" s="20" t="s">
        <v>191</v>
      </c>
      <c r="AR682" s="20" t="s">
        <v>192</v>
      </c>
      <c r="AS682" s="20" t="s">
        <v>189</v>
      </c>
      <c r="AT682" s="20" t="s">
        <v>190</v>
      </c>
      <c r="AU682" s="20" t="s">
        <v>191</v>
      </c>
      <c r="AV682" s="20" t="s">
        <v>192</v>
      </c>
    </row>
    <row r="683" spans="2:48" x14ac:dyDescent="0.25">
      <c r="B683" t="str">
        <f>vertices!A183</f>
        <v>SRIO</v>
      </c>
      <c r="C683" s="28">
        <f>VLOOKUP(B683,vertices!$A:$C,2,0)</f>
        <v>-24.63353</v>
      </c>
      <c r="D683" s="28">
        <f>VLOOKUP(B683,vertices!$A:$C,3,0)</f>
        <v>-42.419529999999995</v>
      </c>
      <c r="E683" s="30">
        <f>SMALL(I683:AV683,1)</f>
        <v>3.0178242593294158</v>
      </c>
      <c r="F683" s="30" t="str">
        <f>HLOOKUP(E683,I683:AV684,2,0)</f>
        <v>QDF1</v>
      </c>
      <c r="G683" s="30" t="str">
        <f>VLOOKUP(F683,$B$573:$F$613,4,0)</f>
        <v>BS096</v>
      </c>
      <c r="H683" s="30" t="str">
        <f>VLOOKUP(F683,$B$573:$F$613,5,0)</f>
        <v>BS091</v>
      </c>
      <c r="I683" s="5">
        <f t="shared" ref="I683:AV683" si="41">IFERROR(3440*ACOS(COS(PI()*(90-I616)/180)*COS((90-$C683)*PI()/180)+SIN((90-I616)*PI()/180)*SIN((90-$C683)*PI()/180)*COS((($D683)-I617)*PI()/180)),0)</f>
        <v>52.688345579766498</v>
      </c>
      <c r="J683" s="5">
        <f t="shared" si="41"/>
        <v>58.428482863995072</v>
      </c>
      <c r="K683" s="5">
        <f t="shared" si="41"/>
        <v>65.207086519437922</v>
      </c>
      <c r="L683" s="5">
        <f t="shared" si="41"/>
        <v>72.734388890692543</v>
      </c>
      <c r="M683" s="5">
        <f t="shared" si="41"/>
        <v>80.80141826869793</v>
      </c>
      <c r="N683" s="5">
        <f t="shared" si="41"/>
        <v>89.261961286166652</v>
      </c>
      <c r="O683" s="5">
        <f t="shared" si="41"/>
        <v>45.132895565337549</v>
      </c>
      <c r="P683" s="5">
        <f t="shared" si="41"/>
        <v>51.728202454821442</v>
      </c>
      <c r="Q683" s="5">
        <f t="shared" si="41"/>
        <v>59.286511565333555</v>
      </c>
      <c r="R683" s="5">
        <f t="shared" si="41"/>
        <v>67.485026747043122</v>
      </c>
      <c r="S683" s="5">
        <f t="shared" si="41"/>
        <v>76.117160176491609</v>
      </c>
      <c r="T683" s="5">
        <f t="shared" si="41"/>
        <v>85.050985697537385</v>
      </c>
      <c r="U683" s="5">
        <f t="shared" si="41"/>
        <v>38.24609574117558</v>
      </c>
      <c r="V683" s="5">
        <f t="shared" si="41"/>
        <v>45.851626097956583</v>
      </c>
      <c r="W683" s="5">
        <f t="shared" si="41"/>
        <v>54.242395786006284</v>
      </c>
      <c r="X683" s="5">
        <f t="shared" si="41"/>
        <v>63.105954502435857</v>
      </c>
      <c r="Y683" s="5">
        <f t="shared" si="41"/>
        <v>72.268551907885822</v>
      </c>
      <c r="Z683" s="5">
        <f t="shared" si="41"/>
        <v>81.629552271315362</v>
      </c>
      <c r="AA683" s="5">
        <f t="shared" si="41"/>
        <v>32.456422332265049</v>
      </c>
      <c r="AB683" s="5">
        <f t="shared" si="41"/>
        <v>41.153159448244878</v>
      </c>
      <c r="AC683" s="5">
        <f t="shared" si="41"/>
        <v>50.33891278690929</v>
      </c>
      <c r="AD683" s="5">
        <f t="shared" si="41"/>
        <v>59.788712768842842</v>
      </c>
      <c r="AE683" s="5">
        <f t="shared" si="41"/>
        <v>69.394773826701169</v>
      </c>
      <c r="AF683" s="5">
        <f t="shared" si="41"/>
        <v>79.100186600324093</v>
      </c>
      <c r="AG683" s="5">
        <f t="shared" si="41"/>
        <v>15.798226563695792</v>
      </c>
      <c r="AH683" s="5">
        <f t="shared" si="41"/>
        <v>9.4356562311103431</v>
      </c>
      <c r="AI683" s="5">
        <f t="shared" si="41"/>
        <v>11.34641197451467</v>
      </c>
      <c r="AJ683" s="5">
        <f t="shared" si="41"/>
        <v>19.201883530071164</v>
      </c>
      <c r="AK683" s="5">
        <f t="shared" si="41"/>
        <v>13.021267758089614</v>
      </c>
      <c r="AL683" s="5">
        <f t="shared" si="41"/>
        <v>3.0178242593294158</v>
      </c>
      <c r="AM683" s="5">
        <f t="shared" si="41"/>
        <v>6.9945245302813142</v>
      </c>
      <c r="AN683" s="5">
        <f t="shared" si="41"/>
        <v>17.000051307249322</v>
      </c>
      <c r="AO683" s="5">
        <f t="shared" si="41"/>
        <v>15.97746396778339</v>
      </c>
      <c r="AP683" s="5">
        <f t="shared" si="41"/>
        <v>9.7323914229283659</v>
      </c>
      <c r="AQ683" s="5">
        <f t="shared" si="41"/>
        <v>11.594020395653377</v>
      </c>
      <c r="AR683" s="5">
        <f t="shared" si="41"/>
        <v>19.349029774551507</v>
      </c>
      <c r="AS683" s="5">
        <f t="shared" si="41"/>
        <v>22.511367351163187</v>
      </c>
      <c r="AT683" s="5">
        <f t="shared" si="41"/>
        <v>18.597527296393288</v>
      </c>
      <c r="AU683" s="5">
        <f t="shared" si="41"/>
        <v>19.627397816379162</v>
      </c>
      <c r="AV683" s="5">
        <f t="shared" si="41"/>
        <v>24.997236457596355</v>
      </c>
    </row>
    <row r="684" spans="2:48" x14ac:dyDescent="0.25">
      <c r="B684"/>
      <c r="C684" s="28" t="e">
        <f>VLOOKUP(B684,vertices!$A:$C,2,0)</f>
        <v>#N/A</v>
      </c>
      <c r="D684" s="28" t="e">
        <f>VLOOKUP(B684,vertices!$A:$C,3,0)</f>
        <v>#N/A</v>
      </c>
      <c r="E684" s="28"/>
      <c r="F684" s="28"/>
      <c r="G684" s="28"/>
      <c r="H684" s="28"/>
      <c r="I684" s="20" t="s">
        <v>157</v>
      </c>
      <c r="J684" s="20" t="s">
        <v>158</v>
      </c>
      <c r="K684" s="20" t="s">
        <v>159</v>
      </c>
      <c r="L684" s="20" t="s">
        <v>160</v>
      </c>
      <c r="M684" s="20" t="s">
        <v>161</v>
      </c>
      <c r="N684" s="20" t="s">
        <v>162</v>
      </c>
      <c r="O684" s="20" t="s">
        <v>163</v>
      </c>
      <c r="P684" s="20" t="s">
        <v>164</v>
      </c>
      <c r="Q684" s="20" t="s">
        <v>165</v>
      </c>
      <c r="R684" s="20" t="s">
        <v>166</v>
      </c>
      <c r="S684" s="20" t="s">
        <v>167</v>
      </c>
      <c r="T684" s="20" t="s">
        <v>168</v>
      </c>
      <c r="U684" s="20" t="s">
        <v>169</v>
      </c>
      <c r="V684" s="20" t="s">
        <v>170</v>
      </c>
      <c r="W684" s="20" t="s">
        <v>171</v>
      </c>
      <c r="X684" s="20" t="s">
        <v>172</v>
      </c>
      <c r="Y684" s="20" t="s">
        <v>173</v>
      </c>
      <c r="Z684" s="20" t="s">
        <v>174</v>
      </c>
      <c r="AA684" s="20" t="s">
        <v>175</v>
      </c>
      <c r="AB684" s="20" t="s">
        <v>176</v>
      </c>
      <c r="AC684" s="20" t="s">
        <v>177</v>
      </c>
      <c r="AD684" s="20" t="s">
        <v>178</v>
      </c>
      <c r="AE684" s="20" t="s">
        <v>179</v>
      </c>
      <c r="AF684" s="19" t="s">
        <v>180</v>
      </c>
      <c r="AG684" s="20" t="s">
        <v>181</v>
      </c>
      <c r="AH684" s="20" t="s">
        <v>182</v>
      </c>
      <c r="AI684" s="20" t="s">
        <v>183</v>
      </c>
      <c r="AJ684" s="20" t="s">
        <v>184</v>
      </c>
      <c r="AK684" s="20" t="s">
        <v>185</v>
      </c>
      <c r="AL684" s="20" t="s">
        <v>186</v>
      </c>
      <c r="AM684" s="20" t="s">
        <v>187</v>
      </c>
      <c r="AN684" s="20" t="s">
        <v>188</v>
      </c>
      <c r="AO684" s="20" t="s">
        <v>189</v>
      </c>
      <c r="AP684" s="20" t="s">
        <v>190</v>
      </c>
      <c r="AQ684" s="20" t="s">
        <v>191</v>
      </c>
      <c r="AR684" s="20" t="s">
        <v>192</v>
      </c>
      <c r="AS684" s="20" t="s">
        <v>189</v>
      </c>
      <c r="AT684" s="20" t="s">
        <v>190</v>
      </c>
      <c r="AU684" s="20" t="s">
        <v>191</v>
      </c>
      <c r="AV684" s="20" t="s">
        <v>192</v>
      </c>
    </row>
    <row r="685" spans="2:48" x14ac:dyDescent="0.25">
      <c r="B685" t="str">
        <f>vertices!A184</f>
        <v>SARU</v>
      </c>
      <c r="C685" s="28">
        <f>VLOOKUP(B685,vertices!$A:$C,2,0)</f>
        <v>-25.333669999999998</v>
      </c>
      <c r="D685" s="28">
        <f>VLOOKUP(B685,vertices!$A:$C,3,0)</f>
        <v>-42.620129999999996</v>
      </c>
      <c r="E685" s="30">
        <f>SMALL(I685:AV685,1)</f>
        <v>8.6292166387363345</v>
      </c>
      <c r="F685" s="30" t="str">
        <f>HLOOKUP(E685,I685:AV686,2,0)</f>
        <v>QDD6</v>
      </c>
      <c r="G685" s="30" t="str">
        <f>VLOOKUP(F685,$B$573:$F$613,4,0)</f>
        <v>BS086</v>
      </c>
      <c r="H685" s="30" t="str">
        <f>VLOOKUP(F685,$B$573:$F$613,5,0)</f>
        <v>BS074</v>
      </c>
      <c r="I685" s="5">
        <f>IFERROR(3440*ACOS(COS(PI()*(90-I616)/180)*COS((90-$C685)*PI()/180)+SIN((90-I616)*PI()/180)*SIN((90-$C685)*PI()/180)*COS((($D685)-I617)*PI()/180)),0)</f>
        <v>37.371012060846951</v>
      </c>
      <c r="J685" s="5">
        <f>IFERROR(3440*ACOS(COS(PI()*(90-J616)/180)*COS((90-$C685)*PI()/180)+SIN((90-J616)*PI()/180)*SIN((90-$C685)*PI()/180)*COS((($D685)-J617)*PI()/180)),0)</f>
        <v>34.558985596718173</v>
      </c>
      <c r="K685" s="5">
        <f t="shared" ref="K685:AV685" si="42">IFERROR(3440*ACOS(COS(PI()*(90-K616)/180)*COS((90-$C685)*PI()/180)+SIN((90-K616)*PI()/180)*SIN((90-$C685)*PI()/180)*COS((($D685)-K617)*PI()/180)),0)</f>
        <v>34.52984360193723</v>
      </c>
      <c r="L685" s="5">
        <f t="shared" si="42"/>
        <v>37.290111069206674</v>
      </c>
      <c r="M685" s="5">
        <f t="shared" si="42"/>
        <v>42.297167027687479</v>
      </c>
      <c r="N685" s="5">
        <f t="shared" si="42"/>
        <v>48.865161046752483</v>
      </c>
      <c r="O685" s="5">
        <f t="shared" si="42"/>
        <v>29.309027933782108</v>
      </c>
      <c r="P685" s="5">
        <f t="shared" si="42"/>
        <v>25.641486208911033</v>
      </c>
      <c r="Q685" s="5">
        <f t="shared" si="42"/>
        <v>25.616619771418563</v>
      </c>
      <c r="R685" s="5">
        <f t="shared" si="42"/>
        <v>29.243722385486759</v>
      </c>
      <c r="S685" s="5">
        <f t="shared" si="42"/>
        <v>35.41804746610984</v>
      </c>
      <c r="T685" s="5">
        <f t="shared" si="42"/>
        <v>43.057398557387302</v>
      </c>
      <c r="U685" s="5">
        <f t="shared" si="42"/>
        <v>22.031306901947438</v>
      </c>
      <c r="V685" s="5">
        <f t="shared" si="42"/>
        <v>16.862875286321835</v>
      </c>
      <c r="W685" s="5">
        <f t="shared" si="42"/>
        <v>16.840292229425504</v>
      </c>
      <c r="X685" s="5">
        <f t="shared" si="42"/>
        <v>21.979424973168129</v>
      </c>
      <c r="Y685" s="5">
        <f t="shared" si="42"/>
        <v>29.712886131291736</v>
      </c>
      <c r="Z685" s="5">
        <f t="shared" si="42"/>
        <v>38.50814047256533</v>
      </c>
      <c r="AA685" s="5">
        <f t="shared" si="42"/>
        <v>16.603349425294809</v>
      </c>
      <c r="AB685" s="5">
        <f t="shared" si="42"/>
        <v>8.6565758549066096</v>
      </c>
      <c r="AC685" s="5">
        <f t="shared" si="42"/>
        <v>8.6292166387363345</v>
      </c>
      <c r="AD685" s="5">
        <f t="shared" si="42"/>
        <v>16.560568677898857</v>
      </c>
      <c r="AE685" s="5">
        <f t="shared" si="42"/>
        <v>25.967353945644529</v>
      </c>
      <c r="AF685" s="5">
        <f t="shared" si="42"/>
        <v>35.701771494029657</v>
      </c>
      <c r="AG685" s="5">
        <f t="shared" si="42"/>
        <v>55.092731344499896</v>
      </c>
      <c r="AH685" s="5">
        <f t="shared" si="42"/>
        <v>45.094210645637709</v>
      </c>
      <c r="AI685" s="5">
        <f t="shared" si="42"/>
        <v>35.100268646453046</v>
      </c>
      <c r="AJ685" s="5">
        <f t="shared" si="42"/>
        <v>25.116371611130575</v>
      </c>
      <c r="AK685" s="5">
        <f t="shared" si="42"/>
        <v>56.160568360693901</v>
      </c>
      <c r="AL685" s="5">
        <f t="shared" si="42"/>
        <v>46.391046197898866</v>
      </c>
      <c r="AM685" s="5">
        <f t="shared" si="42"/>
        <v>36.749292093877344</v>
      </c>
      <c r="AN685" s="5">
        <f t="shared" si="42"/>
        <v>27.370665772258906</v>
      </c>
      <c r="AO685" s="5">
        <f t="shared" si="42"/>
        <v>58.631319651882748</v>
      </c>
      <c r="AP685" s="5">
        <f t="shared" si="42"/>
        <v>49.349484689877663</v>
      </c>
      <c r="AQ685" s="5">
        <f t="shared" si="42"/>
        <v>40.414992507466593</v>
      </c>
      <c r="AR685" s="5">
        <f t="shared" si="42"/>
        <v>32.11902216518412</v>
      </c>
      <c r="AS685" s="5">
        <f t="shared" si="42"/>
        <v>62.338392976442861</v>
      </c>
      <c r="AT685" s="5">
        <f t="shared" si="42"/>
        <v>53.695575445754059</v>
      </c>
      <c r="AU685" s="5">
        <f t="shared" si="42"/>
        <v>45.613724690359106</v>
      </c>
      <c r="AV685" s="5">
        <f t="shared" si="42"/>
        <v>38.448230285121298</v>
      </c>
    </row>
    <row r="686" spans="2:48" x14ac:dyDescent="0.25">
      <c r="B686"/>
      <c r="C686" s="28" t="e">
        <f>VLOOKUP(B686,vertices!$A:$C,2,0)</f>
        <v>#N/A</v>
      </c>
      <c r="D686" s="28" t="e">
        <f>VLOOKUP(B686,vertices!$A:$C,3,0)</f>
        <v>#N/A</v>
      </c>
      <c r="E686" s="28"/>
      <c r="F686" s="28"/>
      <c r="G686" s="28"/>
      <c r="H686" s="28"/>
      <c r="I686" s="20" t="s">
        <v>157</v>
      </c>
      <c r="J686" s="20" t="s">
        <v>158</v>
      </c>
      <c r="K686" s="20" t="s">
        <v>159</v>
      </c>
      <c r="L686" s="20" t="s">
        <v>160</v>
      </c>
      <c r="M686" s="20" t="s">
        <v>161</v>
      </c>
      <c r="N686" s="20" t="s">
        <v>162</v>
      </c>
      <c r="O686" s="20" t="s">
        <v>163</v>
      </c>
      <c r="P686" s="20" t="s">
        <v>164</v>
      </c>
      <c r="Q686" s="20" t="s">
        <v>165</v>
      </c>
      <c r="R686" s="20" t="s">
        <v>166</v>
      </c>
      <c r="S686" s="20" t="s">
        <v>167</v>
      </c>
      <c r="T686" s="20" t="s">
        <v>168</v>
      </c>
      <c r="U686" s="20" t="s">
        <v>169</v>
      </c>
      <c r="V686" s="20" t="s">
        <v>170</v>
      </c>
      <c r="W686" s="20" t="s">
        <v>171</v>
      </c>
      <c r="X686" s="20" t="s">
        <v>172</v>
      </c>
      <c r="Y686" s="20" t="s">
        <v>173</v>
      </c>
      <c r="Z686" s="20" t="s">
        <v>174</v>
      </c>
      <c r="AA686" s="20" t="s">
        <v>175</v>
      </c>
      <c r="AB686" s="20" t="s">
        <v>176</v>
      </c>
      <c r="AC686" s="20" t="s">
        <v>177</v>
      </c>
      <c r="AD686" s="20" t="s">
        <v>178</v>
      </c>
      <c r="AE686" s="20" t="s">
        <v>179</v>
      </c>
      <c r="AF686" s="19" t="s">
        <v>180</v>
      </c>
      <c r="AG686" s="20" t="s">
        <v>181</v>
      </c>
      <c r="AH686" s="20" t="s">
        <v>182</v>
      </c>
      <c r="AI686" s="20" t="s">
        <v>183</v>
      </c>
      <c r="AJ686" s="20" t="s">
        <v>184</v>
      </c>
      <c r="AK686" s="20" t="s">
        <v>185</v>
      </c>
      <c r="AL686" s="20" t="s">
        <v>186</v>
      </c>
      <c r="AM686" s="20" t="s">
        <v>187</v>
      </c>
      <c r="AN686" s="20" t="s">
        <v>188</v>
      </c>
      <c r="AO686" s="20" t="s">
        <v>189</v>
      </c>
      <c r="AP686" s="20" t="s">
        <v>190</v>
      </c>
      <c r="AQ686" s="20" t="s">
        <v>191</v>
      </c>
      <c r="AR686" s="20" t="s">
        <v>192</v>
      </c>
      <c r="AS686" s="20" t="s">
        <v>189</v>
      </c>
      <c r="AT686" s="20" t="s">
        <v>190</v>
      </c>
      <c r="AU686" s="20" t="s">
        <v>191</v>
      </c>
      <c r="AV686" s="20" t="s">
        <v>192</v>
      </c>
    </row>
    <row r="687" spans="2:48" x14ac:dyDescent="0.25">
      <c r="B687" t="str">
        <f>vertices!A185</f>
        <v>SAJA</v>
      </c>
      <c r="C687" s="28">
        <f>VLOOKUP(B687,vertices!$A:$C,2,0)</f>
        <v>-25.66825</v>
      </c>
      <c r="D687" s="28">
        <f>VLOOKUP(B687,vertices!$A:$C,3,0)</f>
        <v>-42.832439999999998</v>
      </c>
      <c r="E687" s="30">
        <f>SMALL(I687:AV687,1)</f>
        <v>6.6316811959753608</v>
      </c>
      <c r="F687" s="30" t="str">
        <f>HLOOKUP(E687,I687:AV688,2,0)</f>
        <v>QDD8</v>
      </c>
      <c r="G687" s="30" t="str">
        <f>VLOOKUP(F687,$B$573:$F$613,4,0)</f>
        <v>BS088</v>
      </c>
      <c r="H687" s="30" t="str">
        <f>VLOOKUP(F687,$B$573:$F$613,5,0)</f>
        <v>BS077</v>
      </c>
      <c r="I687" s="5">
        <f>IFERROR(3440*ACOS(COS(PI()*(90-I616)/180)*COS((90-$C687)*PI()/180)+SIN((90-I616)*PI()/180)*SIN((90-$C687)*PI()/180)*COS((($D687)-I617)*PI()/180)),0)</f>
        <v>41.789257143882296</v>
      </c>
      <c r="J687" s="5">
        <f t="shared" ref="J687:AV687" si="43">IFERROR(3440*ACOS(COS(PI()*(90-J616)/180)*COS((90-$C687)*PI()/180)+SIN((90-J616)*PI()/180)*SIN((90-$C687)*PI()/180)*COS((($D687)-J617)*PI()/180)),0)</f>
        <v>33.807508476228435</v>
      </c>
      <c r="K687" s="5">
        <f t="shared" si="43"/>
        <v>27.199496812718316</v>
      </c>
      <c r="L687" s="5">
        <f t="shared" si="43"/>
        <v>23.171901198623512</v>
      </c>
      <c r="M687" s="5">
        <f t="shared" si="43"/>
        <v>23.115379388418802</v>
      </c>
      <c r="N687" s="5">
        <f t="shared" si="43"/>
        <v>27.054831439245106</v>
      </c>
      <c r="O687" s="5">
        <f t="shared" si="43"/>
        <v>37.663057537759776</v>
      </c>
      <c r="P687" s="5">
        <f t="shared" si="43"/>
        <v>28.55804729349968</v>
      </c>
      <c r="Q687" s="5">
        <f t="shared" si="43"/>
        <v>20.319435241265662</v>
      </c>
      <c r="R687" s="5">
        <f t="shared" si="43"/>
        <v>14.507172468394423</v>
      </c>
      <c r="S687" s="5">
        <f t="shared" si="43"/>
        <v>14.432528493983749</v>
      </c>
      <c r="T687" s="5">
        <f t="shared" si="43"/>
        <v>20.159338422594573</v>
      </c>
      <c r="U687" s="5">
        <f t="shared" si="43"/>
        <v>35.413974557320138</v>
      </c>
      <c r="V687" s="5">
        <f t="shared" si="43"/>
        <v>25.523158704849784</v>
      </c>
      <c r="W687" s="5">
        <f t="shared" si="43"/>
        <v>15.778967344407295</v>
      </c>
      <c r="X687" s="5">
        <f t="shared" si="43"/>
        <v>6.8397466687269137</v>
      </c>
      <c r="Y687" s="5">
        <f t="shared" si="43"/>
        <v>6.6970592336331691</v>
      </c>
      <c r="Z687" s="5">
        <f t="shared" si="43"/>
        <v>15.594268630584818</v>
      </c>
      <c r="AA687" s="5">
        <f t="shared" si="43"/>
        <v>35.4016008199957</v>
      </c>
      <c r="AB687" s="5">
        <f t="shared" si="43"/>
        <v>25.506010687154106</v>
      </c>
      <c r="AC687" s="5">
        <f t="shared" si="43"/>
        <v>15.751252982119546</v>
      </c>
      <c r="AD687" s="5">
        <f t="shared" si="43"/>
        <v>6.7756555852716005</v>
      </c>
      <c r="AE687" s="5">
        <f t="shared" si="43"/>
        <v>6.6316811959753608</v>
      </c>
      <c r="AF687" s="5">
        <f t="shared" si="43"/>
        <v>15.566342895280503</v>
      </c>
      <c r="AG687" s="5">
        <f t="shared" si="43"/>
        <v>76.356076405658925</v>
      </c>
      <c r="AH687" s="5">
        <f t="shared" si="43"/>
        <v>66.530182890215471</v>
      </c>
      <c r="AI687" s="5">
        <f t="shared" si="43"/>
        <v>56.767431706562839</v>
      </c>
      <c r="AJ687" s="5">
        <f t="shared" si="43"/>
        <v>47.107097188931277</v>
      </c>
      <c r="AK687" s="5">
        <f t="shared" si="43"/>
        <v>78.473615013373163</v>
      </c>
      <c r="AL687" s="5">
        <f t="shared" si="43"/>
        <v>68.946952583326095</v>
      </c>
      <c r="AM687" s="5">
        <f t="shared" si="43"/>
        <v>59.577812084657431</v>
      </c>
      <c r="AN687" s="5">
        <f t="shared" si="43"/>
        <v>50.454023825505118</v>
      </c>
      <c r="AO687" s="5">
        <f t="shared" si="43"/>
        <v>81.549585630447069</v>
      </c>
      <c r="AP687" s="5">
        <f t="shared" si="43"/>
        <v>72.424078298246869</v>
      </c>
      <c r="AQ687" s="5">
        <f t="shared" si="43"/>
        <v>63.564266491062128</v>
      </c>
      <c r="AR687" s="5">
        <f t="shared" si="43"/>
        <v>55.098470834592788</v>
      </c>
      <c r="AS687" s="5">
        <f t="shared" si="43"/>
        <v>85.480580527652151</v>
      </c>
      <c r="AT687" s="5">
        <f t="shared" si="43"/>
        <v>76.817699951630516</v>
      </c>
      <c r="AU687" s="5">
        <f t="shared" si="43"/>
        <v>68.521831515098881</v>
      </c>
      <c r="AV687" s="5">
        <f t="shared" si="43"/>
        <v>60.743532599787628</v>
      </c>
    </row>
    <row r="688" spans="2:48" x14ac:dyDescent="0.25">
      <c r="B688"/>
      <c r="C688" s="28" t="e">
        <f>VLOOKUP(B688,vertices!$A:$C,2,0)</f>
        <v>#N/A</v>
      </c>
      <c r="D688" s="28" t="e">
        <f>VLOOKUP(B688,vertices!$A:$C,3,0)</f>
        <v>#N/A</v>
      </c>
      <c r="E688" s="28"/>
      <c r="F688" s="28"/>
      <c r="G688" s="28"/>
      <c r="H688" s="28"/>
      <c r="I688" s="20" t="s">
        <v>157</v>
      </c>
      <c r="J688" s="20" t="s">
        <v>158</v>
      </c>
      <c r="K688" s="20" t="s">
        <v>159</v>
      </c>
      <c r="L688" s="20" t="s">
        <v>160</v>
      </c>
      <c r="M688" s="20" t="s">
        <v>161</v>
      </c>
      <c r="N688" s="20" t="s">
        <v>162</v>
      </c>
      <c r="O688" s="20" t="s">
        <v>163</v>
      </c>
      <c r="P688" s="20" t="s">
        <v>164</v>
      </c>
      <c r="Q688" s="20" t="s">
        <v>165</v>
      </c>
      <c r="R688" s="20" t="s">
        <v>166</v>
      </c>
      <c r="S688" s="20" t="s">
        <v>167</v>
      </c>
      <c r="T688" s="20" t="s">
        <v>168</v>
      </c>
      <c r="U688" s="20" t="s">
        <v>169</v>
      </c>
      <c r="V688" s="20" t="s">
        <v>170</v>
      </c>
      <c r="W688" s="20" t="s">
        <v>171</v>
      </c>
      <c r="X688" s="20" t="s">
        <v>172</v>
      </c>
      <c r="Y688" s="20" t="s">
        <v>173</v>
      </c>
      <c r="Z688" s="20" t="s">
        <v>174</v>
      </c>
      <c r="AA688" s="20" t="s">
        <v>175</v>
      </c>
      <c r="AB688" s="20" t="s">
        <v>176</v>
      </c>
      <c r="AC688" s="20" t="s">
        <v>177</v>
      </c>
      <c r="AD688" s="20" t="s">
        <v>178</v>
      </c>
      <c r="AE688" s="20" t="s">
        <v>179</v>
      </c>
      <c r="AF688" s="19" t="s">
        <v>180</v>
      </c>
      <c r="AG688" s="20" t="s">
        <v>181</v>
      </c>
      <c r="AH688" s="20" t="s">
        <v>182</v>
      </c>
      <c r="AI688" s="20" t="s">
        <v>183</v>
      </c>
      <c r="AJ688" s="20" t="s">
        <v>184</v>
      </c>
      <c r="AK688" s="20" t="s">
        <v>185</v>
      </c>
      <c r="AL688" s="20" t="s">
        <v>186</v>
      </c>
      <c r="AM688" s="20" t="s">
        <v>187</v>
      </c>
      <c r="AN688" s="20" t="s">
        <v>188</v>
      </c>
      <c r="AO688" s="20" t="s">
        <v>189</v>
      </c>
      <c r="AP688" s="20" t="s">
        <v>190</v>
      </c>
      <c r="AQ688" s="20" t="s">
        <v>191</v>
      </c>
      <c r="AR688" s="20" t="s">
        <v>192</v>
      </c>
      <c r="AS688" s="20" t="s">
        <v>189</v>
      </c>
      <c r="AT688" s="20" t="s">
        <v>190</v>
      </c>
      <c r="AU688" s="20" t="s">
        <v>191</v>
      </c>
      <c r="AV688" s="20" t="s">
        <v>192</v>
      </c>
    </row>
    <row r="689" spans="2:48" x14ac:dyDescent="0.25">
      <c r="B689" t="str">
        <f>vertices!A186</f>
        <v>FASA</v>
      </c>
      <c r="C689" s="28">
        <f>VLOOKUP(B689,vertices!$A:$C,2,0)</f>
        <v>-24.667349999999999</v>
      </c>
      <c r="D689" s="28">
        <f>VLOOKUP(B689,vertices!$A:$C,3,0)</f>
        <v>-42.462719999999997</v>
      </c>
      <c r="E689" s="30">
        <f>SMALL(I689:AV689,1)</f>
        <v>5.5617774306618628</v>
      </c>
      <c r="F689" s="30" t="str">
        <f>HLOOKUP(E689,I689:AV690,2,0)</f>
        <v>QDF2</v>
      </c>
      <c r="G689" s="30" t="str">
        <f>VLOOKUP(F689,$B$573:$F$613,4,0)</f>
        <v>BS097</v>
      </c>
      <c r="H689" s="30" t="str">
        <f>VLOOKUP(F689,$B$573:$F$613,5,0)</f>
        <v>BS092</v>
      </c>
      <c r="I689" s="5">
        <f>IFERROR(3440*ACOS(COS(PI()*(90-I616)/180)*COS((90-$C689)*PI()/180)+SIN((90-I616)*PI()/180)*SIN((90-$C689)*PI()/180)*COS((($D689)-I617)*PI()/180)),0)</f>
        <v>49.625185146147658</v>
      </c>
      <c r="J689" s="5">
        <f t="shared" ref="J689:AV689" si="44">IFERROR(3440*ACOS(COS(PI()*(90-J616)/180)*COS((90-$C689)*PI()/180)+SIN((90-J616)*PI()/180)*SIN((90-$C689)*PI()/180)*COS((($D689)-J617)*PI()/180)),0)</f>
        <v>55.31842917156311</v>
      </c>
      <c r="K689" s="5">
        <f t="shared" si="44"/>
        <v>62.111593632979307</v>
      </c>
      <c r="L689" s="5">
        <f t="shared" si="44"/>
        <v>69.683738227615279</v>
      </c>
      <c r="M689" s="5">
        <f t="shared" si="44"/>
        <v>77.807766546064698</v>
      </c>
      <c r="N689" s="5">
        <f t="shared" si="44"/>
        <v>86.328011373756112</v>
      </c>
      <c r="O689" s="5">
        <f t="shared" si="44"/>
        <v>42.029623114415315</v>
      </c>
      <c r="P689" s="5">
        <f t="shared" si="44"/>
        <v>48.6302766808668</v>
      </c>
      <c r="Q689" s="5">
        <f t="shared" si="44"/>
        <v>56.245659333809677</v>
      </c>
      <c r="R689" s="5">
        <f t="shared" si="44"/>
        <v>64.517442374044123</v>
      </c>
      <c r="S689" s="5">
        <f t="shared" si="44"/>
        <v>73.223509473461519</v>
      </c>
      <c r="T689" s="5">
        <f t="shared" si="44"/>
        <v>82.226030556050972</v>
      </c>
      <c r="U689" s="5">
        <f t="shared" si="44"/>
        <v>35.144613507174128</v>
      </c>
      <c r="V689" s="5">
        <f t="shared" si="44"/>
        <v>42.828491628313103</v>
      </c>
      <c r="W689" s="5">
        <f t="shared" si="44"/>
        <v>51.319336825684445</v>
      </c>
      <c r="X689" s="5">
        <f t="shared" si="44"/>
        <v>60.277091583013735</v>
      </c>
      <c r="Y689" s="5">
        <f t="shared" si="44"/>
        <v>69.521507517151207</v>
      </c>
      <c r="Z689" s="5">
        <f t="shared" si="44"/>
        <v>78.95195403125264</v>
      </c>
      <c r="AA689" s="5">
        <f t="shared" si="44"/>
        <v>29.472422951813613</v>
      </c>
      <c r="AB689" s="5">
        <f t="shared" si="44"/>
        <v>38.317842590750608</v>
      </c>
      <c r="AC689" s="5">
        <f t="shared" si="44"/>
        <v>47.625111885014149</v>
      </c>
      <c r="AD689" s="5">
        <f t="shared" si="44"/>
        <v>57.169103354647746</v>
      </c>
      <c r="AE689" s="5">
        <f t="shared" si="44"/>
        <v>66.848502972742068</v>
      </c>
      <c r="AF689" s="5">
        <f t="shared" si="44"/>
        <v>76.612004255059333</v>
      </c>
      <c r="AG689" s="5">
        <f t="shared" si="44"/>
        <v>16.429273092123804</v>
      </c>
      <c r="AH689" s="5">
        <f t="shared" si="44"/>
        <v>8.2933750470047762</v>
      </c>
      <c r="AI689" s="5">
        <f t="shared" si="44"/>
        <v>8.2402149091359966</v>
      </c>
      <c r="AJ689" s="5">
        <f t="shared" si="44"/>
        <v>16.348829639792903</v>
      </c>
      <c r="AK689" s="5">
        <f t="shared" si="44"/>
        <v>15.259574468994526</v>
      </c>
      <c r="AL689" s="5">
        <f t="shared" si="44"/>
        <v>5.6358564451318394</v>
      </c>
      <c r="AM689" s="5">
        <f t="shared" si="44"/>
        <v>5.5617774306618628</v>
      </c>
      <c r="AN689" s="5">
        <f t="shared" si="44"/>
        <v>15.177815519418534</v>
      </c>
      <c r="AO689" s="5">
        <f t="shared" si="44"/>
        <v>19.013151538953252</v>
      </c>
      <c r="AP689" s="5">
        <f t="shared" si="44"/>
        <v>12.658491457673531</v>
      </c>
      <c r="AQ689" s="5">
        <f t="shared" si="44"/>
        <v>12.618889875976347</v>
      </c>
      <c r="AR689" s="5">
        <f t="shared" si="44"/>
        <v>18.934013272651438</v>
      </c>
      <c r="AS689" s="5">
        <f t="shared" si="44"/>
        <v>25.609700934152002</v>
      </c>
      <c r="AT689" s="5">
        <f t="shared" si="44"/>
        <v>21.312049766856678</v>
      </c>
      <c r="AU689" s="5">
        <f t="shared" si="44"/>
        <v>21.279332522472547</v>
      </c>
      <c r="AV689" s="5">
        <f t="shared" si="44"/>
        <v>25.52795260013534</v>
      </c>
    </row>
    <row r="690" spans="2:48" x14ac:dyDescent="0.25">
      <c r="B690"/>
      <c r="C690" s="28" t="e">
        <f>VLOOKUP(B690,vertices!$A:$C,2,0)</f>
        <v>#N/A</v>
      </c>
      <c r="D690" s="28" t="e">
        <f>VLOOKUP(B690,vertices!$A:$C,3,0)</f>
        <v>#N/A</v>
      </c>
      <c r="E690" s="28"/>
      <c r="F690" s="28"/>
      <c r="G690" s="28"/>
      <c r="H690" s="28"/>
      <c r="I690" s="20" t="s">
        <v>157</v>
      </c>
      <c r="J690" s="20" t="s">
        <v>158</v>
      </c>
      <c r="K690" s="20" t="s">
        <v>159</v>
      </c>
      <c r="L690" s="20" t="s">
        <v>160</v>
      </c>
      <c r="M690" s="20" t="s">
        <v>161</v>
      </c>
      <c r="N690" s="20" t="s">
        <v>162</v>
      </c>
      <c r="O690" s="20" t="s">
        <v>163</v>
      </c>
      <c r="P690" s="20" t="s">
        <v>164</v>
      </c>
      <c r="Q690" s="20" t="s">
        <v>165</v>
      </c>
      <c r="R690" s="20" t="s">
        <v>166</v>
      </c>
      <c r="S690" s="20" t="s">
        <v>167</v>
      </c>
      <c r="T690" s="20" t="s">
        <v>168</v>
      </c>
      <c r="U690" s="20" t="s">
        <v>169</v>
      </c>
      <c r="V690" s="20" t="s">
        <v>170</v>
      </c>
      <c r="W690" s="20" t="s">
        <v>171</v>
      </c>
      <c r="X690" s="20" t="s">
        <v>172</v>
      </c>
      <c r="Y690" s="20" t="s">
        <v>173</v>
      </c>
      <c r="Z690" s="20" t="s">
        <v>174</v>
      </c>
      <c r="AA690" s="20" t="s">
        <v>175</v>
      </c>
      <c r="AB690" s="20" t="s">
        <v>176</v>
      </c>
      <c r="AC690" s="20" t="s">
        <v>177</v>
      </c>
      <c r="AD690" s="20" t="s">
        <v>178</v>
      </c>
      <c r="AE690" s="20" t="s">
        <v>179</v>
      </c>
      <c r="AF690" s="19" t="s">
        <v>180</v>
      </c>
      <c r="AG690" s="20" t="s">
        <v>181</v>
      </c>
      <c r="AH690" s="20" t="s">
        <v>182</v>
      </c>
      <c r="AI690" s="20" t="s">
        <v>183</v>
      </c>
      <c r="AJ690" s="20" t="s">
        <v>184</v>
      </c>
      <c r="AK690" s="20" t="s">
        <v>185</v>
      </c>
      <c r="AL690" s="20" t="s">
        <v>186</v>
      </c>
      <c r="AM690" s="20" t="s">
        <v>187</v>
      </c>
      <c r="AN690" s="20" t="s">
        <v>188</v>
      </c>
      <c r="AO690" s="20" t="s">
        <v>189</v>
      </c>
      <c r="AP690" s="20" t="s">
        <v>190</v>
      </c>
      <c r="AQ690" s="20" t="s">
        <v>191</v>
      </c>
      <c r="AR690" s="20" t="s">
        <v>192</v>
      </c>
      <c r="AS690" s="20" t="s">
        <v>189</v>
      </c>
      <c r="AT690" s="20" t="s">
        <v>190</v>
      </c>
      <c r="AU690" s="20" t="s">
        <v>191</v>
      </c>
      <c r="AV690" s="20" t="s">
        <v>192</v>
      </c>
    </row>
    <row r="691" spans="2:48" x14ac:dyDescent="0.25">
      <c r="B691" t="str">
        <f>vertices!A187</f>
        <v>SECR</v>
      </c>
      <c r="C691" s="28">
        <f>VLOOKUP(B691,vertices!$A:$C,2,0)</f>
        <v>-25.537869999999998</v>
      </c>
      <c r="D691" s="28">
        <f>VLOOKUP(B691,vertices!$A:$C,3,0)</f>
        <v>-42.799929999999996</v>
      </c>
      <c r="E691" s="30">
        <f>SMALL(I691:AV691,1)</f>
        <v>3.8424302755346318</v>
      </c>
      <c r="F691" s="30" t="str">
        <f>HLOOKUP(E691,I691:AV692,2,0)</f>
        <v>QDD7</v>
      </c>
      <c r="G691" s="30" t="str">
        <f>VLOOKUP(F691,$B$573:$F$613,4,0)</f>
        <v>BS087</v>
      </c>
      <c r="H691" s="30" t="str">
        <f>VLOOKUP(F691,$B$573:$F$613,5,0)</f>
        <v>BS076</v>
      </c>
      <c r="I691" s="5">
        <f>IFERROR(3440*ACOS(COS(PI()*(90-I616)/180)*COS((90-$C691)*PI()/180)+SIN((90-I616)*PI()/180)*SIN((90-$C691)*PI()/180)*COS((($D691)-I617)*PI()/180)),0)</f>
        <v>36.626005220046984</v>
      </c>
      <c r="J691" s="5">
        <f t="shared" ref="J691:AV691" si="45">IFERROR(3440*ACOS(COS(PI()*(90-J616)/180)*COS((90-$C691)*PI()/180)+SIN((90-J616)*PI()/180)*SIN((90-$C691)*PI()/180)*COS((($D691)-J617)*PI()/180)),0)</f>
        <v>29.910155356970431</v>
      </c>
      <c r="K691" s="5">
        <f t="shared" si="45"/>
        <v>25.456422296003343</v>
      </c>
      <c r="L691" s="5">
        <f t="shared" si="45"/>
        <v>24.529581861605294</v>
      </c>
      <c r="M691" s="5">
        <f t="shared" si="45"/>
        <v>27.488729400705605</v>
      </c>
      <c r="N691" s="5">
        <f t="shared" si="45"/>
        <v>33.313946169394626</v>
      </c>
      <c r="O691" s="5">
        <f t="shared" si="45"/>
        <v>31.326503838899491</v>
      </c>
      <c r="P691" s="5">
        <f t="shared" si="45"/>
        <v>23.130004114436318</v>
      </c>
      <c r="Q691" s="5">
        <f t="shared" si="45"/>
        <v>16.997213573275385</v>
      </c>
      <c r="R691" s="5">
        <f t="shared" si="45"/>
        <v>15.59084281041736</v>
      </c>
      <c r="S691" s="5">
        <f t="shared" si="45"/>
        <v>19.937512914023419</v>
      </c>
      <c r="T691" s="5">
        <f t="shared" si="45"/>
        <v>27.426180817181045</v>
      </c>
      <c r="U691" s="5">
        <f t="shared" si="45"/>
        <v>28.01593086145358</v>
      </c>
      <c r="V691" s="5">
        <f t="shared" si="45"/>
        <v>18.406770154946717</v>
      </c>
      <c r="W691" s="5">
        <f t="shared" si="45"/>
        <v>9.6430300464428953</v>
      </c>
      <c r="X691" s="5">
        <f t="shared" si="45"/>
        <v>6.8868646603418604</v>
      </c>
      <c r="Y691" s="5">
        <f t="shared" si="45"/>
        <v>14.217306941237968</v>
      </c>
      <c r="Z691" s="5">
        <f t="shared" si="45"/>
        <v>23.602897362621036</v>
      </c>
      <c r="AA691" s="5">
        <f t="shared" si="45"/>
        <v>27.424299079973107</v>
      </c>
      <c r="AB691" s="5">
        <f t="shared" si="45"/>
        <v>17.49439882903161</v>
      </c>
      <c r="AC691" s="5">
        <f t="shared" si="45"/>
        <v>7.763892098698868</v>
      </c>
      <c r="AD691" s="5">
        <f t="shared" si="45"/>
        <v>3.8424302755346318</v>
      </c>
      <c r="AE691" s="5">
        <f t="shared" si="45"/>
        <v>13.019705837690569</v>
      </c>
      <c r="AF691" s="5">
        <f t="shared" si="45"/>
        <v>22.902476493718797</v>
      </c>
      <c r="AG691" s="5">
        <f t="shared" si="45"/>
        <v>68.340581510786862</v>
      </c>
      <c r="AH691" s="5">
        <f t="shared" si="45"/>
        <v>58.507874737879519</v>
      </c>
      <c r="AI691" s="5">
        <f t="shared" si="45"/>
        <v>48.745966148286911</v>
      </c>
      <c r="AJ691" s="5">
        <f t="shared" si="45"/>
        <v>39.107908528024367</v>
      </c>
      <c r="AK691" s="5">
        <f t="shared" si="45"/>
        <v>70.473747953747562</v>
      </c>
      <c r="AL691" s="5">
        <f t="shared" si="45"/>
        <v>60.982686026081737</v>
      </c>
      <c r="AM691" s="5">
        <f t="shared" si="45"/>
        <v>51.686426344044051</v>
      </c>
      <c r="AN691" s="5">
        <f t="shared" si="45"/>
        <v>42.712353839853265</v>
      </c>
      <c r="AO691" s="5">
        <f t="shared" si="45"/>
        <v>73.669592761910081</v>
      </c>
      <c r="AP691" s="5">
        <f t="shared" si="45"/>
        <v>64.64463925498552</v>
      </c>
      <c r="AQ691" s="5">
        <f t="shared" si="45"/>
        <v>55.954509424309236</v>
      </c>
      <c r="AR691" s="5">
        <f t="shared" si="45"/>
        <v>47.782236442145845</v>
      </c>
      <c r="AS691" s="5">
        <f t="shared" si="45"/>
        <v>77.797259767205588</v>
      </c>
      <c r="AT691" s="5">
        <f t="shared" si="45"/>
        <v>69.305806944345932</v>
      </c>
      <c r="AU691" s="5">
        <f t="shared" si="45"/>
        <v>61.273402744897453</v>
      </c>
      <c r="AV691" s="5">
        <f t="shared" si="45"/>
        <v>53.905645815613369</v>
      </c>
    </row>
    <row r="692" spans="2:48" x14ac:dyDescent="0.25">
      <c r="B692"/>
      <c r="C692" s="28" t="e">
        <f>VLOOKUP(B692,vertices!$A:$C,2,0)</f>
        <v>#N/A</v>
      </c>
      <c r="D692" s="28" t="e">
        <f>VLOOKUP(B692,vertices!$A:$C,3,0)</f>
        <v>#N/A</v>
      </c>
      <c r="E692" s="28"/>
      <c r="F692" s="28"/>
      <c r="G692" s="28"/>
      <c r="H692" s="28"/>
      <c r="I692" s="20" t="s">
        <v>157</v>
      </c>
      <c r="J692" s="20" t="s">
        <v>158</v>
      </c>
      <c r="K692" s="20" t="s">
        <v>159</v>
      </c>
      <c r="L692" s="20" t="s">
        <v>160</v>
      </c>
      <c r="M692" s="20" t="s">
        <v>161</v>
      </c>
      <c r="N692" s="20" t="s">
        <v>162</v>
      </c>
      <c r="O692" s="20" t="s">
        <v>163</v>
      </c>
      <c r="P692" s="20" t="s">
        <v>164</v>
      </c>
      <c r="Q692" s="20" t="s">
        <v>165</v>
      </c>
      <c r="R692" s="20" t="s">
        <v>166</v>
      </c>
      <c r="S692" s="20" t="s">
        <v>167</v>
      </c>
      <c r="T692" s="20" t="s">
        <v>168</v>
      </c>
      <c r="U692" s="20" t="s">
        <v>169</v>
      </c>
      <c r="V692" s="20" t="s">
        <v>170</v>
      </c>
      <c r="W692" s="20" t="s">
        <v>171</v>
      </c>
      <c r="X692" s="20" t="s">
        <v>172</v>
      </c>
      <c r="Y692" s="20" t="s">
        <v>173</v>
      </c>
      <c r="Z692" s="20" t="s">
        <v>174</v>
      </c>
      <c r="AA692" s="20" t="s">
        <v>175</v>
      </c>
      <c r="AB692" s="20" t="s">
        <v>176</v>
      </c>
      <c r="AC692" s="20" t="s">
        <v>177</v>
      </c>
      <c r="AD692" s="20" t="s">
        <v>178</v>
      </c>
      <c r="AE692" s="20" t="s">
        <v>179</v>
      </c>
      <c r="AF692" s="19" t="s">
        <v>180</v>
      </c>
      <c r="AG692" s="20" t="s">
        <v>181</v>
      </c>
      <c r="AH692" s="20" t="s">
        <v>182</v>
      </c>
      <c r="AI692" s="20" t="s">
        <v>183</v>
      </c>
      <c r="AJ692" s="20" t="s">
        <v>184</v>
      </c>
      <c r="AK692" s="20" t="s">
        <v>185</v>
      </c>
      <c r="AL692" s="20" t="s">
        <v>186</v>
      </c>
      <c r="AM692" s="20" t="s">
        <v>187</v>
      </c>
      <c r="AN692" s="20" t="s">
        <v>188</v>
      </c>
      <c r="AO692" s="20" t="s">
        <v>189</v>
      </c>
      <c r="AP692" s="20" t="s">
        <v>190</v>
      </c>
      <c r="AQ692" s="20" t="s">
        <v>191</v>
      </c>
      <c r="AR692" s="20" t="s">
        <v>192</v>
      </c>
      <c r="AS692" s="20" t="s">
        <v>189</v>
      </c>
      <c r="AT692" s="20" t="s">
        <v>190</v>
      </c>
      <c r="AU692" s="20" t="s">
        <v>191</v>
      </c>
      <c r="AV692" s="20" t="s">
        <v>192</v>
      </c>
    </row>
    <row r="693" spans="2:48" x14ac:dyDescent="0.25">
      <c r="B693" t="str">
        <f>vertices!A188</f>
        <v>SAON</v>
      </c>
      <c r="C693" s="28">
        <f>VLOOKUP(B693,vertices!$A:$C,2,0)</f>
        <v>-25.332269999999998</v>
      </c>
      <c r="D693" s="28">
        <f>VLOOKUP(B693,vertices!$A:$C,3,0)</f>
        <v>-42.689319999999995</v>
      </c>
      <c r="E693" s="30">
        <f>SMALL(I693:AV693,1)</f>
        <v>5.9370309179881531</v>
      </c>
      <c r="F693" s="30" t="str">
        <f>HLOOKUP(E693,I693:AV694,2,0)</f>
        <v>QDD5</v>
      </c>
      <c r="G693" s="30" t="str">
        <f>VLOOKUP(F693,$B$573:$F$613,4,0)</f>
        <v>BS084</v>
      </c>
      <c r="H693" s="30" t="str">
        <f>VLOOKUP(F693,$B$573:$F$613,5,0)</f>
        <v>BS073</v>
      </c>
      <c r="I693" s="5">
        <f>IFERROR(3440*ACOS(COS(PI()*(90-I616)/180)*COS((90-$C693)*PI()/180)+SIN((90-I616)*PI()/180)*SIN((90-$C693)*PI()/180)*COS((($D693)-I617)*PI()/180)),0)</f>
        <v>33.926598382799433</v>
      </c>
      <c r="J693" s="5">
        <f t="shared" ref="J693:AV693" si="46">IFERROR(3440*ACOS(COS(PI()*(90-J616)/180)*COS((90-$C693)*PI()/180)+SIN((90-J616)*PI()/180)*SIN((90-$C693)*PI()/180)*COS((($D693)-J617)*PI()/180)),0)</f>
        <v>30.834394928539393</v>
      </c>
      <c r="K693" s="5">
        <f t="shared" si="46"/>
        <v>30.834441494956906</v>
      </c>
      <c r="L693" s="5">
        <f t="shared" si="46"/>
        <v>33.926725349026427</v>
      </c>
      <c r="M693" s="5">
        <f t="shared" si="46"/>
        <v>39.389587994729531</v>
      </c>
      <c r="N693" s="5">
        <f t="shared" si="46"/>
        <v>46.393034290561701</v>
      </c>
      <c r="O693" s="5">
        <f t="shared" si="46"/>
        <v>26.105367488373936</v>
      </c>
      <c r="P693" s="5">
        <f t="shared" si="46"/>
        <v>21.951734522456334</v>
      </c>
      <c r="Q693" s="5">
        <f t="shared" si="46"/>
        <v>21.966491925384695</v>
      </c>
      <c r="R693" s="5">
        <f t="shared" si="46"/>
        <v>26.142581520875225</v>
      </c>
      <c r="S693" s="5">
        <f t="shared" si="46"/>
        <v>32.933297006866709</v>
      </c>
      <c r="T693" s="5">
        <f t="shared" si="46"/>
        <v>41.061286109559788</v>
      </c>
      <c r="U693" s="5">
        <f t="shared" si="46"/>
        <v>19.388174079711771</v>
      </c>
      <c r="V693" s="5">
        <f t="shared" si="46"/>
        <v>13.293154878232656</v>
      </c>
      <c r="W693" s="5">
        <f t="shared" si="46"/>
        <v>13.33326822377213</v>
      </c>
      <c r="X693" s="5">
        <f t="shared" si="46"/>
        <v>19.470632215391355</v>
      </c>
      <c r="Y693" s="5">
        <f t="shared" si="46"/>
        <v>27.940944841577142</v>
      </c>
      <c r="Z693" s="5">
        <f t="shared" si="46"/>
        <v>37.182639508672949</v>
      </c>
      <c r="AA693" s="5">
        <f t="shared" si="46"/>
        <v>15.305155804616373</v>
      </c>
      <c r="AB693" s="5">
        <f t="shared" si="46"/>
        <v>5.9370309179881531</v>
      </c>
      <c r="AC693" s="5">
        <f t="shared" si="46"/>
        <v>6.0424397321722445</v>
      </c>
      <c r="AD693" s="5">
        <f t="shared" si="46"/>
        <v>15.428415977886498</v>
      </c>
      <c r="AE693" s="5">
        <f t="shared" si="46"/>
        <v>25.294725955053625</v>
      </c>
      <c r="AF693" s="5">
        <f t="shared" si="46"/>
        <v>35.240211443296268</v>
      </c>
      <c r="AG693" s="5">
        <f t="shared" si="46"/>
        <v>55.274501252952447</v>
      </c>
      <c r="AH693" s="5">
        <f t="shared" si="46"/>
        <v>45.334228098115581</v>
      </c>
      <c r="AI693" s="5">
        <f t="shared" si="46"/>
        <v>35.431286459411254</v>
      </c>
      <c r="AJ693" s="5">
        <f t="shared" si="46"/>
        <v>25.609021018400515</v>
      </c>
      <c r="AK693" s="5">
        <f t="shared" si="46"/>
        <v>56.942929194487903</v>
      </c>
      <c r="AL693" s="5">
        <f t="shared" si="46"/>
        <v>47.351539216375187</v>
      </c>
      <c r="AM693" s="5">
        <f t="shared" si="46"/>
        <v>37.97499668345889</v>
      </c>
      <c r="AN693" s="5">
        <f t="shared" si="46"/>
        <v>29.022293261066903</v>
      </c>
      <c r="AO693" s="5">
        <f t="shared" si="46"/>
        <v>59.954544735470364</v>
      </c>
      <c r="AP693" s="5">
        <f t="shared" si="46"/>
        <v>50.928844211673372</v>
      </c>
      <c r="AQ693" s="5">
        <f t="shared" si="46"/>
        <v>42.346262712812162</v>
      </c>
      <c r="AR693" s="5">
        <f t="shared" si="46"/>
        <v>34.538729182554668</v>
      </c>
      <c r="AS693" s="5">
        <f t="shared" si="46"/>
        <v>64.120361112595447</v>
      </c>
      <c r="AT693" s="5">
        <f t="shared" si="46"/>
        <v>55.766732262902323</v>
      </c>
      <c r="AU693" s="5">
        <f t="shared" si="46"/>
        <v>48.048853324387046</v>
      </c>
      <c r="AV693" s="5">
        <f t="shared" si="46"/>
        <v>41.324476341455814</v>
      </c>
    </row>
    <row r="694" spans="2:48" x14ac:dyDescent="0.25">
      <c r="B694"/>
      <c r="C694" s="28" t="e">
        <f>VLOOKUP(B694,vertices!$A:$C,2,0)</f>
        <v>#N/A</v>
      </c>
      <c r="D694" s="28" t="e">
        <f>VLOOKUP(B694,vertices!$A:$C,3,0)</f>
        <v>#N/A</v>
      </c>
      <c r="E694" s="28"/>
      <c r="F694" s="28"/>
      <c r="G694" s="28"/>
      <c r="H694" s="28"/>
      <c r="I694" s="20" t="s">
        <v>157</v>
      </c>
      <c r="J694" s="20" t="s">
        <v>158</v>
      </c>
      <c r="K694" s="20" t="s">
        <v>159</v>
      </c>
      <c r="L694" s="20" t="s">
        <v>160</v>
      </c>
      <c r="M694" s="20" t="s">
        <v>161</v>
      </c>
      <c r="N694" s="20" t="s">
        <v>162</v>
      </c>
      <c r="O694" s="20" t="s">
        <v>163</v>
      </c>
      <c r="P694" s="20" t="s">
        <v>164</v>
      </c>
      <c r="Q694" s="20" t="s">
        <v>165</v>
      </c>
      <c r="R694" s="20" t="s">
        <v>166</v>
      </c>
      <c r="S694" s="20" t="s">
        <v>167</v>
      </c>
      <c r="T694" s="20" t="s">
        <v>168</v>
      </c>
      <c r="U694" s="20" t="s">
        <v>169</v>
      </c>
      <c r="V694" s="20" t="s">
        <v>170</v>
      </c>
      <c r="W694" s="20" t="s">
        <v>171</v>
      </c>
      <c r="X694" s="20" t="s">
        <v>172</v>
      </c>
      <c r="Y694" s="20" t="s">
        <v>173</v>
      </c>
      <c r="Z694" s="20" t="s">
        <v>174</v>
      </c>
      <c r="AA694" s="20" t="s">
        <v>175</v>
      </c>
      <c r="AB694" s="20" t="s">
        <v>176</v>
      </c>
      <c r="AC694" s="20" t="s">
        <v>177</v>
      </c>
      <c r="AD694" s="20" t="s">
        <v>178</v>
      </c>
      <c r="AE694" s="20" t="s">
        <v>179</v>
      </c>
      <c r="AF694" s="19" t="s">
        <v>180</v>
      </c>
      <c r="AG694" s="20" t="s">
        <v>181</v>
      </c>
      <c r="AH694" s="20" t="s">
        <v>182</v>
      </c>
      <c r="AI694" s="20" t="s">
        <v>183</v>
      </c>
      <c r="AJ694" s="20" t="s">
        <v>184</v>
      </c>
      <c r="AK694" s="20" t="s">
        <v>185</v>
      </c>
      <c r="AL694" s="20" t="s">
        <v>186</v>
      </c>
      <c r="AM694" s="20" t="s">
        <v>187</v>
      </c>
      <c r="AN694" s="20" t="s">
        <v>188</v>
      </c>
      <c r="AO694" s="20" t="s">
        <v>189</v>
      </c>
      <c r="AP694" s="20" t="s">
        <v>190</v>
      </c>
      <c r="AQ694" s="20" t="s">
        <v>191</v>
      </c>
      <c r="AR694" s="20" t="s">
        <v>192</v>
      </c>
      <c r="AS694" s="20" t="s">
        <v>189</v>
      </c>
      <c r="AT694" s="20" t="s">
        <v>190</v>
      </c>
      <c r="AU694" s="20" t="s">
        <v>191</v>
      </c>
      <c r="AV694" s="20" t="s">
        <v>192</v>
      </c>
    </row>
    <row r="695" spans="2:48" x14ac:dyDescent="0.25">
      <c r="B695" t="str">
        <f>vertices!A189</f>
        <v>SKST</v>
      </c>
      <c r="C695" s="28">
        <f>VLOOKUP(B695,vertices!$A:$C,2,0)</f>
        <v>-25.404719999999998</v>
      </c>
      <c r="D695" s="28">
        <f>VLOOKUP(B695,vertices!$A:$C,3,0)</f>
        <v>-42.729300000000002</v>
      </c>
      <c r="E695" s="30">
        <f>SMALL(I695:AV695,1)</f>
        <v>1.3321628998608226</v>
      </c>
      <c r="F695" s="30" t="str">
        <f>HLOOKUP(E695,I695:AV696,2,0)</f>
        <v>QDD6</v>
      </c>
      <c r="G695" s="30" t="str">
        <f>VLOOKUP(F695,$B$573:$F$613,4,0)</f>
        <v>BS086</v>
      </c>
      <c r="H695" s="30" t="str">
        <f>VLOOKUP(F695,$B$573:$F$613,5,0)</f>
        <v>BS074</v>
      </c>
      <c r="I695" s="5">
        <f>IFERROR(3440*ACOS(COS(PI()*(90-I616)/180)*COS((90-$C695)*PI()/180)+SIN((90-I616)*PI()/180)*SIN((90-$C695)*PI()/180)*COS((($D695)-I617)*PI()/180)),0)</f>
        <v>34.233140273883379</v>
      </c>
      <c r="J695" s="5">
        <f t="shared" ref="J695:AV695" si="47">IFERROR(3440*ACOS(COS(PI()*(90-J616)/180)*COS((90-$C695)*PI()/180)+SIN((90-J616)*PI()/180)*SIN((90-$C695)*PI()/180)*COS((($D695)-J617)*PI()/180)),0)</f>
        <v>29.745150854571936</v>
      </c>
      <c r="K695" s="5">
        <f t="shared" si="47"/>
        <v>28.247086012515314</v>
      </c>
      <c r="L695" s="5">
        <f t="shared" si="47"/>
        <v>30.187406306876809</v>
      </c>
      <c r="M695" s="5">
        <f t="shared" si="47"/>
        <v>34.998841314515246</v>
      </c>
      <c r="N695" s="5">
        <f t="shared" si="47"/>
        <v>41.699113295372712</v>
      </c>
      <c r="O695" s="5">
        <f t="shared" si="47"/>
        <v>27.23904632538618</v>
      </c>
      <c r="P695" s="5">
        <f t="shared" si="47"/>
        <v>21.340588279242994</v>
      </c>
      <c r="Q695" s="5">
        <f t="shared" si="47"/>
        <v>19.212911099223771</v>
      </c>
      <c r="R695" s="5">
        <f t="shared" si="47"/>
        <v>21.979794792589402</v>
      </c>
      <c r="S695" s="5">
        <f t="shared" si="47"/>
        <v>28.237333208950481</v>
      </c>
      <c r="T695" s="5">
        <f t="shared" si="47"/>
        <v>36.219370173599437</v>
      </c>
      <c r="U695" s="5">
        <f t="shared" si="47"/>
        <v>21.814228407432665</v>
      </c>
      <c r="V695" s="5">
        <f t="shared" si="47"/>
        <v>13.772441579753405</v>
      </c>
      <c r="W695" s="5">
        <f t="shared" si="47"/>
        <v>10.186334555845793</v>
      </c>
      <c r="X695" s="5">
        <f t="shared" si="47"/>
        <v>14.768356538880987</v>
      </c>
      <c r="Y695" s="5">
        <f t="shared" si="47"/>
        <v>23.080489089264518</v>
      </c>
      <c r="Z695" s="5">
        <f t="shared" si="47"/>
        <v>32.366267577385642</v>
      </c>
      <c r="AA695" s="5">
        <f t="shared" si="47"/>
        <v>19.328555337669702</v>
      </c>
      <c r="AB695" s="5">
        <f t="shared" si="47"/>
        <v>9.3569614592099448</v>
      </c>
      <c r="AC695" s="5">
        <f t="shared" si="47"/>
        <v>1.3321628998608226</v>
      </c>
      <c r="AD695" s="5">
        <f t="shared" si="47"/>
        <v>10.782339364288287</v>
      </c>
      <c r="AE695" s="5">
        <f t="shared" si="47"/>
        <v>20.760666662611378</v>
      </c>
      <c r="AF695" s="5">
        <f t="shared" si="47"/>
        <v>30.757340137207354</v>
      </c>
      <c r="AG695" s="5">
        <f t="shared" si="47"/>
        <v>59.852159601827388</v>
      </c>
      <c r="AH695" s="5">
        <f t="shared" si="47"/>
        <v>49.95106319026501</v>
      </c>
      <c r="AI695" s="5">
        <f t="shared" si="47"/>
        <v>40.102348137921062</v>
      </c>
      <c r="AJ695" s="5">
        <f t="shared" si="47"/>
        <v>30.357039480610091</v>
      </c>
      <c r="AK695" s="5">
        <f t="shared" si="47"/>
        <v>61.716377726091629</v>
      </c>
      <c r="AL695" s="5">
        <f t="shared" si="47"/>
        <v>52.167377582871865</v>
      </c>
      <c r="AM695" s="5">
        <f t="shared" si="47"/>
        <v>42.827793864967688</v>
      </c>
      <c r="AN695" s="5">
        <f t="shared" si="47"/>
        <v>33.871303637107211</v>
      </c>
      <c r="AO695" s="5">
        <f t="shared" si="47"/>
        <v>64.809469656709439</v>
      </c>
      <c r="AP695" s="5">
        <f t="shared" si="47"/>
        <v>55.78769500810715</v>
      </c>
      <c r="AQ695" s="5">
        <f t="shared" si="47"/>
        <v>47.164869559282749</v>
      </c>
      <c r="AR695" s="5">
        <f t="shared" si="47"/>
        <v>39.205119257318515</v>
      </c>
      <c r="AS695" s="5">
        <f t="shared" si="47"/>
        <v>68.966286358604037</v>
      </c>
      <c r="AT695" s="5">
        <f t="shared" si="47"/>
        <v>60.560738228053822</v>
      </c>
      <c r="AU695" s="5">
        <f t="shared" si="47"/>
        <v>52.717290450723802</v>
      </c>
      <c r="AV695" s="5">
        <f t="shared" si="47"/>
        <v>45.726116689855019</v>
      </c>
    </row>
    <row r="696" spans="2:48" x14ac:dyDescent="0.25">
      <c r="B696"/>
      <c r="C696" s="28" t="e">
        <f>VLOOKUP(B696,vertices!$A:$C,2,0)</f>
        <v>#N/A</v>
      </c>
      <c r="D696" s="28" t="e">
        <f>VLOOKUP(B696,vertices!$A:$C,3,0)</f>
        <v>#N/A</v>
      </c>
      <c r="E696" s="28"/>
      <c r="F696" s="28"/>
      <c r="G696" s="28"/>
      <c r="H696" s="28"/>
      <c r="I696" s="20" t="s">
        <v>157</v>
      </c>
      <c r="J696" s="20" t="s">
        <v>158</v>
      </c>
      <c r="K696" s="20" t="s">
        <v>159</v>
      </c>
      <c r="L696" s="20" t="s">
        <v>160</v>
      </c>
      <c r="M696" s="20" t="s">
        <v>161</v>
      </c>
      <c r="N696" s="20" t="s">
        <v>162</v>
      </c>
      <c r="O696" s="20" t="s">
        <v>163</v>
      </c>
      <c r="P696" s="20" t="s">
        <v>164</v>
      </c>
      <c r="Q696" s="20" t="s">
        <v>165</v>
      </c>
      <c r="R696" s="20" t="s">
        <v>166</v>
      </c>
      <c r="S696" s="20" t="s">
        <v>167</v>
      </c>
      <c r="T696" s="20" t="s">
        <v>168</v>
      </c>
      <c r="U696" s="20" t="s">
        <v>169</v>
      </c>
      <c r="V696" s="20" t="s">
        <v>170</v>
      </c>
      <c r="W696" s="20" t="s">
        <v>171</v>
      </c>
      <c r="X696" s="20" t="s">
        <v>172</v>
      </c>
      <c r="Y696" s="20" t="s">
        <v>173</v>
      </c>
      <c r="Z696" s="20" t="s">
        <v>174</v>
      </c>
      <c r="AA696" s="20" t="s">
        <v>175</v>
      </c>
      <c r="AB696" s="20" t="s">
        <v>176</v>
      </c>
      <c r="AC696" s="20" t="s">
        <v>177</v>
      </c>
      <c r="AD696" s="20" t="s">
        <v>178</v>
      </c>
      <c r="AE696" s="20" t="s">
        <v>179</v>
      </c>
      <c r="AF696" s="19" t="s">
        <v>180</v>
      </c>
      <c r="AG696" s="20" t="s">
        <v>181</v>
      </c>
      <c r="AH696" s="20" t="s">
        <v>182</v>
      </c>
      <c r="AI696" s="20" t="s">
        <v>183</v>
      </c>
      <c r="AJ696" s="20" t="s">
        <v>184</v>
      </c>
      <c r="AK696" s="20" t="s">
        <v>185</v>
      </c>
      <c r="AL696" s="20" t="s">
        <v>186</v>
      </c>
      <c r="AM696" s="20" t="s">
        <v>187</v>
      </c>
      <c r="AN696" s="20" t="s">
        <v>188</v>
      </c>
      <c r="AO696" s="20" t="s">
        <v>189</v>
      </c>
      <c r="AP696" s="20" t="s">
        <v>190</v>
      </c>
      <c r="AQ696" s="20" t="s">
        <v>191</v>
      </c>
      <c r="AR696" s="20" t="s">
        <v>192</v>
      </c>
      <c r="AS696" s="20" t="s">
        <v>189</v>
      </c>
      <c r="AT696" s="20" t="s">
        <v>190</v>
      </c>
      <c r="AU696" s="20" t="s">
        <v>191</v>
      </c>
      <c r="AV696" s="20" t="s">
        <v>192</v>
      </c>
    </row>
    <row r="697" spans="2:48" x14ac:dyDescent="0.25">
      <c r="B697" t="str">
        <f>vertices!A190</f>
        <v>SKAU</v>
      </c>
      <c r="C697" s="28">
        <f>VLOOKUP(B697,vertices!$A:$C,2,0)</f>
        <v>-25.466100000000001</v>
      </c>
      <c r="D697" s="28">
        <f>VLOOKUP(B697,vertices!$A:$C,3,0)</f>
        <v>-42.711949999999995</v>
      </c>
      <c r="E697" s="30">
        <f>SMALL(I697:AV697,1)</f>
        <v>3.6144828901022841</v>
      </c>
      <c r="F697" s="30" t="str">
        <f>HLOOKUP(E697,I697:AV698,2,0)</f>
        <v>QDD6</v>
      </c>
      <c r="G697" s="30" t="str">
        <f>VLOOKUP(F697,$B$573:$F$613,4,0)</f>
        <v>BS086</v>
      </c>
      <c r="H697" s="30" t="str">
        <f>VLOOKUP(F697,$B$573:$F$613,5,0)</f>
        <v>BS074</v>
      </c>
      <c r="I697" s="5">
        <f>IFERROR(3440*ACOS(COS(PI()*(90-I616)/180)*COS((90-$C697)*PI()/180)+SIN((90-I616)*PI()/180)*SIN((90-$C697)*PI()/180)*COS((($D697)-I617)*PI()/180)),0)</f>
        <v>37.167818114566131</v>
      </c>
      <c r="J697" s="5">
        <f t="shared" ref="J697:AV697" si="48">IFERROR(3440*ACOS(COS(PI()*(90-J616)/180)*COS((90-$C697)*PI()/180)+SIN((90-J616)*PI()/180)*SIN((90-$C697)*PI()/180)*COS((($D697)-J617)*PI()/180)),0)</f>
        <v>31.945042241191768</v>
      </c>
      <c r="K697" s="5">
        <f t="shared" si="48"/>
        <v>29.322043018289943</v>
      </c>
      <c r="L697" s="5">
        <f t="shared" si="48"/>
        <v>29.98893383156485</v>
      </c>
      <c r="M697" s="5">
        <f t="shared" si="48"/>
        <v>33.751260132758709</v>
      </c>
      <c r="N697" s="5">
        <f t="shared" si="48"/>
        <v>39.739356201471345</v>
      </c>
      <c r="O697" s="5">
        <f t="shared" si="48"/>
        <v>30.572467129137326</v>
      </c>
      <c r="P697" s="5">
        <f t="shared" si="48"/>
        <v>23.965125504919111</v>
      </c>
      <c r="Q697" s="5">
        <f t="shared" si="48"/>
        <v>20.35285506963513</v>
      </c>
      <c r="R697" s="5">
        <f t="shared" si="48"/>
        <v>21.316898306912631</v>
      </c>
      <c r="S697" s="5">
        <f t="shared" si="48"/>
        <v>26.359847728947585</v>
      </c>
      <c r="T697" s="5">
        <f t="shared" si="48"/>
        <v>33.697670039012323</v>
      </c>
      <c r="U697" s="5">
        <f t="shared" si="48"/>
        <v>25.527608619586157</v>
      </c>
      <c r="V697" s="5">
        <f t="shared" si="48"/>
        <v>17.079176765058079</v>
      </c>
      <c r="W697" s="5">
        <f t="shared" si="48"/>
        <v>11.48909580898847</v>
      </c>
      <c r="X697" s="5">
        <f t="shared" si="48"/>
        <v>13.136283052803428</v>
      </c>
      <c r="Y697" s="5">
        <f t="shared" si="48"/>
        <v>20.331898799233272</v>
      </c>
      <c r="Z697" s="5">
        <f t="shared" si="48"/>
        <v>29.231350490817309</v>
      </c>
      <c r="AA697" s="5">
        <f t="shared" si="48"/>
        <v>23.073714620539114</v>
      </c>
      <c r="AB697" s="5">
        <f t="shared" si="48"/>
        <v>13.137704440111921</v>
      </c>
      <c r="AC697" s="5">
        <f t="shared" si="48"/>
        <v>3.6144828901022841</v>
      </c>
      <c r="AD697" s="5">
        <f t="shared" si="48"/>
        <v>7.3342983453295396</v>
      </c>
      <c r="AE697" s="5">
        <f t="shared" si="48"/>
        <v>17.169205424896141</v>
      </c>
      <c r="AF697" s="5">
        <f t="shared" si="48"/>
        <v>27.129937977638736</v>
      </c>
      <c r="AG697" s="5">
        <f t="shared" si="48"/>
        <v>63.395113371439322</v>
      </c>
      <c r="AH697" s="5">
        <f t="shared" si="48"/>
        <v>53.460587634990873</v>
      </c>
      <c r="AI697" s="5">
        <f t="shared" si="48"/>
        <v>43.559045536027661</v>
      </c>
      <c r="AJ697" s="5">
        <f t="shared" si="48"/>
        <v>33.719555936935762</v>
      </c>
      <c r="AK697" s="5">
        <f t="shared" si="48"/>
        <v>65.025512808857272</v>
      </c>
      <c r="AL697" s="5">
        <f t="shared" si="48"/>
        <v>55.381680635063816</v>
      </c>
      <c r="AM697" s="5">
        <f t="shared" si="48"/>
        <v>45.893404750123175</v>
      </c>
      <c r="AN697" s="5">
        <f t="shared" si="48"/>
        <v>36.681595724559024</v>
      </c>
      <c r="AO697" s="5">
        <f t="shared" si="48"/>
        <v>67.840527898547066</v>
      </c>
      <c r="AP697" s="5">
        <f t="shared" si="48"/>
        <v>58.657044388649773</v>
      </c>
      <c r="AQ697" s="5">
        <f t="shared" si="48"/>
        <v>49.791758463615956</v>
      </c>
      <c r="AR697" s="5">
        <f t="shared" si="48"/>
        <v>41.449346064081411</v>
      </c>
      <c r="AS697" s="5">
        <f t="shared" si="48"/>
        <v>71.70076404769064</v>
      </c>
      <c r="AT697" s="5">
        <f t="shared" si="48"/>
        <v>63.076055552249187</v>
      </c>
      <c r="AU697" s="5">
        <f t="shared" si="48"/>
        <v>54.922069459246941</v>
      </c>
      <c r="AV697" s="5">
        <f t="shared" si="48"/>
        <v>47.481937136323168</v>
      </c>
    </row>
    <row r="698" spans="2:48" x14ac:dyDescent="0.25">
      <c r="B698"/>
      <c r="C698" s="28" t="e">
        <f>VLOOKUP(B698,vertices!$A:$C,2,0)</f>
        <v>#N/A</v>
      </c>
      <c r="D698" s="28" t="e">
        <f>VLOOKUP(B698,vertices!$A:$C,3,0)</f>
        <v>#N/A</v>
      </c>
      <c r="E698" s="28"/>
      <c r="F698" s="28"/>
      <c r="G698" s="28"/>
      <c r="H698" s="28"/>
      <c r="I698" s="20" t="s">
        <v>157</v>
      </c>
      <c r="J698" s="20" t="s">
        <v>158</v>
      </c>
      <c r="K698" s="20" t="s">
        <v>159</v>
      </c>
      <c r="L698" s="20" t="s">
        <v>160</v>
      </c>
      <c r="M698" s="20" t="s">
        <v>161</v>
      </c>
      <c r="N698" s="20" t="s">
        <v>162</v>
      </c>
      <c r="O698" s="20" t="s">
        <v>163</v>
      </c>
      <c r="P698" s="20" t="s">
        <v>164</v>
      </c>
      <c r="Q698" s="20" t="s">
        <v>165</v>
      </c>
      <c r="R698" s="20" t="s">
        <v>166</v>
      </c>
      <c r="S698" s="20" t="s">
        <v>167</v>
      </c>
      <c r="T698" s="20" t="s">
        <v>168</v>
      </c>
      <c r="U698" s="20" t="s">
        <v>169</v>
      </c>
      <c r="V698" s="20" t="s">
        <v>170</v>
      </c>
      <c r="W698" s="20" t="s">
        <v>171</v>
      </c>
      <c r="X698" s="20" t="s">
        <v>172</v>
      </c>
      <c r="Y698" s="20" t="s">
        <v>173</v>
      </c>
      <c r="Z698" s="20" t="s">
        <v>174</v>
      </c>
      <c r="AA698" s="20" t="s">
        <v>175</v>
      </c>
      <c r="AB698" s="20" t="s">
        <v>176</v>
      </c>
      <c r="AC698" s="20" t="s">
        <v>177</v>
      </c>
      <c r="AD698" s="20" t="s">
        <v>178</v>
      </c>
      <c r="AE698" s="20" t="s">
        <v>179</v>
      </c>
      <c r="AF698" s="19" t="s">
        <v>180</v>
      </c>
      <c r="AG698" s="20" t="s">
        <v>181</v>
      </c>
      <c r="AH698" s="20" t="s">
        <v>182</v>
      </c>
      <c r="AI698" s="20" t="s">
        <v>183</v>
      </c>
      <c r="AJ698" s="20" t="s">
        <v>184</v>
      </c>
      <c r="AK698" s="20" t="s">
        <v>185</v>
      </c>
      <c r="AL698" s="20" t="s">
        <v>186</v>
      </c>
      <c r="AM698" s="20" t="s">
        <v>187</v>
      </c>
      <c r="AN698" s="20" t="s">
        <v>188</v>
      </c>
      <c r="AO698" s="20" t="s">
        <v>189</v>
      </c>
      <c r="AP698" s="20" t="s">
        <v>190</v>
      </c>
      <c r="AQ698" s="20" t="s">
        <v>191</v>
      </c>
      <c r="AR698" s="20" t="s">
        <v>192</v>
      </c>
      <c r="AS698" s="20" t="s">
        <v>189</v>
      </c>
      <c r="AT698" s="20" t="s">
        <v>190</v>
      </c>
      <c r="AU698" s="20" t="s">
        <v>191</v>
      </c>
      <c r="AV698" s="20" t="s">
        <v>192</v>
      </c>
    </row>
    <row r="699" spans="2:48" x14ac:dyDescent="0.25">
      <c r="B699">
        <f>vertices!A191</f>
        <v>0</v>
      </c>
      <c r="C699" s="28" t="e">
        <f>VLOOKUP(B699,vertices!$A:$C,2,0)</f>
        <v>#N/A</v>
      </c>
      <c r="D699" s="28" t="e">
        <f>VLOOKUP(B699,vertices!$A:$C,3,0)</f>
        <v>#N/A</v>
      </c>
      <c r="E699" s="30">
        <f>SMALL(I699:AV699,1)</f>
        <v>0</v>
      </c>
      <c r="F699" s="30" t="str">
        <f>HLOOKUP(E699,I699:AV700,2,0)</f>
        <v>QDA4</v>
      </c>
      <c r="G699" s="30" t="str">
        <f>VLOOKUP(F699,$B$573:$F$613,4,0)</f>
        <v>XONER</v>
      </c>
      <c r="H699" s="30" t="str">
        <f>VLOOKUP(F699,$B$573:$F$613,5,0)</f>
        <v>ARUBU</v>
      </c>
      <c r="I699" s="5">
        <f>IFERROR(3440*ACOS(COS(PI()*(90-I616)/180)*COS((90-$C699)*PI()/180)+SIN((90-I616)*PI()/180)*SIN((90-$C699)*PI()/180)*COS((($D699)-I617)*PI()/180)),0)</f>
        <v>0</v>
      </c>
      <c r="J699" s="5">
        <f t="shared" ref="J699:AV699" si="49">IFERROR(3440*ACOS(COS(PI()*(90-J616)/180)*COS((90-$C699)*PI()/180)+SIN((90-J616)*PI()/180)*SIN((90-$C699)*PI()/180)*COS((($D699)-J617)*PI()/180)),0)</f>
        <v>0</v>
      </c>
      <c r="K699" s="5">
        <f t="shared" si="49"/>
        <v>0</v>
      </c>
      <c r="L699" s="5">
        <f t="shared" si="49"/>
        <v>0</v>
      </c>
      <c r="M699" s="5">
        <f t="shared" si="49"/>
        <v>0</v>
      </c>
      <c r="N699" s="5">
        <f t="shared" si="49"/>
        <v>0</v>
      </c>
      <c r="O699" s="5">
        <f t="shared" si="49"/>
        <v>0</v>
      </c>
      <c r="P699" s="5">
        <f t="shared" si="49"/>
        <v>0</v>
      </c>
      <c r="Q699" s="5">
        <f t="shared" si="49"/>
        <v>0</v>
      </c>
      <c r="R699" s="5">
        <f t="shared" si="49"/>
        <v>0</v>
      </c>
      <c r="S699" s="5">
        <f t="shared" si="49"/>
        <v>0</v>
      </c>
      <c r="T699" s="5">
        <f t="shared" si="49"/>
        <v>0</v>
      </c>
      <c r="U699" s="5">
        <f t="shared" si="49"/>
        <v>0</v>
      </c>
      <c r="V699" s="5">
        <f t="shared" si="49"/>
        <v>0</v>
      </c>
      <c r="W699" s="5">
        <f t="shared" si="49"/>
        <v>0</v>
      </c>
      <c r="X699" s="5">
        <f t="shared" si="49"/>
        <v>0</v>
      </c>
      <c r="Y699" s="5">
        <f t="shared" si="49"/>
        <v>0</v>
      </c>
      <c r="Z699" s="5">
        <f t="shared" si="49"/>
        <v>0</v>
      </c>
      <c r="AA699" s="5">
        <f t="shared" si="49"/>
        <v>0</v>
      </c>
      <c r="AB699" s="5">
        <f t="shared" si="49"/>
        <v>0</v>
      </c>
      <c r="AC699" s="5">
        <f t="shared" si="49"/>
        <v>0</v>
      </c>
      <c r="AD699" s="5">
        <f t="shared" si="49"/>
        <v>0</v>
      </c>
      <c r="AE699" s="5">
        <f t="shared" si="49"/>
        <v>0</v>
      </c>
      <c r="AF699" s="5">
        <f t="shared" si="49"/>
        <v>0</v>
      </c>
      <c r="AG699" s="5">
        <f t="shared" si="49"/>
        <v>0</v>
      </c>
      <c r="AH699" s="5">
        <f t="shared" si="49"/>
        <v>0</v>
      </c>
      <c r="AI699" s="5">
        <f t="shared" si="49"/>
        <v>0</v>
      </c>
      <c r="AJ699" s="5">
        <f t="shared" si="49"/>
        <v>0</v>
      </c>
      <c r="AK699" s="5">
        <f t="shared" si="49"/>
        <v>0</v>
      </c>
      <c r="AL699" s="5">
        <f t="shared" si="49"/>
        <v>0</v>
      </c>
      <c r="AM699" s="5">
        <f t="shared" si="49"/>
        <v>0</v>
      </c>
      <c r="AN699" s="5">
        <f t="shared" si="49"/>
        <v>0</v>
      </c>
      <c r="AO699" s="5">
        <f t="shared" si="49"/>
        <v>0</v>
      </c>
      <c r="AP699" s="5">
        <f t="shared" si="49"/>
        <v>0</v>
      </c>
      <c r="AQ699" s="5">
        <f t="shared" si="49"/>
        <v>0</v>
      </c>
      <c r="AR699" s="5">
        <f t="shared" si="49"/>
        <v>0</v>
      </c>
      <c r="AS699" s="5">
        <f t="shared" si="49"/>
        <v>0</v>
      </c>
      <c r="AT699" s="5">
        <f t="shared" si="49"/>
        <v>0</v>
      </c>
      <c r="AU699" s="5">
        <f t="shared" si="49"/>
        <v>0</v>
      </c>
      <c r="AV699" s="5">
        <f t="shared" si="49"/>
        <v>0</v>
      </c>
    </row>
    <row r="700" spans="2:48" x14ac:dyDescent="0.25">
      <c r="B700"/>
      <c r="C700" s="28" t="e">
        <f>VLOOKUP(B700,vertices!$A:$C,2,0)</f>
        <v>#N/A</v>
      </c>
      <c r="D700" s="28" t="e">
        <f>VLOOKUP(B700,vertices!$A:$C,3,0)</f>
        <v>#N/A</v>
      </c>
      <c r="E700" s="28"/>
      <c r="F700" s="28"/>
      <c r="G700" s="28"/>
      <c r="H700" s="28"/>
      <c r="I700" s="20" t="s">
        <v>157</v>
      </c>
      <c r="J700" s="20" t="s">
        <v>158</v>
      </c>
      <c r="K700" s="20" t="s">
        <v>159</v>
      </c>
      <c r="L700" s="20" t="s">
        <v>160</v>
      </c>
      <c r="M700" s="20" t="s">
        <v>161</v>
      </c>
      <c r="N700" s="20" t="s">
        <v>162</v>
      </c>
      <c r="O700" s="20" t="s">
        <v>163</v>
      </c>
      <c r="P700" s="20" t="s">
        <v>164</v>
      </c>
      <c r="Q700" s="20" t="s">
        <v>165</v>
      </c>
      <c r="R700" s="20" t="s">
        <v>166</v>
      </c>
      <c r="S700" s="20" t="s">
        <v>167</v>
      </c>
      <c r="T700" s="20" t="s">
        <v>168</v>
      </c>
      <c r="U700" s="20" t="s">
        <v>169</v>
      </c>
      <c r="V700" s="20" t="s">
        <v>170</v>
      </c>
      <c r="W700" s="20" t="s">
        <v>171</v>
      </c>
      <c r="X700" s="20" t="s">
        <v>172</v>
      </c>
      <c r="Y700" s="20" t="s">
        <v>173</v>
      </c>
      <c r="Z700" s="20" t="s">
        <v>174</v>
      </c>
      <c r="AA700" s="20" t="s">
        <v>175</v>
      </c>
      <c r="AB700" s="20" t="s">
        <v>176</v>
      </c>
      <c r="AC700" s="20" t="s">
        <v>177</v>
      </c>
      <c r="AD700" s="20" t="s">
        <v>178</v>
      </c>
      <c r="AE700" s="20" t="s">
        <v>179</v>
      </c>
      <c r="AF700" s="19" t="s">
        <v>180</v>
      </c>
      <c r="AG700" s="20" t="s">
        <v>181</v>
      </c>
      <c r="AH700" s="20" t="s">
        <v>182</v>
      </c>
      <c r="AI700" s="20" t="s">
        <v>183</v>
      </c>
      <c r="AJ700" s="20" t="s">
        <v>184</v>
      </c>
      <c r="AK700" s="20" t="s">
        <v>185</v>
      </c>
      <c r="AL700" s="20" t="s">
        <v>186</v>
      </c>
      <c r="AM700" s="20" t="s">
        <v>187</v>
      </c>
      <c r="AN700" s="20" t="s">
        <v>188</v>
      </c>
      <c r="AO700" s="20" t="s">
        <v>189</v>
      </c>
      <c r="AP700" s="20" t="s">
        <v>190</v>
      </c>
      <c r="AQ700" s="20" t="s">
        <v>191</v>
      </c>
      <c r="AR700" s="20" t="s">
        <v>192</v>
      </c>
      <c r="AS700" s="20" t="s">
        <v>189</v>
      </c>
      <c r="AT700" s="20" t="s">
        <v>190</v>
      </c>
      <c r="AU700" s="20" t="s">
        <v>191</v>
      </c>
      <c r="AV700" s="20" t="s">
        <v>192</v>
      </c>
    </row>
    <row r="701" spans="2:48" x14ac:dyDescent="0.25">
      <c r="B701">
        <f>vertices!A192</f>
        <v>0</v>
      </c>
      <c r="C701" s="28" t="e">
        <f>VLOOKUP(B701,vertices!$A:$C,2,0)</f>
        <v>#N/A</v>
      </c>
      <c r="D701" s="28" t="e">
        <f>VLOOKUP(B701,vertices!$A:$C,3,0)</f>
        <v>#N/A</v>
      </c>
      <c r="E701" s="30">
        <f>SMALL(I701:AV701,1)</f>
        <v>0</v>
      </c>
      <c r="F701" s="30" t="str">
        <f>HLOOKUP(E701,I701:AV702,2,0)</f>
        <v>QDA4</v>
      </c>
      <c r="G701" s="30" t="str">
        <f>VLOOKUP(F701,$B$573:$F$613,4,0)</f>
        <v>XONER</v>
      </c>
      <c r="H701" s="30" t="str">
        <f>VLOOKUP(F701,$B$573:$F$613,5,0)</f>
        <v>ARUBU</v>
      </c>
      <c r="I701" s="5">
        <f>IFERROR(3440*ACOS(COS(PI()*(90-I616)/180)*COS((90-$C701)*PI()/180)+SIN((90-I616)*PI()/180)*SIN((90-$C701)*PI()/180)*COS((($D701)-I617)*PI()/180)),0)</f>
        <v>0</v>
      </c>
      <c r="J701" s="5">
        <f t="shared" ref="J701:AV701" si="50">IFERROR(3440*ACOS(COS(PI()*(90-J616)/180)*COS((90-$C701)*PI()/180)+SIN((90-J616)*PI()/180)*SIN((90-$C701)*PI()/180)*COS((($D701)-J617)*PI()/180)),0)</f>
        <v>0</v>
      </c>
      <c r="K701" s="5">
        <f t="shared" si="50"/>
        <v>0</v>
      </c>
      <c r="L701" s="5">
        <f t="shared" si="50"/>
        <v>0</v>
      </c>
      <c r="M701" s="5">
        <f t="shared" si="50"/>
        <v>0</v>
      </c>
      <c r="N701" s="5">
        <f t="shared" si="50"/>
        <v>0</v>
      </c>
      <c r="O701" s="5">
        <f t="shared" si="50"/>
        <v>0</v>
      </c>
      <c r="P701" s="5">
        <f t="shared" si="50"/>
        <v>0</v>
      </c>
      <c r="Q701" s="5">
        <f t="shared" si="50"/>
        <v>0</v>
      </c>
      <c r="R701" s="5">
        <f t="shared" si="50"/>
        <v>0</v>
      </c>
      <c r="S701" s="5">
        <f t="shared" si="50"/>
        <v>0</v>
      </c>
      <c r="T701" s="5">
        <f t="shared" si="50"/>
        <v>0</v>
      </c>
      <c r="U701" s="5">
        <f t="shared" si="50"/>
        <v>0</v>
      </c>
      <c r="V701" s="5">
        <f t="shared" si="50"/>
        <v>0</v>
      </c>
      <c r="W701" s="5">
        <f t="shared" si="50"/>
        <v>0</v>
      </c>
      <c r="X701" s="5">
        <f t="shared" si="50"/>
        <v>0</v>
      </c>
      <c r="Y701" s="5">
        <f t="shared" si="50"/>
        <v>0</v>
      </c>
      <c r="Z701" s="5">
        <f t="shared" si="50"/>
        <v>0</v>
      </c>
      <c r="AA701" s="5">
        <f t="shared" si="50"/>
        <v>0</v>
      </c>
      <c r="AB701" s="5">
        <f t="shared" si="50"/>
        <v>0</v>
      </c>
      <c r="AC701" s="5">
        <f t="shared" si="50"/>
        <v>0</v>
      </c>
      <c r="AD701" s="5">
        <f t="shared" si="50"/>
        <v>0</v>
      </c>
      <c r="AE701" s="5">
        <f t="shared" si="50"/>
        <v>0</v>
      </c>
      <c r="AF701" s="5">
        <f t="shared" si="50"/>
        <v>0</v>
      </c>
      <c r="AG701" s="5">
        <f t="shared" si="50"/>
        <v>0</v>
      </c>
      <c r="AH701" s="5">
        <f t="shared" si="50"/>
        <v>0</v>
      </c>
      <c r="AI701" s="5">
        <f t="shared" si="50"/>
        <v>0</v>
      </c>
      <c r="AJ701" s="5">
        <f t="shared" si="50"/>
        <v>0</v>
      </c>
      <c r="AK701" s="5">
        <f t="shared" si="50"/>
        <v>0</v>
      </c>
      <c r="AL701" s="5">
        <f t="shared" si="50"/>
        <v>0</v>
      </c>
      <c r="AM701" s="5">
        <f t="shared" si="50"/>
        <v>0</v>
      </c>
      <c r="AN701" s="5">
        <f t="shared" si="50"/>
        <v>0</v>
      </c>
      <c r="AO701" s="5">
        <f t="shared" si="50"/>
        <v>0</v>
      </c>
      <c r="AP701" s="5">
        <f t="shared" si="50"/>
        <v>0</v>
      </c>
      <c r="AQ701" s="5">
        <f t="shared" si="50"/>
        <v>0</v>
      </c>
      <c r="AR701" s="5">
        <f t="shared" si="50"/>
        <v>0</v>
      </c>
      <c r="AS701" s="5">
        <f t="shared" si="50"/>
        <v>0</v>
      </c>
      <c r="AT701" s="5">
        <f t="shared" si="50"/>
        <v>0</v>
      </c>
      <c r="AU701" s="5">
        <f t="shared" si="50"/>
        <v>0</v>
      </c>
      <c r="AV701" s="5">
        <f t="shared" si="50"/>
        <v>0</v>
      </c>
    </row>
    <row r="702" spans="2:48" x14ac:dyDescent="0.25">
      <c r="B702"/>
      <c r="C702" s="28" t="e">
        <f>VLOOKUP(B702,vertices!$A:$C,2,0)</f>
        <v>#N/A</v>
      </c>
      <c r="D702" s="28" t="e">
        <f>VLOOKUP(B702,vertices!$A:$C,3,0)</f>
        <v>#N/A</v>
      </c>
      <c r="E702" s="28"/>
      <c r="F702" s="28"/>
      <c r="G702" s="28"/>
      <c r="H702" s="28"/>
      <c r="I702" s="20" t="s">
        <v>157</v>
      </c>
      <c r="J702" s="20" t="s">
        <v>158</v>
      </c>
      <c r="K702" s="20" t="s">
        <v>159</v>
      </c>
      <c r="L702" s="20" t="s">
        <v>160</v>
      </c>
      <c r="M702" s="20" t="s">
        <v>161</v>
      </c>
      <c r="N702" s="20" t="s">
        <v>162</v>
      </c>
      <c r="O702" s="20" t="s">
        <v>163</v>
      </c>
      <c r="P702" s="20" t="s">
        <v>164</v>
      </c>
      <c r="Q702" s="20" t="s">
        <v>165</v>
      </c>
      <c r="R702" s="20" t="s">
        <v>166</v>
      </c>
      <c r="S702" s="20" t="s">
        <v>167</v>
      </c>
      <c r="T702" s="20" t="s">
        <v>168</v>
      </c>
      <c r="U702" s="20" t="s">
        <v>169</v>
      </c>
      <c r="V702" s="20" t="s">
        <v>170</v>
      </c>
      <c r="W702" s="20" t="s">
        <v>171</v>
      </c>
      <c r="X702" s="20" t="s">
        <v>172</v>
      </c>
      <c r="Y702" s="20" t="s">
        <v>173</v>
      </c>
      <c r="Z702" s="20" t="s">
        <v>174</v>
      </c>
      <c r="AA702" s="20" t="s">
        <v>175</v>
      </c>
      <c r="AB702" s="20" t="s">
        <v>176</v>
      </c>
      <c r="AC702" s="20" t="s">
        <v>177</v>
      </c>
      <c r="AD702" s="20" t="s">
        <v>178</v>
      </c>
      <c r="AE702" s="20" t="s">
        <v>179</v>
      </c>
      <c r="AF702" s="19" t="s">
        <v>180</v>
      </c>
      <c r="AG702" s="20" t="s">
        <v>181</v>
      </c>
      <c r="AH702" s="20" t="s">
        <v>182</v>
      </c>
      <c r="AI702" s="20" t="s">
        <v>183</v>
      </c>
      <c r="AJ702" s="20" t="s">
        <v>184</v>
      </c>
      <c r="AK702" s="20" t="s">
        <v>185</v>
      </c>
      <c r="AL702" s="20" t="s">
        <v>186</v>
      </c>
      <c r="AM702" s="20" t="s">
        <v>187</v>
      </c>
      <c r="AN702" s="20" t="s">
        <v>188</v>
      </c>
      <c r="AO702" s="20" t="s">
        <v>189</v>
      </c>
      <c r="AP702" s="20" t="s">
        <v>190</v>
      </c>
      <c r="AQ702" s="20" t="s">
        <v>191</v>
      </c>
      <c r="AR702" s="20" t="s">
        <v>192</v>
      </c>
      <c r="AS702" s="20" t="s">
        <v>189</v>
      </c>
      <c r="AT702" s="20" t="s">
        <v>190</v>
      </c>
      <c r="AU702" s="20" t="s">
        <v>191</v>
      </c>
      <c r="AV702" s="20" t="s">
        <v>192</v>
      </c>
    </row>
    <row r="703" spans="2:48" x14ac:dyDescent="0.25">
      <c r="B703">
        <f>vertices!A193</f>
        <v>0</v>
      </c>
      <c r="C703" s="28" t="e">
        <f>VLOOKUP(B703,vertices!$A:$C,2,0)</f>
        <v>#N/A</v>
      </c>
      <c r="D703" s="28" t="e">
        <f>VLOOKUP(B703,vertices!$A:$C,3,0)</f>
        <v>#N/A</v>
      </c>
      <c r="E703" s="30">
        <f>SMALL(I703:AV703,1)</f>
        <v>0</v>
      </c>
      <c r="F703" s="30" t="str">
        <f>HLOOKUP(E703,I703:AV704,2,0)</f>
        <v>QDA4</v>
      </c>
      <c r="G703" s="30" t="str">
        <f>VLOOKUP(F703,$B$573:$F$613,4,0)</f>
        <v>XONER</v>
      </c>
      <c r="H703" s="30" t="str">
        <f>VLOOKUP(F703,$B$573:$F$613,5,0)</f>
        <v>ARUBU</v>
      </c>
      <c r="I703" s="5">
        <f>IFERROR(3440*ACOS(COS(PI()*(90-I616)/180)*COS((90-$C703)*PI()/180)+SIN((90-I616)*PI()/180)*SIN((90-$C703)*PI()/180)*COS((($D703)-I617)*PI()/180)),0)</f>
        <v>0</v>
      </c>
      <c r="J703" s="5">
        <f t="shared" ref="J703:AV703" si="51">IFERROR(3440*ACOS(COS(PI()*(90-J616)/180)*COS((90-$C703)*PI()/180)+SIN((90-J616)*PI()/180)*SIN((90-$C703)*PI()/180)*COS((($D703)-J617)*PI()/180)),0)</f>
        <v>0</v>
      </c>
      <c r="K703" s="5">
        <f t="shared" si="51"/>
        <v>0</v>
      </c>
      <c r="L703" s="5">
        <f t="shared" si="51"/>
        <v>0</v>
      </c>
      <c r="M703" s="5">
        <f t="shared" si="51"/>
        <v>0</v>
      </c>
      <c r="N703" s="5">
        <f t="shared" si="51"/>
        <v>0</v>
      </c>
      <c r="O703" s="5">
        <f t="shared" si="51"/>
        <v>0</v>
      </c>
      <c r="P703" s="5">
        <f t="shared" si="51"/>
        <v>0</v>
      </c>
      <c r="Q703" s="5">
        <f t="shared" si="51"/>
        <v>0</v>
      </c>
      <c r="R703" s="5">
        <f t="shared" si="51"/>
        <v>0</v>
      </c>
      <c r="S703" s="5">
        <f t="shared" si="51"/>
        <v>0</v>
      </c>
      <c r="T703" s="5">
        <f t="shared" si="51"/>
        <v>0</v>
      </c>
      <c r="U703" s="5">
        <f t="shared" si="51"/>
        <v>0</v>
      </c>
      <c r="V703" s="5">
        <f t="shared" si="51"/>
        <v>0</v>
      </c>
      <c r="W703" s="5">
        <f t="shared" si="51"/>
        <v>0</v>
      </c>
      <c r="X703" s="5">
        <f t="shared" si="51"/>
        <v>0</v>
      </c>
      <c r="Y703" s="5">
        <f t="shared" si="51"/>
        <v>0</v>
      </c>
      <c r="Z703" s="5">
        <f t="shared" si="51"/>
        <v>0</v>
      </c>
      <c r="AA703" s="5">
        <f t="shared" si="51"/>
        <v>0</v>
      </c>
      <c r="AB703" s="5">
        <f t="shared" si="51"/>
        <v>0</v>
      </c>
      <c r="AC703" s="5">
        <f t="shared" si="51"/>
        <v>0</v>
      </c>
      <c r="AD703" s="5">
        <f t="shared" si="51"/>
        <v>0</v>
      </c>
      <c r="AE703" s="5">
        <f t="shared" si="51"/>
        <v>0</v>
      </c>
      <c r="AF703" s="5">
        <f t="shared" si="51"/>
        <v>0</v>
      </c>
      <c r="AG703" s="5">
        <f t="shared" si="51"/>
        <v>0</v>
      </c>
      <c r="AH703" s="5">
        <f t="shared" si="51"/>
        <v>0</v>
      </c>
      <c r="AI703" s="5">
        <f t="shared" si="51"/>
        <v>0</v>
      </c>
      <c r="AJ703" s="5">
        <f t="shared" si="51"/>
        <v>0</v>
      </c>
      <c r="AK703" s="5">
        <f t="shared" si="51"/>
        <v>0</v>
      </c>
      <c r="AL703" s="5">
        <f t="shared" si="51"/>
        <v>0</v>
      </c>
      <c r="AM703" s="5">
        <f t="shared" si="51"/>
        <v>0</v>
      </c>
      <c r="AN703" s="5">
        <f t="shared" si="51"/>
        <v>0</v>
      </c>
      <c r="AO703" s="5">
        <f t="shared" si="51"/>
        <v>0</v>
      </c>
      <c r="AP703" s="5">
        <f t="shared" si="51"/>
        <v>0</v>
      </c>
      <c r="AQ703" s="5">
        <f t="shared" si="51"/>
        <v>0</v>
      </c>
      <c r="AR703" s="5">
        <f t="shared" si="51"/>
        <v>0</v>
      </c>
      <c r="AS703" s="5">
        <f t="shared" si="51"/>
        <v>0</v>
      </c>
      <c r="AT703" s="5">
        <f t="shared" si="51"/>
        <v>0</v>
      </c>
      <c r="AU703" s="5">
        <f t="shared" si="51"/>
        <v>0</v>
      </c>
      <c r="AV703" s="5">
        <f t="shared" si="51"/>
        <v>0</v>
      </c>
    </row>
    <row r="704" spans="2:48" x14ac:dyDescent="0.25">
      <c r="B704"/>
      <c r="C704" s="28" t="e">
        <f>VLOOKUP(B704,vertices!$A:$C,2,0)</f>
        <v>#N/A</v>
      </c>
      <c r="D704" s="28" t="e">
        <f>VLOOKUP(B704,vertices!$A:$C,3,0)</f>
        <v>#N/A</v>
      </c>
      <c r="E704" s="28"/>
      <c r="F704" s="28"/>
      <c r="G704" s="28"/>
      <c r="H704" s="28"/>
      <c r="I704" s="20" t="s">
        <v>157</v>
      </c>
      <c r="J704" s="20" t="s">
        <v>158</v>
      </c>
      <c r="K704" s="20" t="s">
        <v>159</v>
      </c>
      <c r="L704" s="20" t="s">
        <v>160</v>
      </c>
      <c r="M704" s="20" t="s">
        <v>161</v>
      </c>
      <c r="N704" s="20" t="s">
        <v>162</v>
      </c>
      <c r="O704" s="20" t="s">
        <v>163</v>
      </c>
      <c r="P704" s="20" t="s">
        <v>164</v>
      </c>
      <c r="Q704" s="20" t="s">
        <v>165</v>
      </c>
      <c r="R704" s="20" t="s">
        <v>166</v>
      </c>
      <c r="S704" s="20" t="s">
        <v>167</v>
      </c>
      <c r="T704" s="20" t="s">
        <v>168</v>
      </c>
      <c r="U704" s="20" t="s">
        <v>169</v>
      </c>
      <c r="V704" s="20" t="s">
        <v>170</v>
      </c>
      <c r="W704" s="20" t="s">
        <v>171</v>
      </c>
      <c r="X704" s="20" t="s">
        <v>172</v>
      </c>
      <c r="Y704" s="20" t="s">
        <v>173</v>
      </c>
      <c r="Z704" s="20" t="s">
        <v>174</v>
      </c>
      <c r="AA704" s="20" t="s">
        <v>175</v>
      </c>
      <c r="AB704" s="20" t="s">
        <v>176</v>
      </c>
      <c r="AC704" s="20" t="s">
        <v>177</v>
      </c>
      <c r="AD704" s="20" t="s">
        <v>178</v>
      </c>
      <c r="AE704" s="20" t="s">
        <v>179</v>
      </c>
      <c r="AF704" s="19" t="s">
        <v>180</v>
      </c>
      <c r="AG704" s="20" t="s">
        <v>181</v>
      </c>
      <c r="AH704" s="20" t="s">
        <v>182</v>
      </c>
      <c r="AI704" s="20" t="s">
        <v>183</v>
      </c>
      <c r="AJ704" s="20" t="s">
        <v>184</v>
      </c>
      <c r="AK704" s="20" t="s">
        <v>185</v>
      </c>
      <c r="AL704" s="20" t="s">
        <v>186</v>
      </c>
      <c r="AM704" s="20" t="s">
        <v>187</v>
      </c>
      <c r="AN704" s="20" t="s">
        <v>188</v>
      </c>
      <c r="AO704" s="20" t="s">
        <v>189</v>
      </c>
      <c r="AP704" s="20" t="s">
        <v>190</v>
      </c>
      <c r="AQ704" s="20" t="s">
        <v>191</v>
      </c>
      <c r="AR704" s="20" t="s">
        <v>192</v>
      </c>
      <c r="AS704" s="20" t="s">
        <v>189</v>
      </c>
      <c r="AT704" s="20" t="s">
        <v>190</v>
      </c>
      <c r="AU704" s="20" t="s">
        <v>191</v>
      </c>
      <c r="AV704" s="20" t="s">
        <v>192</v>
      </c>
    </row>
    <row r="705" spans="2:48" x14ac:dyDescent="0.25">
      <c r="B705">
        <f>vertices!A194</f>
        <v>0</v>
      </c>
      <c r="C705" s="28" t="e">
        <f>VLOOKUP(B705,vertices!$A:$C,2,0)</f>
        <v>#N/A</v>
      </c>
      <c r="D705" s="28" t="e">
        <f>VLOOKUP(B705,vertices!$A:$C,3,0)</f>
        <v>#N/A</v>
      </c>
      <c r="E705" s="30">
        <f>SMALL(I705:AV705,1)</f>
        <v>0</v>
      </c>
      <c r="F705" s="30" t="str">
        <f>HLOOKUP(E705,I705:AV706,2,0)</f>
        <v>QDA4</v>
      </c>
      <c r="G705" s="30" t="str">
        <f>VLOOKUP(F705,$B$573:$F$613,4,0)</f>
        <v>XONER</v>
      </c>
      <c r="H705" s="30" t="str">
        <f>VLOOKUP(F705,$B$573:$F$613,5,0)</f>
        <v>ARUBU</v>
      </c>
      <c r="I705" s="5">
        <f>IFERROR(3440*ACOS(COS(PI()*(90-I616)/180)*COS((90-$C705)*PI()/180)+SIN((90-I616)*PI()/180)*SIN((90-$C705)*PI()/180)*COS((($D705)-I617)*PI()/180)),0)</f>
        <v>0</v>
      </c>
      <c r="J705" s="5">
        <f t="shared" ref="J705:AV705" si="52">IFERROR(3440*ACOS(COS(PI()*(90-J616)/180)*COS((90-$C705)*PI()/180)+SIN((90-J616)*PI()/180)*SIN((90-$C705)*PI()/180)*COS((($D705)-J617)*PI()/180)),0)</f>
        <v>0</v>
      </c>
      <c r="K705" s="5">
        <f t="shared" si="52"/>
        <v>0</v>
      </c>
      <c r="L705" s="5">
        <f t="shared" si="52"/>
        <v>0</v>
      </c>
      <c r="M705" s="5">
        <f t="shared" si="52"/>
        <v>0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2"/>
        <v>0</v>
      </c>
      <c r="S705" s="5">
        <f t="shared" si="52"/>
        <v>0</v>
      </c>
      <c r="T705" s="5">
        <f t="shared" si="52"/>
        <v>0</v>
      </c>
      <c r="U705" s="5">
        <f t="shared" si="52"/>
        <v>0</v>
      </c>
      <c r="V705" s="5">
        <f t="shared" si="52"/>
        <v>0</v>
      </c>
      <c r="W705" s="5">
        <f t="shared" si="52"/>
        <v>0</v>
      </c>
      <c r="X705" s="5">
        <f t="shared" si="52"/>
        <v>0</v>
      </c>
      <c r="Y705" s="5">
        <f t="shared" si="52"/>
        <v>0</v>
      </c>
      <c r="Z705" s="5">
        <f t="shared" si="52"/>
        <v>0</v>
      </c>
      <c r="AA705" s="5">
        <f t="shared" si="52"/>
        <v>0</v>
      </c>
      <c r="AB705" s="5">
        <f t="shared" si="52"/>
        <v>0</v>
      </c>
      <c r="AC705" s="5">
        <f t="shared" si="52"/>
        <v>0</v>
      </c>
      <c r="AD705" s="5">
        <f t="shared" si="52"/>
        <v>0</v>
      </c>
      <c r="AE705" s="5">
        <f t="shared" si="52"/>
        <v>0</v>
      </c>
      <c r="AF705" s="5">
        <f t="shared" si="52"/>
        <v>0</v>
      </c>
      <c r="AG705" s="5">
        <f t="shared" si="52"/>
        <v>0</v>
      </c>
      <c r="AH705" s="5">
        <f t="shared" si="52"/>
        <v>0</v>
      </c>
      <c r="AI705" s="5">
        <f t="shared" si="52"/>
        <v>0</v>
      </c>
      <c r="AJ705" s="5">
        <f t="shared" si="52"/>
        <v>0</v>
      </c>
      <c r="AK705" s="5">
        <f t="shared" si="52"/>
        <v>0</v>
      </c>
      <c r="AL705" s="5">
        <f t="shared" si="52"/>
        <v>0</v>
      </c>
      <c r="AM705" s="5">
        <f t="shared" si="52"/>
        <v>0</v>
      </c>
      <c r="AN705" s="5">
        <f t="shared" si="52"/>
        <v>0</v>
      </c>
      <c r="AO705" s="5">
        <f t="shared" si="52"/>
        <v>0</v>
      </c>
      <c r="AP705" s="5">
        <f t="shared" si="52"/>
        <v>0</v>
      </c>
      <c r="AQ705" s="5">
        <f t="shared" si="52"/>
        <v>0</v>
      </c>
      <c r="AR705" s="5">
        <f t="shared" si="52"/>
        <v>0</v>
      </c>
      <c r="AS705" s="5">
        <f t="shared" si="52"/>
        <v>0</v>
      </c>
      <c r="AT705" s="5">
        <f t="shared" si="52"/>
        <v>0</v>
      </c>
      <c r="AU705" s="5">
        <f t="shared" si="52"/>
        <v>0</v>
      </c>
      <c r="AV705" s="5">
        <f t="shared" si="52"/>
        <v>0</v>
      </c>
    </row>
    <row r="706" spans="2:48" x14ac:dyDescent="0.25">
      <c r="B706"/>
      <c r="C706" s="28" t="e">
        <f>VLOOKUP(B706,vertices!$A:$C,2,0)</f>
        <v>#N/A</v>
      </c>
      <c r="D706" s="28" t="e">
        <f>VLOOKUP(B706,vertices!$A:$C,3,0)</f>
        <v>#N/A</v>
      </c>
      <c r="E706" s="28"/>
      <c r="F706" s="28"/>
      <c r="G706" s="28"/>
      <c r="H706" s="28"/>
      <c r="I706" s="20" t="s">
        <v>157</v>
      </c>
      <c r="J706" s="20" t="s">
        <v>158</v>
      </c>
      <c r="K706" s="20" t="s">
        <v>159</v>
      </c>
      <c r="L706" s="20" t="s">
        <v>160</v>
      </c>
      <c r="M706" s="20" t="s">
        <v>161</v>
      </c>
      <c r="N706" s="20" t="s">
        <v>162</v>
      </c>
      <c r="O706" s="20" t="s">
        <v>163</v>
      </c>
      <c r="P706" s="20" t="s">
        <v>164</v>
      </c>
      <c r="Q706" s="20" t="s">
        <v>165</v>
      </c>
      <c r="R706" s="20" t="s">
        <v>166</v>
      </c>
      <c r="S706" s="20" t="s">
        <v>167</v>
      </c>
      <c r="T706" s="20" t="s">
        <v>168</v>
      </c>
      <c r="U706" s="20" t="s">
        <v>169</v>
      </c>
      <c r="V706" s="20" t="s">
        <v>170</v>
      </c>
      <c r="W706" s="20" t="s">
        <v>171</v>
      </c>
      <c r="X706" s="20" t="s">
        <v>172</v>
      </c>
      <c r="Y706" s="20" t="s">
        <v>173</v>
      </c>
      <c r="Z706" s="20" t="s">
        <v>174</v>
      </c>
      <c r="AA706" s="20" t="s">
        <v>175</v>
      </c>
      <c r="AB706" s="20" t="s">
        <v>176</v>
      </c>
      <c r="AC706" s="20" t="s">
        <v>177</v>
      </c>
      <c r="AD706" s="20" t="s">
        <v>178</v>
      </c>
      <c r="AE706" s="20" t="s">
        <v>179</v>
      </c>
      <c r="AF706" s="19" t="s">
        <v>180</v>
      </c>
      <c r="AG706" s="20" t="s">
        <v>181</v>
      </c>
      <c r="AH706" s="20" t="s">
        <v>182</v>
      </c>
      <c r="AI706" s="20" t="s">
        <v>183</v>
      </c>
      <c r="AJ706" s="20" t="s">
        <v>184</v>
      </c>
      <c r="AK706" s="20" t="s">
        <v>185</v>
      </c>
      <c r="AL706" s="20" t="s">
        <v>186</v>
      </c>
      <c r="AM706" s="20" t="s">
        <v>187</v>
      </c>
      <c r="AN706" s="20" t="s">
        <v>188</v>
      </c>
      <c r="AO706" s="20" t="s">
        <v>189</v>
      </c>
      <c r="AP706" s="20" t="s">
        <v>190</v>
      </c>
      <c r="AQ706" s="20" t="s">
        <v>191</v>
      </c>
      <c r="AR706" s="20" t="s">
        <v>192</v>
      </c>
      <c r="AS706" s="20" t="s">
        <v>189</v>
      </c>
      <c r="AT706" s="20" t="s">
        <v>190</v>
      </c>
      <c r="AU706" s="20" t="s">
        <v>191</v>
      </c>
      <c r="AV706" s="20" t="s">
        <v>192</v>
      </c>
    </row>
    <row r="707" spans="2:48" x14ac:dyDescent="0.25">
      <c r="B707">
        <f>vertices!A195</f>
        <v>0</v>
      </c>
      <c r="C707" s="28" t="e">
        <f>VLOOKUP(B707,vertices!$A:$C,2,0)</f>
        <v>#N/A</v>
      </c>
      <c r="D707" s="28" t="e">
        <f>VLOOKUP(B707,vertices!$A:$C,3,0)</f>
        <v>#N/A</v>
      </c>
      <c r="E707" s="30">
        <f>SMALL(I707:AV707,1)</f>
        <v>0</v>
      </c>
      <c r="F707" s="30" t="str">
        <f>HLOOKUP(E707,I707:AV708,2,0)</f>
        <v>QDA4</v>
      </c>
      <c r="G707" s="30" t="str">
        <f>VLOOKUP(F707,$B$573:$F$613,4,0)</f>
        <v>XONER</v>
      </c>
      <c r="H707" s="30" t="str">
        <f>VLOOKUP(F707,$B$573:$F$613,5,0)</f>
        <v>ARUBU</v>
      </c>
      <c r="I707" s="5">
        <f>IFERROR(3440*ACOS(COS(PI()*(90-I616)/180)*COS((90-$C707)*PI()/180)+SIN((90-I616)*PI()/180)*SIN((90-$C707)*PI()/180)*COS((($D707)-I617)*PI()/180)),0)</f>
        <v>0</v>
      </c>
      <c r="J707" s="5">
        <f t="shared" ref="J707:AV707" si="53">IFERROR(3440*ACOS(COS(PI()*(90-J616)/180)*COS((90-$C707)*PI()/180)+SIN((90-J616)*PI()/180)*SIN((90-$C707)*PI()/180)*COS((($D707)-J617)*PI()/180)),0)</f>
        <v>0</v>
      </c>
      <c r="K707" s="5">
        <f t="shared" si="53"/>
        <v>0</v>
      </c>
      <c r="L707" s="5">
        <f t="shared" si="53"/>
        <v>0</v>
      </c>
      <c r="M707" s="5">
        <f t="shared" si="53"/>
        <v>0</v>
      </c>
      <c r="N707" s="5">
        <f t="shared" si="53"/>
        <v>0</v>
      </c>
      <c r="O707" s="5">
        <f t="shared" si="53"/>
        <v>0</v>
      </c>
      <c r="P707" s="5">
        <f t="shared" si="53"/>
        <v>0</v>
      </c>
      <c r="Q707" s="5">
        <f t="shared" si="53"/>
        <v>0</v>
      </c>
      <c r="R707" s="5">
        <f t="shared" si="53"/>
        <v>0</v>
      </c>
      <c r="S707" s="5">
        <f t="shared" si="53"/>
        <v>0</v>
      </c>
      <c r="T707" s="5">
        <f t="shared" si="53"/>
        <v>0</v>
      </c>
      <c r="U707" s="5">
        <f t="shared" si="53"/>
        <v>0</v>
      </c>
      <c r="V707" s="5">
        <f t="shared" si="53"/>
        <v>0</v>
      </c>
      <c r="W707" s="5">
        <f t="shared" si="53"/>
        <v>0</v>
      </c>
      <c r="X707" s="5">
        <f t="shared" si="53"/>
        <v>0</v>
      </c>
      <c r="Y707" s="5">
        <f t="shared" si="53"/>
        <v>0</v>
      </c>
      <c r="Z707" s="5">
        <f t="shared" si="53"/>
        <v>0</v>
      </c>
      <c r="AA707" s="5">
        <f t="shared" si="53"/>
        <v>0</v>
      </c>
      <c r="AB707" s="5">
        <f t="shared" si="53"/>
        <v>0</v>
      </c>
      <c r="AC707" s="5">
        <f t="shared" si="53"/>
        <v>0</v>
      </c>
      <c r="AD707" s="5">
        <f t="shared" si="53"/>
        <v>0</v>
      </c>
      <c r="AE707" s="5">
        <f t="shared" si="53"/>
        <v>0</v>
      </c>
      <c r="AF707" s="5">
        <f t="shared" si="53"/>
        <v>0</v>
      </c>
      <c r="AG707" s="5">
        <f t="shared" si="53"/>
        <v>0</v>
      </c>
      <c r="AH707" s="5">
        <f t="shared" si="53"/>
        <v>0</v>
      </c>
      <c r="AI707" s="5">
        <f t="shared" si="53"/>
        <v>0</v>
      </c>
      <c r="AJ707" s="5">
        <f t="shared" si="53"/>
        <v>0</v>
      </c>
      <c r="AK707" s="5">
        <f t="shared" si="53"/>
        <v>0</v>
      </c>
      <c r="AL707" s="5">
        <f t="shared" si="53"/>
        <v>0</v>
      </c>
      <c r="AM707" s="5">
        <f t="shared" si="53"/>
        <v>0</v>
      </c>
      <c r="AN707" s="5">
        <f t="shared" si="53"/>
        <v>0</v>
      </c>
      <c r="AO707" s="5">
        <f t="shared" si="53"/>
        <v>0</v>
      </c>
      <c r="AP707" s="5">
        <f t="shared" si="53"/>
        <v>0</v>
      </c>
      <c r="AQ707" s="5">
        <f t="shared" si="53"/>
        <v>0</v>
      </c>
      <c r="AR707" s="5">
        <f t="shared" si="53"/>
        <v>0</v>
      </c>
      <c r="AS707" s="5">
        <f t="shared" si="53"/>
        <v>0</v>
      </c>
      <c r="AT707" s="5">
        <f t="shared" si="53"/>
        <v>0</v>
      </c>
      <c r="AU707" s="5">
        <f t="shared" si="53"/>
        <v>0</v>
      </c>
      <c r="AV707" s="5">
        <f t="shared" si="53"/>
        <v>0</v>
      </c>
    </row>
    <row r="708" spans="2:48" x14ac:dyDescent="0.25">
      <c r="B708"/>
      <c r="C708" s="28" t="e">
        <f>VLOOKUP(B708,vertices!$A:$C,2,0)</f>
        <v>#N/A</v>
      </c>
      <c r="D708" s="28" t="e">
        <f>VLOOKUP(B708,vertices!$A:$C,3,0)</f>
        <v>#N/A</v>
      </c>
      <c r="E708" s="28"/>
      <c r="F708" s="28"/>
      <c r="G708" s="28"/>
      <c r="H708" s="28"/>
      <c r="I708" s="20" t="s">
        <v>157</v>
      </c>
      <c r="J708" s="20" t="s">
        <v>158</v>
      </c>
      <c r="K708" s="20" t="s">
        <v>159</v>
      </c>
      <c r="L708" s="20" t="s">
        <v>160</v>
      </c>
      <c r="M708" s="20" t="s">
        <v>161</v>
      </c>
      <c r="N708" s="20" t="s">
        <v>162</v>
      </c>
      <c r="O708" s="20" t="s">
        <v>163</v>
      </c>
      <c r="P708" s="20" t="s">
        <v>164</v>
      </c>
      <c r="Q708" s="20" t="s">
        <v>165</v>
      </c>
      <c r="R708" s="20" t="s">
        <v>166</v>
      </c>
      <c r="S708" s="20" t="s">
        <v>167</v>
      </c>
      <c r="T708" s="20" t="s">
        <v>168</v>
      </c>
      <c r="U708" s="20" t="s">
        <v>169</v>
      </c>
      <c r="V708" s="20" t="s">
        <v>170</v>
      </c>
      <c r="W708" s="20" t="s">
        <v>171</v>
      </c>
      <c r="X708" s="20" t="s">
        <v>172</v>
      </c>
      <c r="Y708" s="20" t="s">
        <v>173</v>
      </c>
      <c r="Z708" s="20" t="s">
        <v>174</v>
      </c>
      <c r="AA708" s="20" t="s">
        <v>175</v>
      </c>
      <c r="AB708" s="20" t="s">
        <v>176</v>
      </c>
      <c r="AC708" s="20" t="s">
        <v>177</v>
      </c>
      <c r="AD708" s="20" t="s">
        <v>178</v>
      </c>
      <c r="AE708" s="20" t="s">
        <v>179</v>
      </c>
      <c r="AF708" s="19" t="s">
        <v>180</v>
      </c>
      <c r="AG708" s="20" t="s">
        <v>181</v>
      </c>
      <c r="AH708" s="20" t="s">
        <v>182</v>
      </c>
      <c r="AI708" s="20" t="s">
        <v>183</v>
      </c>
      <c r="AJ708" s="20" t="s">
        <v>184</v>
      </c>
      <c r="AK708" s="20" t="s">
        <v>185</v>
      </c>
      <c r="AL708" s="20" t="s">
        <v>186</v>
      </c>
      <c r="AM708" s="20" t="s">
        <v>187</v>
      </c>
      <c r="AN708" s="20" t="s">
        <v>188</v>
      </c>
      <c r="AO708" s="20" t="s">
        <v>189</v>
      </c>
      <c r="AP708" s="20" t="s">
        <v>190</v>
      </c>
      <c r="AQ708" s="20" t="s">
        <v>191</v>
      </c>
      <c r="AR708" s="20" t="s">
        <v>192</v>
      </c>
      <c r="AS708" s="20" t="s">
        <v>189</v>
      </c>
      <c r="AT708" s="20" t="s">
        <v>190</v>
      </c>
      <c r="AU708" s="20" t="s">
        <v>191</v>
      </c>
      <c r="AV708" s="20" t="s">
        <v>192</v>
      </c>
    </row>
    <row r="709" spans="2:48" x14ac:dyDescent="0.25">
      <c r="B709">
        <f>vertices!A196</f>
        <v>0</v>
      </c>
      <c r="C709" s="28" t="e">
        <f>VLOOKUP(B709,vertices!$A:$C,2,0)</f>
        <v>#N/A</v>
      </c>
      <c r="D709" s="28" t="e">
        <f>VLOOKUP(B709,vertices!$A:$C,3,0)</f>
        <v>#N/A</v>
      </c>
      <c r="E709" s="30">
        <f>SMALL(I709:AV709,1)</f>
        <v>0</v>
      </c>
      <c r="F709" s="30" t="str">
        <f>HLOOKUP(E709,I709:AV710,2,0)</f>
        <v>QDA4</v>
      </c>
      <c r="G709" s="30" t="str">
        <f>VLOOKUP(F709,$B$573:$F$613,4,0)</f>
        <v>XONER</v>
      </c>
      <c r="H709" s="30" t="str">
        <f>VLOOKUP(F709,$B$573:$F$613,5,0)</f>
        <v>ARUBU</v>
      </c>
      <c r="I709" s="5">
        <f>IFERROR(3440*ACOS(COS(PI()*(90-I616)/180)*COS((90-$C709)*PI()/180)+SIN((90-I616)*PI()/180)*SIN((90-$C709)*PI()/180)*COS((($D709)-I617)*PI()/180)),0)</f>
        <v>0</v>
      </c>
      <c r="J709" s="5">
        <f t="shared" ref="J709:AV709" si="54">IFERROR(3440*ACOS(COS(PI()*(90-J616)/180)*COS((90-$C709)*PI()/180)+SIN((90-J616)*PI()/180)*SIN((90-$C709)*PI()/180)*COS((($D709)-J617)*PI()/180)),0)</f>
        <v>0</v>
      </c>
      <c r="K709" s="5">
        <f t="shared" si="54"/>
        <v>0</v>
      </c>
      <c r="L709" s="5">
        <f t="shared" si="54"/>
        <v>0</v>
      </c>
      <c r="M709" s="5">
        <f t="shared" si="54"/>
        <v>0</v>
      </c>
      <c r="N709" s="5">
        <f t="shared" si="54"/>
        <v>0</v>
      </c>
      <c r="O709" s="5">
        <f t="shared" si="54"/>
        <v>0</v>
      </c>
      <c r="P709" s="5">
        <f t="shared" si="54"/>
        <v>0</v>
      </c>
      <c r="Q709" s="5">
        <f t="shared" si="54"/>
        <v>0</v>
      </c>
      <c r="R709" s="5">
        <f t="shared" si="54"/>
        <v>0</v>
      </c>
      <c r="S709" s="5">
        <f t="shared" si="54"/>
        <v>0</v>
      </c>
      <c r="T709" s="5">
        <f t="shared" si="54"/>
        <v>0</v>
      </c>
      <c r="U709" s="5">
        <f t="shared" si="54"/>
        <v>0</v>
      </c>
      <c r="V709" s="5">
        <f t="shared" si="54"/>
        <v>0</v>
      </c>
      <c r="W709" s="5">
        <f t="shared" si="54"/>
        <v>0</v>
      </c>
      <c r="X709" s="5">
        <f t="shared" si="54"/>
        <v>0</v>
      </c>
      <c r="Y709" s="5">
        <f t="shared" si="54"/>
        <v>0</v>
      </c>
      <c r="Z709" s="5">
        <f t="shared" si="54"/>
        <v>0</v>
      </c>
      <c r="AA709" s="5">
        <f t="shared" si="54"/>
        <v>0</v>
      </c>
      <c r="AB709" s="5">
        <f t="shared" si="54"/>
        <v>0</v>
      </c>
      <c r="AC709" s="5">
        <f t="shared" si="54"/>
        <v>0</v>
      </c>
      <c r="AD709" s="5">
        <f t="shared" si="54"/>
        <v>0</v>
      </c>
      <c r="AE709" s="5">
        <f t="shared" si="54"/>
        <v>0</v>
      </c>
      <c r="AF709" s="5">
        <f t="shared" si="54"/>
        <v>0</v>
      </c>
      <c r="AG709" s="5">
        <f t="shared" si="54"/>
        <v>0</v>
      </c>
      <c r="AH709" s="5">
        <f t="shared" si="54"/>
        <v>0</v>
      </c>
      <c r="AI709" s="5">
        <f t="shared" si="54"/>
        <v>0</v>
      </c>
      <c r="AJ709" s="5">
        <f t="shared" si="54"/>
        <v>0</v>
      </c>
      <c r="AK709" s="5">
        <f t="shared" si="54"/>
        <v>0</v>
      </c>
      <c r="AL709" s="5">
        <f t="shared" si="54"/>
        <v>0</v>
      </c>
      <c r="AM709" s="5">
        <f t="shared" si="54"/>
        <v>0</v>
      </c>
      <c r="AN709" s="5">
        <f t="shared" si="54"/>
        <v>0</v>
      </c>
      <c r="AO709" s="5">
        <f t="shared" si="54"/>
        <v>0</v>
      </c>
      <c r="AP709" s="5">
        <f t="shared" si="54"/>
        <v>0</v>
      </c>
      <c r="AQ709" s="5">
        <f t="shared" si="54"/>
        <v>0</v>
      </c>
      <c r="AR709" s="5">
        <f t="shared" si="54"/>
        <v>0</v>
      </c>
      <c r="AS709" s="5">
        <f t="shared" si="54"/>
        <v>0</v>
      </c>
      <c r="AT709" s="5">
        <f t="shared" si="54"/>
        <v>0</v>
      </c>
      <c r="AU709" s="5">
        <f t="shared" si="54"/>
        <v>0</v>
      </c>
      <c r="AV709" s="5">
        <f t="shared" si="54"/>
        <v>0</v>
      </c>
    </row>
    <row r="710" spans="2:48" x14ac:dyDescent="0.25">
      <c r="B710"/>
      <c r="C710" s="28" t="e">
        <f>VLOOKUP(B710,vertices!$A:$C,2,0)</f>
        <v>#N/A</v>
      </c>
      <c r="D710" s="28" t="e">
        <f>VLOOKUP(B710,vertices!$A:$C,3,0)</f>
        <v>#N/A</v>
      </c>
      <c r="E710" s="28"/>
      <c r="F710" s="28"/>
      <c r="G710" s="28"/>
      <c r="H710" s="28"/>
      <c r="I710" s="20" t="s">
        <v>157</v>
      </c>
      <c r="J710" s="20" t="s">
        <v>158</v>
      </c>
      <c r="K710" s="20" t="s">
        <v>159</v>
      </c>
      <c r="L710" s="20" t="s">
        <v>160</v>
      </c>
      <c r="M710" s="20" t="s">
        <v>161</v>
      </c>
      <c r="N710" s="20" t="s">
        <v>162</v>
      </c>
      <c r="O710" s="20" t="s">
        <v>163</v>
      </c>
      <c r="P710" s="20" t="s">
        <v>164</v>
      </c>
      <c r="Q710" s="20" t="s">
        <v>165</v>
      </c>
      <c r="R710" s="20" t="s">
        <v>166</v>
      </c>
      <c r="S710" s="20" t="s">
        <v>167</v>
      </c>
      <c r="T710" s="20" t="s">
        <v>168</v>
      </c>
      <c r="U710" s="20" t="s">
        <v>169</v>
      </c>
      <c r="V710" s="20" t="s">
        <v>170</v>
      </c>
      <c r="W710" s="20" t="s">
        <v>171</v>
      </c>
      <c r="X710" s="20" t="s">
        <v>172</v>
      </c>
      <c r="Y710" s="20" t="s">
        <v>173</v>
      </c>
      <c r="Z710" s="20" t="s">
        <v>174</v>
      </c>
      <c r="AA710" s="20" t="s">
        <v>175</v>
      </c>
      <c r="AB710" s="20" t="s">
        <v>176</v>
      </c>
      <c r="AC710" s="20" t="s">
        <v>177</v>
      </c>
      <c r="AD710" s="20" t="s">
        <v>178</v>
      </c>
      <c r="AE710" s="20" t="s">
        <v>179</v>
      </c>
      <c r="AF710" s="19" t="s">
        <v>180</v>
      </c>
      <c r="AG710" s="20" t="s">
        <v>181</v>
      </c>
      <c r="AH710" s="20" t="s">
        <v>182</v>
      </c>
      <c r="AI710" s="20" t="s">
        <v>183</v>
      </c>
      <c r="AJ710" s="20" t="s">
        <v>184</v>
      </c>
      <c r="AK710" s="20" t="s">
        <v>185</v>
      </c>
      <c r="AL710" s="20" t="s">
        <v>186</v>
      </c>
      <c r="AM710" s="20" t="s">
        <v>187</v>
      </c>
      <c r="AN710" s="20" t="s">
        <v>188</v>
      </c>
      <c r="AO710" s="20" t="s">
        <v>189</v>
      </c>
      <c r="AP710" s="20" t="s">
        <v>190</v>
      </c>
      <c r="AQ710" s="20" t="s">
        <v>191</v>
      </c>
      <c r="AR710" s="20" t="s">
        <v>192</v>
      </c>
      <c r="AS710" s="20" t="s">
        <v>189</v>
      </c>
      <c r="AT710" s="20" t="s">
        <v>190</v>
      </c>
      <c r="AU710" s="20" t="s">
        <v>191</v>
      </c>
      <c r="AV710" s="20" t="s">
        <v>192</v>
      </c>
    </row>
    <row r="711" spans="2:48" x14ac:dyDescent="0.25">
      <c r="B711">
        <f>vertices!A197</f>
        <v>0</v>
      </c>
      <c r="C711" s="28" t="e">
        <f>VLOOKUP(B711,vertices!$A:$C,2,0)</f>
        <v>#N/A</v>
      </c>
      <c r="D711" s="28" t="e">
        <f>VLOOKUP(B711,vertices!$A:$C,3,0)</f>
        <v>#N/A</v>
      </c>
      <c r="E711" s="30">
        <f>SMALL(I711:AV711,1)</f>
        <v>0</v>
      </c>
      <c r="F711" s="30" t="str">
        <f>HLOOKUP(E711,I711:AV712,2,0)</f>
        <v>QDA4</v>
      </c>
      <c r="G711" s="30" t="str">
        <f>VLOOKUP(F711,$B$573:$F$613,4,0)</f>
        <v>XONER</v>
      </c>
      <c r="H711" s="30" t="str">
        <f>VLOOKUP(F711,$B$573:$F$613,5,0)</f>
        <v>ARUBU</v>
      </c>
      <c r="I711" s="5">
        <f>IFERROR(3440*ACOS(COS(PI()*(90-I616)/180)*COS((90-$C711)*PI()/180)+SIN((90-I616)*PI()/180)*SIN((90-$C711)*PI()/180)*COS((($D711)-I617)*PI()/180)),0)</f>
        <v>0</v>
      </c>
      <c r="J711" s="5">
        <f t="shared" ref="J711:AV711" si="55">IFERROR(3440*ACOS(COS(PI()*(90-J616)/180)*COS((90-$C711)*PI()/180)+SIN((90-J616)*PI()/180)*SIN((90-$C711)*PI()/180)*COS((($D711)-J617)*PI()/180)),0)</f>
        <v>0</v>
      </c>
      <c r="K711" s="5">
        <f t="shared" si="55"/>
        <v>0</v>
      </c>
      <c r="L711" s="5">
        <f t="shared" si="55"/>
        <v>0</v>
      </c>
      <c r="M711" s="5">
        <f t="shared" si="55"/>
        <v>0</v>
      </c>
      <c r="N711" s="5">
        <f t="shared" si="55"/>
        <v>0</v>
      </c>
      <c r="O711" s="5">
        <f t="shared" si="55"/>
        <v>0</v>
      </c>
      <c r="P711" s="5">
        <f t="shared" si="55"/>
        <v>0</v>
      </c>
      <c r="Q711" s="5">
        <f t="shared" si="55"/>
        <v>0</v>
      </c>
      <c r="R711" s="5">
        <f t="shared" si="55"/>
        <v>0</v>
      </c>
      <c r="S711" s="5">
        <f t="shared" si="55"/>
        <v>0</v>
      </c>
      <c r="T711" s="5">
        <f t="shared" si="55"/>
        <v>0</v>
      </c>
      <c r="U711" s="5">
        <f t="shared" si="55"/>
        <v>0</v>
      </c>
      <c r="V711" s="5">
        <f t="shared" si="55"/>
        <v>0</v>
      </c>
      <c r="W711" s="5">
        <f t="shared" si="55"/>
        <v>0</v>
      </c>
      <c r="X711" s="5">
        <f t="shared" si="55"/>
        <v>0</v>
      </c>
      <c r="Y711" s="5">
        <f t="shared" si="55"/>
        <v>0</v>
      </c>
      <c r="Z711" s="5">
        <f t="shared" si="55"/>
        <v>0</v>
      </c>
      <c r="AA711" s="5">
        <f t="shared" si="55"/>
        <v>0</v>
      </c>
      <c r="AB711" s="5">
        <f t="shared" si="55"/>
        <v>0</v>
      </c>
      <c r="AC711" s="5">
        <f t="shared" si="55"/>
        <v>0</v>
      </c>
      <c r="AD711" s="5">
        <f t="shared" si="55"/>
        <v>0</v>
      </c>
      <c r="AE711" s="5">
        <f t="shared" si="55"/>
        <v>0</v>
      </c>
      <c r="AF711" s="5">
        <f t="shared" si="55"/>
        <v>0</v>
      </c>
      <c r="AG711" s="5">
        <f t="shared" si="55"/>
        <v>0</v>
      </c>
      <c r="AH711" s="5">
        <f t="shared" si="55"/>
        <v>0</v>
      </c>
      <c r="AI711" s="5">
        <f t="shared" si="55"/>
        <v>0</v>
      </c>
      <c r="AJ711" s="5">
        <f t="shared" si="55"/>
        <v>0</v>
      </c>
      <c r="AK711" s="5">
        <f t="shared" si="55"/>
        <v>0</v>
      </c>
      <c r="AL711" s="5">
        <f t="shared" si="55"/>
        <v>0</v>
      </c>
      <c r="AM711" s="5">
        <f t="shared" si="55"/>
        <v>0</v>
      </c>
      <c r="AN711" s="5">
        <f t="shared" si="55"/>
        <v>0</v>
      </c>
      <c r="AO711" s="5">
        <f t="shared" si="55"/>
        <v>0</v>
      </c>
      <c r="AP711" s="5">
        <f t="shared" si="55"/>
        <v>0</v>
      </c>
      <c r="AQ711" s="5">
        <f t="shared" si="55"/>
        <v>0</v>
      </c>
      <c r="AR711" s="5">
        <f t="shared" si="55"/>
        <v>0</v>
      </c>
      <c r="AS711" s="5">
        <f t="shared" si="55"/>
        <v>0</v>
      </c>
      <c r="AT711" s="5">
        <f t="shared" si="55"/>
        <v>0</v>
      </c>
      <c r="AU711" s="5">
        <f t="shared" si="55"/>
        <v>0</v>
      </c>
      <c r="AV711" s="5">
        <f t="shared" si="55"/>
        <v>0</v>
      </c>
    </row>
    <row r="712" spans="2:48" x14ac:dyDescent="0.25">
      <c r="B712"/>
      <c r="C712" s="28" t="e">
        <f>VLOOKUP(B712,vertices!$A:$C,2,0)</f>
        <v>#N/A</v>
      </c>
      <c r="D712" s="28" t="e">
        <f>VLOOKUP(B712,vertices!$A:$C,3,0)</f>
        <v>#N/A</v>
      </c>
      <c r="E712" s="28"/>
      <c r="F712" s="28"/>
      <c r="G712" s="28"/>
      <c r="H712" s="28"/>
      <c r="I712" s="20" t="s">
        <v>157</v>
      </c>
      <c r="J712" s="20" t="s">
        <v>158</v>
      </c>
      <c r="K712" s="20" t="s">
        <v>159</v>
      </c>
      <c r="L712" s="20" t="s">
        <v>160</v>
      </c>
      <c r="M712" s="20" t="s">
        <v>161</v>
      </c>
      <c r="N712" s="20" t="s">
        <v>162</v>
      </c>
      <c r="O712" s="20" t="s">
        <v>163</v>
      </c>
      <c r="P712" s="20" t="s">
        <v>164</v>
      </c>
      <c r="Q712" s="20" t="s">
        <v>165</v>
      </c>
      <c r="R712" s="20" t="s">
        <v>166</v>
      </c>
      <c r="S712" s="20" t="s">
        <v>167</v>
      </c>
      <c r="T712" s="20" t="s">
        <v>168</v>
      </c>
      <c r="U712" s="20" t="s">
        <v>169</v>
      </c>
      <c r="V712" s="20" t="s">
        <v>170</v>
      </c>
      <c r="W712" s="20" t="s">
        <v>171</v>
      </c>
      <c r="X712" s="20" t="s">
        <v>172</v>
      </c>
      <c r="Y712" s="20" t="s">
        <v>173</v>
      </c>
      <c r="Z712" s="20" t="s">
        <v>174</v>
      </c>
      <c r="AA712" s="20" t="s">
        <v>175</v>
      </c>
      <c r="AB712" s="20" t="s">
        <v>176</v>
      </c>
      <c r="AC712" s="20" t="s">
        <v>177</v>
      </c>
      <c r="AD712" s="20" t="s">
        <v>178</v>
      </c>
      <c r="AE712" s="20" t="s">
        <v>179</v>
      </c>
      <c r="AF712" s="19" t="s">
        <v>180</v>
      </c>
      <c r="AG712" s="20" t="s">
        <v>181</v>
      </c>
      <c r="AH712" s="20" t="s">
        <v>182</v>
      </c>
      <c r="AI712" s="20" t="s">
        <v>183</v>
      </c>
      <c r="AJ712" s="20" t="s">
        <v>184</v>
      </c>
      <c r="AK712" s="20" t="s">
        <v>185</v>
      </c>
      <c r="AL712" s="20" t="s">
        <v>186</v>
      </c>
      <c r="AM712" s="20" t="s">
        <v>187</v>
      </c>
      <c r="AN712" s="20" t="s">
        <v>188</v>
      </c>
      <c r="AO712" s="20" t="s">
        <v>189</v>
      </c>
      <c r="AP712" s="20" t="s">
        <v>190</v>
      </c>
      <c r="AQ712" s="20" t="s">
        <v>191</v>
      </c>
      <c r="AR712" s="20" t="s">
        <v>192</v>
      </c>
      <c r="AS712" s="20" t="s">
        <v>189</v>
      </c>
      <c r="AT712" s="20" t="s">
        <v>190</v>
      </c>
      <c r="AU712" s="20" t="s">
        <v>191</v>
      </c>
      <c r="AV712" s="20" t="s">
        <v>192</v>
      </c>
    </row>
    <row r="713" spans="2:48" x14ac:dyDescent="0.25">
      <c r="B713">
        <f>vertices!A198</f>
        <v>0</v>
      </c>
      <c r="C713" s="28" t="e">
        <f>VLOOKUP(B713,vertices!$A:$C,2,0)</f>
        <v>#N/A</v>
      </c>
      <c r="D713" s="28" t="e">
        <f>VLOOKUP(B713,vertices!$A:$C,3,0)</f>
        <v>#N/A</v>
      </c>
      <c r="E713" s="30">
        <f>SMALL(I713:AV713,1)</f>
        <v>0</v>
      </c>
      <c r="F713" s="30" t="str">
        <f>HLOOKUP(E713,I713:AV714,2,0)</f>
        <v>QDA4</v>
      </c>
      <c r="G713" s="30" t="str">
        <f>VLOOKUP(F713,$B$573:$F$613,4,0)</f>
        <v>XONER</v>
      </c>
      <c r="H713" s="30" t="str">
        <f>VLOOKUP(F713,$B$573:$F$613,5,0)</f>
        <v>ARUBU</v>
      </c>
      <c r="I713" s="5">
        <f>IFERROR(3440*ACOS(COS(PI()*(90-I616)/180)*COS((90-$C713)*PI()/180)+SIN((90-I616)*PI()/180)*SIN((90-$C713)*PI()/180)*COS((($D713)-I617)*PI()/180)),0)</f>
        <v>0</v>
      </c>
      <c r="J713" s="5">
        <f t="shared" ref="J713:AV713" si="56">IFERROR(3440*ACOS(COS(PI()*(90-J616)/180)*COS((90-$C713)*PI()/180)+SIN((90-J616)*PI()/180)*SIN((90-$C713)*PI()/180)*COS((($D713)-J617)*PI()/180)),0)</f>
        <v>0</v>
      </c>
      <c r="K713" s="5">
        <f t="shared" si="56"/>
        <v>0</v>
      </c>
      <c r="L713" s="5">
        <f t="shared" si="56"/>
        <v>0</v>
      </c>
      <c r="M713" s="5">
        <f t="shared" si="56"/>
        <v>0</v>
      </c>
      <c r="N713" s="5">
        <f t="shared" si="56"/>
        <v>0</v>
      </c>
      <c r="O713" s="5">
        <f t="shared" si="56"/>
        <v>0</v>
      </c>
      <c r="P713" s="5">
        <f t="shared" si="56"/>
        <v>0</v>
      </c>
      <c r="Q713" s="5">
        <f t="shared" si="56"/>
        <v>0</v>
      </c>
      <c r="R713" s="5">
        <f t="shared" si="56"/>
        <v>0</v>
      </c>
      <c r="S713" s="5">
        <f t="shared" si="56"/>
        <v>0</v>
      </c>
      <c r="T713" s="5">
        <f t="shared" si="56"/>
        <v>0</v>
      </c>
      <c r="U713" s="5">
        <f t="shared" si="56"/>
        <v>0</v>
      </c>
      <c r="V713" s="5">
        <f t="shared" si="56"/>
        <v>0</v>
      </c>
      <c r="W713" s="5">
        <f t="shared" si="56"/>
        <v>0</v>
      </c>
      <c r="X713" s="5">
        <f t="shared" si="56"/>
        <v>0</v>
      </c>
      <c r="Y713" s="5">
        <f t="shared" si="56"/>
        <v>0</v>
      </c>
      <c r="Z713" s="5">
        <f t="shared" si="56"/>
        <v>0</v>
      </c>
      <c r="AA713" s="5">
        <f t="shared" si="56"/>
        <v>0</v>
      </c>
      <c r="AB713" s="5">
        <f t="shared" si="56"/>
        <v>0</v>
      </c>
      <c r="AC713" s="5">
        <f t="shared" si="56"/>
        <v>0</v>
      </c>
      <c r="AD713" s="5">
        <f t="shared" si="56"/>
        <v>0</v>
      </c>
      <c r="AE713" s="5">
        <f t="shared" si="56"/>
        <v>0</v>
      </c>
      <c r="AF713" s="5">
        <f t="shared" si="56"/>
        <v>0</v>
      </c>
      <c r="AG713" s="5">
        <f t="shared" si="56"/>
        <v>0</v>
      </c>
      <c r="AH713" s="5">
        <f t="shared" si="56"/>
        <v>0</v>
      </c>
      <c r="AI713" s="5">
        <f t="shared" si="56"/>
        <v>0</v>
      </c>
      <c r="AJ713" s="5">
        <f t="shared" si="56"/>
        <v>0</v>
      </c>
      <c r="AK713" s="5">
        <f t="shared" si="56"/>
        <v>0</v>
      </c>
      <c r="AL713" s="5">
        <f t="shared" si="56"/>
        <v>0</v>
      </c>
      <c r="AM713" s="5">
        <f t="shared" si="56"/>
        <v>0</v>
      </c>
      <c r="AN713" s="5">
        <f t="shared" si="56"/>
        <v>0</v>
      </c>
      <c r="AO713" s="5">
        <f t="shared" si="56"/>
        <v>0</v>
      </c>
      <c r="AP713" s="5">
        <f t="shared" si="56"/>
        <v>0</v>
      </c>
      <c r="AQ713" s="5">
        <f t="shared" si="56"/>
        <v>0</v>
      </c>
      <c r="AR713" s="5">
        <f t="shared" si="56"/>
        <v>0</v>
      </c>
      <c r="AS713" s="5">
        <f t="shared" si="56"/>
        <v>0</v>
      </c>
      <c r="AT713" s="5">
        <f t="shared" si="56"/>
        <v>0</v>
      </c>
      <c r="AU713" s="5">
        <f t="shared" si="56"/>
        <v>0</v>
      </c>
      <c r="AV713" s="5">
        <f t="shared" si="56"/>
        <v>0</v>
      </c>
    </row>
    <row r="714" spans="2:48" x14ac:dyDescent="0.25">
      <c r="B714"/>
      <c r="C714" s="28" t="e">
        <f>VLOOKUP(B714,vertices!$A:$C,2,0)</f>
        <v>#N/A</v>
      </c>
      <c r="D714" s="28" t="e">
        <f>VLOOKUP(B714,vertices!$A:$C,3,0)</f>
        <v>#N/A</v>
      </c>
      <c r="E714" s="28"/>
      <c r="F714" s="28"/>
      <c r="G714" s="28"/>
      <c r="H714" s="28"/>
      <c r="I714" s="20" t="s">
        <v>157</v>
      </c>
      <c r="J714" s="20" t="s">
        <v>158</v>
      </c>
      <c r="K714" s="20" t="s">
        <v>159</v>
      </c>
      <c r="L714" s="20" t="s">
        <v>160</v>
      </c>
      <c r="M714" s="20" t="s">
        <v>161</v>
      </c>
      <c r="N714" s="20" t="s">
        <v>162</v>
      </c>
      <c r="O714" s="20" t="s">
        <v>163</v>
      </c>
      <c r="P714" s="20" t="s">
        <v>164</v>
      </c>
      <c r="Q714" s="20" t="s">
        <v>165</v>
      </c>
      <c r="R714" s="20" t="s">
        <v>166</v>
      </c>
      <c r="S714" s="20" t="s">
        <v>167</v>
      </c>
      <c r="T714" s="20" t="s">
        <v>168</v>
      </c>
      <c r="U714" s="20" t="s">
        <v>169</v>
      </c>
      <c r="V714" s="20" t="s">
        <v>170</v>
      </c>
      <c r="W714" s="20" t="s">
        <v>171</v>
      </c>
      <c r="X714" s="20" t="s">
        <v>172</v>
      </c>
      <c r="Y714" s="20" t="s">
        <v>173</v>
      </c>
      <c r="Z714" s="20" t="s">
        <v>174</v>
      </c>
      <c r="AA714" s="20" t="s">
        <v>175</v>
      </c>
      <c r="AB714" s="20" t="s">
        <v>176</v>
      </c>
      <c r="AC714" s="20" t="s">
        <v>177</v>
      </c>
      <c r="AD714" s="20" t="s">
        <v>178</v>
      </c>
      <c r="AE714" s="20" t="s">
        <v>179</v>
      </c>
      <c r="AF714" s="19" t="s">
        <v>180</v>
      </c>
      <c r="AG714" s="20" t="s">
        <v>181</v>
      </c>
      <c r="AH714" s="20" t="s">
        <v>182</v>
      </c>
      <c r="AI714" s="20" t="s">
        <v>183</v>
      </c>
      <c r="AJ714" s="20" t="s">
        <v>184</v>
      </c>
      <c r="AK714" s="20" t="s">
        <v>185</v>
      </c>
      <c r="AL714" s="20" t="s">
        <v>186</v>
      </c>
      <c r="AM714" s="20" t="s">
        <v>187</v>
      </c>
      <c r="AN714" s="20" t="s">
        <v>188</v>
      </c>
      <c r="AO714" s="20" t="s">
        <v>189</v>
      </c>
      <c r="AP714" s="20" t="s">
        <v>190</v>
      </c>
      <c r="AQ714" s="20" t="s">
        <v>191</v>
      </c>
      <c r="AR714" s="20" t="s">
        <v>192</v>
      </c>
      <c r="AS714" s="20" t="s">
        <v>189</v>
      </c>
      <c r="AT714" s="20" t="s">
        <v>190</v>
      </c>
      <c r="AU714" s="20" t="s">
        <v>191</v>
      </c>
      <c r="AV714" s="20" t="s">
        <v>192</v>
      </c>
    </row>
  </sheetData>
  <autoFilter ref="B1:H364"/>
  <mergeCells count="2">
    <mergeCell ref="B409:C409"/>
    <mergeCell ref="B410:C4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abSelected="1" topLeftCell="A346" workbookViewId="0">
      <selection activeCell="A358" sqref="A358:C364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I12" sqref="I12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4.5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4.5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4.5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4.5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4.5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4.5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4.5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4.5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4.5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4.5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4.5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4.5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4.5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4.5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4.5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4.5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4.5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4.5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4.5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4.5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4.5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4.5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4.5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4.5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4.5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4.5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4.5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4.5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4.5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4.5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4.5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4.5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4.5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4.5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4.5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4.5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4.5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4.5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4.5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4.5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4.5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4.5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4.5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4.5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4.5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4.5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4.5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4.5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4.5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4.5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4.5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4.5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4.5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4.5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4.5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4.5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4.5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4.5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4.5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4.5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4.5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4.5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4.5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4.5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4.5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4.5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4.5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4.5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4.5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4.5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4.5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4.5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4.5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4.5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4.5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4.5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4.5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4.5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4.5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4.5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4.5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4.5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4.5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4.5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2021-08-20T17:18:52Z</dcterms:modified>
</cp:coreProperties>
</file>