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0116"/>
  <workbookPr filterPrivacy="1" defaultThemeVersion="124226"/>
  <bookViews>
    <workbookView xWindow="420" yWindow="440" windowWidth="25000" windowHeight="14540" activeTab="10" xr2:uid="{00000000-000D-0000-FFFF-FFFF00000000}"/>
  </bookViews>
  <sheets>
    <sheet name="villes_dpt_bot" sheetId="17" r:id="rId1"/>
    <sheet name="bot" sheetId="16" r:id="rId2"/>
    <sheet name="Annonces Traction" sheetId="1" state="hidden" r:id="rId3"/>
    <sheet name="Wording Old" sheetId="2" state="hidden" r:id="rId4"/>
    <sheet name="Wording BTP" sheetId="10" state="hidden" r:id="rId5"/>
    <sheet name="Wording offres réducs" sheetId="7" state="hidden" r:id="rId6"/>
    <sheet name="Stats v1" sheetId="5" state="hidden" r:id="rId7"/>
    <sheet name="Suivi journalier" sheetId="9" state="hidden" r:id="rId8"/>
    <sheet name="Wording" sheetId="12" r:id="rId9"/>
    <sheet name="Villes dpt" sheetId="13" r:id="rId10"/>
    <sheet name="LBC_V2" sheetId="15" r:id="rId11"/>
    <sheet name="Tests" sheetId="8" r:id="rId12"/>
    <sheet name="Stats v2" sheetId="14" r:id="rId13"/>
  </sheets>
  <definedNames>
    <definedName name="_xlnm._FilterDatabase" localSheetId="1" hidden="1">bot!$A$1:$A$23</definedName>
    <definedName name="_xlnm._FilterDatabase" localSheetId="6" hidden="1">'Stats v1'!$A$2:$Y$211</definedName>
    <definedName name="azdaz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azdaz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azdaz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azdaz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azdaz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1027" concurrentCalc="0"/>
</workbook>
</file>

<file path=xl/calcChain.xml><?xml version="1.0" encoding="utf-8"?>
<calcChain xmlns="http://schemas.openxmlformats.org/spreadsheetml/2006/main">
  <c r="EB277" i="15" l="1"/>
  <c r="D3" i="16"/>
  <c r="EB278" i="15"/>
  <c r="D4" i="16"/>
  <c r="EB279" i="15"/>
  <c r="D5" i="16"/>
  <c r="EB280" i="15"/>
  <c r="D6" i="16"/>
  <c r="EB281" i="15"/>
  <c r="D7" i="16"/>
  <c r="EB282" i="15"/>
  <c r="D8" i="16"/>
  <c r="EB283" i="15"/>
  <c r="D9" i="16"/>
  <c r="EB284" i="15"/>
  <c r="D10" i="16"/>
  <c r="EB285" i="15"/>
  <c r="D11" i="16"/>
  <c r="EB286" i="15"/>
  <c r="D12" i="16"/>
  <c r="EB287" i="15"/>
  <c r="D13" i="16"/>
  <c r="EB288" i="15"/>
  <c r="D14" i="16"/>
  <c r="EB289" i="15"/>
  <c r="D15" i="16"/>
  <c r="EB290" i="15"/>
  <c r="D16" i="16"/>
  <c r="EB291" i="15"/>
  <c r="D17" i="16"/>
  <c r="EB292" i="15"/>
  <c r="D18" i="16"/>
  <c r="EB293" i="15"/>
  <c r="D19" i="16"/>
  <c r="EB294" i="15"/>
  <c r="D20" i="16"/>
  <c r="EB295" i="15"/>
  <c r="D21" i="16"/>
  <c r="EB296" i="15"/>
  <c r="D22" i="16"/>
  <c r="EB297" i="15"/>
  <c r="D23" i="16"/>
  <c r="EB276" i="15"/>
  <c r="D2" i="16"/>
  <c r="C25" i="17"/>
  <c r="C26" i="17"/>
  <c r="C27" i="17"/>
  <c r="C28" i="17"/>
  <c r="C29" i="17"/>
  <c r="C30" i="17"/>
  <c r="C31" i="17"/>
  <c r="C32" i="17"/>
  <c r="DI277" i="15"/>
  <c r="DI278" i="15"/>
  <c r="DI279" i="15"/>
  <c r="DI280" i="15"/>
  <c r="DI281" i="15"/>
  <c r="DI282" i="15"/>
  <c r="DI283" i="15"/>
  <c r="DI284" i="15"/>
  <c r="DI285" i="15"/>
  <c r="DI286" i="15"/>
  <c r="DI287" i="15"/>
  <c r="DI288" i="15"/>
  <c r="DI289" i="15"/>
  <c r="DI290" i="15"/>
  <c r="DI291" i="15"/>
  <c r="DI292" i="15"/>
  <c r="DI293" i="15"/>
  <c r="DI294" i="15"/>
  <c r="DI295" i="15"/>
  <c r="DI296" i="15"/>
  <c r="DI297" i="15"/>
  <c r="DJ297" i="15"/>
  <c r="DK297" i="15"/>
  <c r="DL297" i="15"/>
  <c r="DM297" i="15"/>
  <c r="DN297" i="15"/>
  <c r="DO297" i="15"/>
  <c r="DP297" i="15"/>
  <c r="DQ297" i="15"/>
  <c r="DR297" i="15"/>
  <c r="DS297" i="15"/>
  <c r="DT297" i="15"/>
  <c r="DU297" i="15"/>
  <c r="DV297" i="15"/>
  <c r="DW297" i="15"/>
  <c r="DX297" i="15"/>
  <c r="DJ296" i="15"/>
  <c r="DK296" i="15"/>
  <c r="DL296" i="15"/>
  <c r="DM296" i="15"/>
  <c r="DN296" i="15"/>
  <c r="DO296" i="15"/>
  <c r="DP296" i="15"/>
  <c r="DQ296" i="15"/>
  <c r="DR296" i="15"/>
  <c r="DS296" i="15"/>
  <c r="DT296" i="15"/>
  <c r="DU296" i="15"/>
  <c r="DV296" i="15"/>
  <c r="DW296" i="15"/>
  <c r="DX296" i="15"/>
  <c r="DJ295" i="15"/>
  <c r="DK295" i="15"/>
  <c r="DL295" i="15"/>
  <c r="DM295" i="15"/>
  <c r="DN295" i="15"/>
  <c r="DO295" i="15"/>
  <c r="DP295" i="15"/>
  <c r="DQ295" i="15"/>
  <c r="DR295" i="15"/>
  <c r="DS295" i="15"/>
  <c r="DT295" i="15"/>
  <c r="DU295" i="15"/>
  <c r="DV295" i="15"/>
  <c r="DW295" i="15"/>
  <c r="DX295" i="15"/>
  <c r="DJ294" i="15"/>
  <c r="DK294" i="15"/>
  <c r="DL294" i="15"/>
  <c r="DM294" i="15"/>
  <c r="DN294" i="15"/>
  <c r="DO294" i="15"/>
  <c r="DP294" i="15"/>
  <c r="DQ294" i="15"/>
  <c r="DR294" i="15"/>
  <c r="DS294" i="15"/>
  <c r="DT294" i="15"/>
  <c r="DU294" i="15"/>
  <c r="DV294" i="15"/>
  <c r="DW294" i="15"/>
  <c r="DX294" i="15"/>
  <c r="DJ293" i="15"/>
  <c r="DK293" i="15"/>
  <c r="DL293" i="15"/>
  <c r="DM293" i="15"/>
  <c r="DN293" i="15"/>
  <c r="DO293" i="15"/>
  <c r="DP293" i="15"/>
  <c r="DQ293" i="15"/>
  <c r="DR293" i="15"/>
  <c r="DS293" i="15"/>
  <c r="DT293" i="15"/>
  <c r="DU293" i="15"/>
  <c r="DV293" i="15"/>
  <c r="DW293" i="15"/>
  <c r="DX293" i="15"/>
  <c r="DJ292" i="15"/>
  <c r="DK292" i="15"/>
  <c r="DL292" i="15"/>
  <c r="DM292" i="15"/>
  <c r="DN292" i="15"/>
  <c r="DO292" i="15"/>
  <c r="DP292" i="15"/>
  <c r="DQ292" i="15"/>
  <c r="DR292" i="15"/>
  <c r="DS292" i="15"/>
  <c r="DT292" i="15"/>
  <c r="DU292" i="15"/>
  <c r="DV292" i="15"/>
  <c r="DW292" i="15"/>
  <c r="DX292" i="15"/>
  <c r="DJ291" i="15"/>
  <c r="DK291" i="15"/>
  <c r="DL291" i="15"/>
  <c r="DM291" i="15"/>
  <c r="DN291" i="15"/>
  <c r="DO291" i="15"/>
  <c r="DP291" i="15"/>
  <c r="DQ291" i="15"/>
  <c r="DR291" i="15"/>
  <c r="DS291" i="15"/>
  <c r="DT291" i="15"/>
  <c r="DU291" i="15"/>
  <c r="DV291" i="15"/>
  <c r="DW291" i="15"/>
  <c r="DX291" i="15"/>
  <c r="DJ290" i="15"/>
  <c r="DK290" i="15"/>
  <c r="DL290" i="15"/>
  <c r="DM290" i="15"/>
  <c r="DN290" i="15"/>
  <c r="DO290" i="15"/>
  <c r="DP290" i="15"/>
  <c r="DQ290" i="15"/>
  <c r="DR290" i="15"/>
  <c r="DS290" i="15"/>
  <c r="DT290" i="15"/>
  <c r="DU290" i="15"/>
  <c r="DV290" i="15"/>
  <c r="DW290" i="15"/>
  <c r="DX290" i="15"/>
  <c r="DJ289" i="15"/>
  <c r="DK289" i="15"/>
  <c r="DL289" i="15"/>
  <c r="DM289" i="15"/>
  <c r="DN289" i="15"/>
  <c r="DO289" i="15"/>
  <c r="DP289" i="15"/>
  <c r="DQ289" i="15"/>
  <c r="DR289" i="15"/>
  <c r="DS289" i="15"/>
  <c r="DT289" i="15"/>
  <c r="DU289" i="15"/>
  <c r="DV289" i="15"/>
  <c r="DW289" i="15"/>
  <c r="DX289" i="15"/>
  <c r="DJ288" i="15"/>
  <c r="DK288" i="15"/>
  <c r="DL288" i="15"/>
  <c r="DM288" i="15"/>
  <c r="DN288" i="15"/>
  <c r="DO288" i="15"/>
  <c r="DP288" i="15"/>
  <c r="DQ288" i="15"/>
  <c r="DR288" i="15"/>
  <c r="DS288" i="15"/>
  <c r="DT288" i="15"/>
  <c r="DU288" i="15"/>
  <c r="DV288" i="15"/>
  <c r="DW288" i="15"/>
  <c r="DX288" i="15"/>
  <c r="DJ287" i="15"/>
  <c r="DK287" i="15"/>
  <c r="DL287" i="15"/>
  <c r="DM287" i="15"/>
  <c r="DN287" i="15"/>
  <c r="DO287" i="15"/>
  <c r="DP287" i="15"/>
  <c r="DQ287" i="15"/>
  <c r="DR287" i="15"/>
  <c r="DS287" i="15"/>
  <c r="DT287" i="15"/>
  <c r="DU287" i="15"/>
  <c r="DV287" i="15"/>
  <c r="DW287" i="15"/>
  <c r="DX287" i="15"/>
  <c r="DJ286" i="15"/>
  <c r="DK286" i="15"/>
  <c r="DL286" i="15"/>
  <c r="DM286" i="15"/>
  <c r="DN286" i="15"/>
  <c r="DO286" i="15"/>
  <c r="DP286" i="15"/>
  <c r="DQ286" i="15"/>
  <c r="DR286" i="15"/>
  <c r="DS286" i="15"/>
  <c r="DT286" i="15"/>
  <c r="DU286" i="15"/>
  <c r="DV286" i="15"/>
  <c r="DW286" i="15"/>
  <c r="DX286" i="15"/>
  <c r="DJ285" i="15"/>
  <c r="DK285" i="15"/>
  <c r="DL285" i="15"/>
  <c r="DM285" i="15"/>
  <c r="DN285" i="15"/>
  <c r="DO285" i="15"/>
  <c r="DP285" i="15"/>
  <c r="DQ285" i="15"/>
  <c r="DR285" i="15"/>
  <c r="DS285" i="15"/>
  <c r="DT285" i="15"/>
  <c r="DU285" i="15"/>
  <c r="DV285" i="15"/>
  <c r="DW285" i="15"/>
  <c r="DX285" i="15"/>
  <c r="DJ284" i="15"/>
  <c r="DK284" i="15"/>
  <c r="DL284" i="15"/>
  <c r="DM284" i="15"/>
  <c r="DN284" i="15"/>
  <c r="DO284" i="15"/>
  <c r="DP284" i="15"/>
  <c r="DQ284" i="15"/>
  <c r="DR284" i="15"/>
  <c r="DS284" i="15"/>
  <c r="DT284" i="15"/>
  <c r="DU284" i="15"/>
  <c r="DV284" i="15"/>
  <c r="DW284" i="15"/>
  <c r="DX284" i="15"/>
  <c r="DJ283" i="15"/>
  <c r="DK283" i="15"/>
  <c r="DL283" i="15"/>
  <c r="DM283" i="15"/>
  <c r="DN283" i="15"/>
  <c r="DO283" i="15"/>
  <c r="DP283" i="15"/>
  <c r="DQ283" i="15"/>
  <c r="DR283" i="15"/>
  <c r="DS283" i="15"/>
  <c r="DT283" i="15"/>
  <c r="DU283" i="15"/>
  <c r="DV283" i="15"/>
  <c r="DW283" i="15"/>
  <c r="DX283" i="15"/>
  <c r="DJ282" i="15"/>
  <c r="DK282" i="15"/>
  <c r="DL282" i="15"/>
  <c r="DM282" i="15"/>
  <c r="DN282" i="15"/>
  <c r="DO282" i="15"/>
  <c r="DP282" i="15"/>
  <c r="DQ282" i="15"/>
  <c r="DR282" i="15"/>
  <c r="DS282" i="15"/>
  <c r="DT282" i="15"/>
  <c r="DU282" i="15"/>
  <c r="DV282" i="15"/>
  <c r="DW282" i="15"/>
  <c r="DX282" i="15"/>
  <c r="DJ281" i="15"/>
  <c r="DK281" i="15"/>
  <c r="DL281" i="15"/>
  <c r="DM281" i="15"/>
  <c r="DN281" i="15"/>
  <c r="DO281" i="15"/>
  <c r="DP281" i="15"/>
  <c r="DQ281" i="15"/>
  <c r="DR281" i="15"/>
  <c r="DS281" i="15"/>
  <c r="DT281" i="15"/>
  <c r="DU281" i="15"/>
  <c r="DV281" i="15"/>
  <c r="DW281" i="15"/>
  <c r="DX281" i="15"/>
  <c r="DJ280" i="15"/>
  <c r="DK280" i="15"/>
  <c r="DL280" i="15"/>
  <c r="DM280" i="15"/>
  <c r="DN280" i="15"/>
  <c r="DO280" i="15"/>
  <c r="DP280" i="15"/>
  <c r="DQ280" i="15"/>
  <c r="DR280" i="15"/>
  <c r="DS280" i="15"/>
  <c r="DT280" i="15"/>
  <c r="DU280" i="15"/>
  <c r="DV280" i="15"/>
  <c r="DW280" i="15"/>
  <c r="DX280" i="15"/>
  <c r="DJ279" i="15"/>
  <c r="DK279" i="15"/>
  <c r="DL279" i="15"/>
  <c r="DM279" i="15"/>
  <c r="DN279" i="15"/>
  <c r="DO279" i="15"/>
  <c r="DP279" i="15"/>
  <c r="DQ279" i="15"/>
  <c r="DR279" i="15"/>
  <c r="DS279" i="15"/>
  <c r="DT279" i="15"/>
  <c r="DU279" i="15"/>
  <c r="DV279" i="15"/>
  <c r="DW279" i="15"/>
  <c r="DX279" i="15"/>
  <c r="DJ278" i="15"/>
  <c r="DK278" i="15"/>
  <c r="DL278" i="15"/>
  <c r="DM278" i="15"/>
  <c r="DN278" i="15"/>
  <c r="DO278" i="15"/>
  <c r="DP278" i="15"/>
  <c r="DQ278" i="15"/>
  <c r="DR278" i="15"/>
  <c r="DS278" i="15"/>
  <c r="DT278" i="15"/>
  <c r="DU278" i="15"/>
  <c r="DV278" i="15"/>
  <c r="DW278" i="15"/>
  <c r="DX278" i="15"/>
  <c r="DJ277" i="15"/>
  <c r="DK277" i="15"/>
  <c r="DL277" i="15"/>
  <c r="DM277" i="15"/>
  <c r="DN277" i="15"/>
  <c r="DO277" i="15"/>
  <c r="DP277" i="15"/>
  <c r="DQ277" i="15"/>
  <c r="DR277" i="15"/>
  <c r="DS277" i="15"/>
  <c r="DT277" i="15"/>
  <c r="DU277" i="15"/>
  <c r="DV277" i="15"/>
  <c r="DW277" i="15"/>
  <c r="DX277" i="15"/>
  <c r="DJ276" i="15"/>
  <c r="DK276" i="15"/>
  <c r="DL276" i="15"/>
  <c r="DM276" i="15"/>
  <c r="DN276" i="15"/>
  <c r="DO276" i="15"/>
  <c r="DP276" i="15"/>
  <c r="DQ276" i="15"/>
  <c r="DR276" i="15"/>
  <c r="DS276" i="15"/>
  <c r="DT276" i="15"/>
  <c r="DU276" i="15"/>
  <c r="DV276" i="15"/>
  <c r="DW276" i="15"/>
  <c r="DX276" i="15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" i="16"/>
  <c r="X140" i="5"/>
  <c r="Y140" i="5"/>
  <c r="X134" i="5"/>
  <c r="Y134" i="5"/>
  <c r="X131" i="5"/>
  <c r="Y131" i="5"/>
  <c r="X128" i="5"/>
  <c r="Y128" i="5"/>
  <c r="X125" i="5"/>
  <c r="Y125" i="5"/>
  <c r="X122" i="5"/>
  <c r="Y122" i="5"/>
  <c r="X118" i="5"/>
  <c r="Y118" i="5"/>
  <c r="X115" i="5"/>
  <c r="Y115" i="5"/>
  <c r="X112" i="5"/>
  <c r="Y112" i="5"/>
  <c r="X106" i="5"/>
  <c r="Y106" i="5"/>
  <c r="X103" i="5"/>
  <c r="Y103" i="5"/>
  <c r="X100" i="5"/>
  <c r="Y100" i="5"/>
  <c r="X97" i="5"/>
  <c r="Y97" i="5"/>
  <c r="X94" i="5"/>
  <c r="Y94" i="5"/>
  <c r="X90" i="5"/>
  <c r="Y90" i="5"/>
  <c r="X87" i="5"/>
  <c r="Y87" i="5"/>
  <c r="X84" i="5"/>
  <c r="Y84" i="5"/>
  <c r="X78" i="5"/>
  <c r="Y78" i="5"/>
  <c r="X75" i="5"/>
  <c r="Y75" i="5"/>
  <c r="X72" i="5"/>
  <c r="Y72" i="5"/>
  <c r="X69" i="5"/>
  <c r="Y69" i="5"/>
  <c r="X66" i="5"/>
  <c r="Y66" i="5"/>
  <c r="X62" i="5"/>
  <c r="Y62" i="5"/>
  <c r="X59" i="5"/>
  <c r="Y59" i="5"/>
  <c r="X56" i="5"/>
  <c r="Y56" i="5"/>
  <c r="X50" i="5"/>
  <c r="Y50" i="5"/>
  <c r="X47" i="5"/>
  <c r="Y47" i="5"/>
  <c r="X44" i="5"/>
  <c r="Y44" i="5"/>
  <c r="X41" i="5"/>
  <c r="Y41" i="5"/>
  <c r="X38" i="5"/>
  <c r="Y38" i="5"/>
  <c r="X34" i="5"/>
  <c r="Y34" i="5"/>
  <c r="X31" i="5"/>
  <c r="Y31" i="5"/>
  <c r="X28" i="5"/>
  <c r="Y28" i="5"/>
  <c r="X22" i="5"/>
  <c r="Y22" i="5"/>
  <c r="X19" i="5"/>
  <c r="Y19" i="5"/>
  <c r="X16" i="5"/>
  <c r="Y16" i="5"/>
  <c r="X13" i="5"/>
  <c r="Y13" i="5"/>
  <c r="X10" i="5"/>
  <c r="Y10" i="5"/>
  <c r="X3" i="5"/>
  <c r="Y3" i="5"/>
  <c r="X6" i="5"/>
  <c r="Y6" i="5"/>
</calcChain>
</file>

<file path=xl/sharedStrings.xml><?xml version="1.0" encoding="utf-8"?>
<sst xmlns="http://schemas.openxmlformats.org/spreadsheetml/2006/main" count="1699" uniqueCount="430">
  <si>
    <t>Ex : Julien M</t>
  </si>
  <si>
    <t>Titre de l'annonce LBC</t>
  </si>
  <si>
    <t>Ex : Montreuil</t>
  </si>
  <si>
    <t>Ex : Location Micropelle 500kg</t>
  </si>
  <si>
    <t>Ex : 05/06/2016</t>
  </si>
  <si>
    <t>Lien annonce LBC</t>
  </si>
  <si>
    <t>Lieu LBC</t>
  </si>
  <si>
    <t>Ex : https://www.leboncoin.fr/vetements/983509303.htm?ca=12_s</t>
  </si>
  <si>
    <t>Date publication</t>
  </si>
  <si>
    <t xml:space="preserve">Créateur </t>
  </si>
  <si>
    <t>Compte LBC</t>
  </si>
  <si>
    <t>Ex : marc.usbdlups@outlook.fr</t>
  </si>
  <si>
    <t>Julien M</t>
  </si>
  <si>
    <t>marc.william2@outlook.fr</t>
  </si>
  <si>
    <t>https://www.leboncoin.fr/btp_chantier_gros_oeuvre/983506753.htm</t>
  </si>
  <si>
    <t>NA</t>
  </si>
  <si>
    <t>Montreuil 93100</t>
  </si>
  <si>
    <t>william.usbdlups@outlook.fr</t>
  </si>
  <si>
    <t>Location engins de Chargement et Transport</t>
  </si>
  <si>
    <t>Contenu annonce LBC</t>
  </si>
  <si>
    <t>Bonjour,
Nous louons tout type d'engins de terrassement, avec ou sans chauffeur :
- Mini-pelle
- Pelleteuse
- Tractopelle
- Camion excavateur aspirateur
- Chargeuse
- Chargeuse compacte
- Scraper (Décapeuse)
- Bulldozer
N'hésitez pas à nous contacter pour toute demande.</t>
  </si>
  <si>
    <r>
      <t xml:space="preserve">Location engins de </t>
    </r>
    <r>
      <rPr>
        <sz val="11"/>
        <rFont val="Calibri"/>
        <family val="2"/>
        <scheme val="minor"/>
      </rPr>
      <t xml:space="preserve">Levage </t>
    </r>
    <r>
      <rPr>
        <sz val="11"/>
        <color theme="1"/>
        <rFont val="Calibri"/>
        <family val="2"/>
        <scheme val="minor"/>
      </rPr>
      <t>et Manutention</t>
    </r>
  </si>
  <si>
    <t>Stats au 25/07/16</t>
  </si>
  <si>
    <t>174 vues 5 mails</t>
  </si>
  <si>
    <t>151 vues et 10 mails</t>
  </si>
  <si>
    <t>84 vues et 2 mails</t>
  </si>
  <si>
    <t>256 vues et 12 mails</t>
  </si>
  <si>
    <t>N'avait pas été publiée</t>
  </si>
  <si>
    <t>Location engins de Travaux Publics et Compactage</t>
  </si>
  <si>
    <t>Bonjour,
Je loue tous types d'engins de Travaux Publics et Compactage avec ou sans chauffeur :
- Pilonneuse à partir de 30€/jour
- Plaque vibrante à partir de 25€/jour
- Rouleau compresseur à partir de 100€/jour
- Niveleuse sur demande
- Finisseur sur demande
- Raboteuse sur demande
- Répandeur sur demande
- Fraiseuse sur demande
- Marquage des routes sur demande
- Hydrocureuse sur demande
Je peux m'occuper du transport si besoin.</t>
  </si>
  <si>
    <t>Bonjour,
Je loue tous types d'engins de Chargement et Transport avec ou sans chauffeur :
- Mini dumper à partir de 60€/jour
- Camion benne à partir de 105€/jour
- Camion bras grue à partir de 150€/jour
- Remorque à partir de 20€/jour
- Camion porte engins sur demande
- Tombereau articulé et rigide à partir de 300€/jour
Je peux m'occuper du transport si besoin.</t>
  </si>
  <si>
    <t>Bonjour,
Je loue tous types d'engin de Transport et Manutention avec ou sans chauffeur :
- Chariot à mât vertical à partir de 100€/jour
- Chariot télescopique à partir de 140€/jour
- Mini grue araignée à partir de 220€/jour
- Grue araignée et mini-grue araignée à partir de 340€/jour
- Mini grue mobile à partir de 340€/jour
- Grue mobile à partir de 400€/jour
Je peux m'occuper du transport si besoin.</t>
  </si>
  <si>
    <t>Bonjour,
Je loue tous types d'engins de Travail en Hauteur avec ou sans chauffeur :
- Nacelle ciseaux à partir de 60€/jour
- Nacelle à mât vertical à partir de 90€/jour
- Nacelle araignée à partir de 200€/jour
- Nacelle articulée ou télescopique  à partir de 125€/jour
- Camion nacelle à partir de 230€/jour
- Table élévatrice à partir de 120€/jour
- Échafaudages sur demande
Je peux m'occuper du transport si besoin.</t>
  </si>
  <si>
    <t>Bonjour,
Je loue tous types d'engins de Terrassement et Extraction avec ou sans chauffeur :
- Mini-pelle 0,5T à 9T à partir de 100€/jour
- Chargeuse et Chargeuse compacte à partir de 110€/jour
- Tractopelle à partir de 250€/jour
- Pelleteuse 10T à 34T à partir de 430€/jour
- Bulldozer sur demande
- Scraper (Décapeuse) sur demande
- Camion excavateur aspirateur sur demande
Je peux m'occuper du transport si besoin.</t>
  </si>
  <si>
    <t>https://www.leboncoin.fr/btp_chantier_gros_oeuvre/997548743.htm</t>
  </si>
  <si>
    <t>Catégorie annonce</t>
  </si>
  <si>
    <t>Mat Pro / BTP - Chantier</t>
  </si>
  <si>
    <t>https://www.leboncoin.fr/btp_chantier_gros_oeuvre/997557775.htm</t>
  </si>
  <si>
    <t>https://www.leboncoin.fr/btp_chantier_gros_oeuvre/997561836.htm</t>
  </si>
  <si>
    <t>Cergy 95000</t>
  </si>
  <si>
    <t>Location engins de Travail en Hauteur</t>
  </si>
  <si>
    <t>Location engins de Terrassement et Extraction</t>
  </si>
  <si>
    <t>http://fr.zilok.com/location/399267-location-engins-de-terrassement-et-extraction.html</t>
  </si>
  <si>
    <t>Site</t>
  </si>
  <si>
    <t>Ex : LBC</t>
  </si>
  <si>
    <t>LBC</t>
  </si>
  <si>
    <t>E-Loue</t>
  </si>
  <si>
    <t>Zilok</t>
  </si>
  <si>
    <t>BTP / Pelleteuse</t>
  </si>
  <si>
    <t>https://www.leboncoin.fr/btp_chantier_gros_oeuvre/997604732.htm</t>
  </si>
  <si>
    <t>https://www.leboncoin.fr/btp_chantier_gros_oeuvre/997594147.htm</t>
  </si>
  <si>
    <t>https://www.leboncoin.fr/btp_chantier_gros_oeuvre/997630990.htm</t>
  </si>
  <si>
    <t>Location engins de Chargement et Transport 95</t>
  </si>
  <si>
    <t>https://www.leboncoin.fr/btp_chantier_gros_oeuvre/997902787.htm</t>
  </si>
  <si>
    <t>Location engins de Travaux Publics &amp; Compactage 95</t>
  </si>
  <si>
    <t>https://www.leboncoin.fr/btp_chantier_gros_oeuvre/997903371.htm</t>
  </si>
  <si>
    <t>https://www.leboncoin.fr/btp_chantier_gros_oeuvre/997904114.htm</t>
  </si>
  <si>
    <t>Location engins de Terrassement et Extraction X</t>
  </si>
  <si>
    <t>Location engins de Chargement et Transport X</t>
  </si>
  <si>
    <t>Location engins de Levage et Manutention X</t>
  </si>
  <si>
    <t>Titres annonces</t>
  </si>
  <si>
    <t>Département</t>
  </si>
  <si>
    <t>Annonces</t>
  </si>
  <si>
    <t>Date de publication</t>
  </si>
  <si>
    <t>Terrassement et Extraction</t>
  </si>
  <si>
    <t>Travail en Hauteur</t>
  </si>
  <si>
    <t>Levage et Manutention</t>
  </si>
  <si>
    <t xml:space="preserve">Chargement et Transport </t>
  </si>
  <si>
    <t>Prix</t>
  </si>
  <si>
    <t>Location engins de Travaux Publics &amp; Compactage X</t>
  </si>
  <si>
    <t>Descriptions annonces vPro</t>
  </si>
  <si>
    <t>Localité</t>
  </si>
  <si>
    <t>Location engins de Travaux en Hauteur X</t>
  </si>
  <si>
    <r>
      <t xml:space="preserve">Paris </t>
    </r>
    <r>
      <rPr>
        <b/>
        <sz val="11"/>
        <rFont val="Calibri"/>
        <family val="2"/>
        <scheme val="minor"/>
      </rPr>
      <t>75001</t>
    </r>
  </si>
  <si>
    <r>
      <t xml:space="preserve">Nangis </t>
    </r>
    <r>
      <rPr>
        <b/>
        <sz val="11"/>
        <rFont val="Calibri"/>
        <family val="2"/>
        <scheme val="minor"/>
      </rPr>
      <t>77370</t>
    </r>
  </si>
  <si>
    <r>
      <t xml:space="preserve">Plaisir </t>
    </r>
    <r>
      <rPr>
        <b/>
        <sz val="11"/>
        <rFont val="Calibri"/>
        <family val="2"/>
        <scheme val="minor"/>
      </rPr>
      <t>78370</t>
    </r>
  </si>
  <si>
    <r>
      <t xml:space="preserve">Lardi </t>
    </r>
    <r>
      <rPr>
        <b/>
        <sz val="11"/>
        <rFont val="Calibri"/>
        <family val="2"/>
        <scheme val="minor"/>
      </rPr>
      <t>91510</t>
    </r>
  </si>
  <si>
    <r>
      <t xml:space="preserve">Boulogne-Billancourt </t>
    </r>
    <r>
      <rPr>
        <b/>
        <sz val="11"/>
        <rFont val="Calibri"/>
        <family val="2"/>
        <scheme val="minor"/>
      </rPr>
      <t>92100</t>
    </r>
  </si>
  <si>
    <r>
      <t xml:space="preserve">Bobigny </t>
    </r>
    <r>
      <rPr>
        <b/>
        <sz val="11"/>
        <rFont val="Calibri"/>
        <family val="2"/>
        <scheme val="minor"/>
      </rPr>
      <t>93000</t>
    </r>
  </si>
  <si>
    <r>
      <t xml:space="preserve">Bonneuil-sur-Marne </t>
    </r>
    <r>
      <rPr>
        <b/>
        <sz val="11"/>
        <color theme="1"/>
        <rFont val="Calibri"/>
        <family val="2"/>
        <scheme val="minor"/>
      </rPr>
      <t>94380</t>
    </r>
  </si>
  <si>
    <r>
      <t xml:space="preserve">Cergy </t>
    </r>
    <r>
      <rPr>
        <b/>
        <sz val="11"/>
        <color theme="1"/>
        <rFont val="Calibri"/>
        <family val="2"/>
        <scheme val="minor"/>
      </rPr>
      <t>95000</t>
    </r>
  </si>
  <si>
    <r>
      <t xml:space="preserve">Gisors </t>
    </r>
    <r>
      <rPr>
        <b/>
        <sz val="11"/>
        <color theme="1"/>
        <rFont val="Calibri"/>
        <family val="2"/>
        <scheme val="minor"/>
      </rPr>
      <t>27140</t>
    </r>
  </si>
  <si>
    <r>
      <t xml:space="preserve">Clermont </t>
    </r>
    <r>
      <rPr>
        <b/>
        <sz val="11"/>
        <color theme="1"/>
        <rFont val="Calibri"/>
        <family val="2"/>
        <scheme val="minor"/>
      </rPr>
      <t>60600</t>
    </r>
  </si>
  <si>
    <t>RESERVE AUX PROFESSIONNELS
Nos partenaires louent tous types d'engins de Terrassement et Extraction avec ou sans chauffeur :
- Mini pelles 0,5T à 9T à partir de 75€/jour
- Chargeuses et Chargeuses compactes à partir de 65€/jour
- Tractopelles sur demande
- Pelleteuses 10T à 34T à partir de 300€/jour
- Bulldozers sur demande
- Scrapers (Décapeuse) sur demande
- Camions excavateurs aspirateurs sur demande
- Mini dumpers à partir de 50€/jour
- Tombereaux articulés et rigides sur demande
Ils peuvent effectuer le transport si besoin.
N'hésitez pas à nous contacter ou à vous rendre directement sur notre site pour consulter l'ensemble de l'offre disponible et comparer les prix en direct.
L'Equipe Tracktor.fr</t>
  </si>
  <si>
    <t>RESERVE AUX PROFESSIONNELS
Nos partenaires louent tous types d'engins de Travaux Publics et Compactage avec ou sans chauffeur :
- Pilonneuses à partir de 20€/jour
- Plaques vibrantes à partir de 5€/jour
- Rouleaux compresseurs / Compacteurs à partir de 40€/jour
- Niveleuses sur demande
- Finisseurs sur demande
- Raboteuses sur demande
- Répandeurs sur demande
- Fraiseuses sur demande
- Marquages des routes sur demande
- Hydrocureuses sur demande
Ils peuvent effectuer le transport si besoin.
N'hésitez pas à nous contacter ou à vous rendre directement sur notre site pour consulter l'ensemble de l'offre disponible et comparer les prix en direct.
L'Equipe Tracktor.fr</t>
  </si>
  <si>
    <t>Location engins de Travaux en hauteur X</t>
  </si>
  <si>
    <r>
      <t xml:space="preserve">Marseille </t>
    </r>
    <r>
      <rPr>
        <b/>
        <sz val="11"/>
        <color theme="1"/>
        <rFont val="Calibri"/>
        <family val="2"/>
        <scheme val="minor"/>
      </rPr>
      <t>13001</t>
    </r>
  </si>
  <si>
    <r>
      <t xml:space="preserve">Toulouse </t>
    </r>
    <r>
      <rPr>
        <b/>
        <sz val="11"/>
        <color theme="1"/>
        <rFont val="Calibri"/>
        <family val="2"/>
        <scheme val="minor"/>
      </rPr>
      <t>31000</t>
    </r>
  </si>
  <si>
    <r>
      <t xml:space="preserve">Bordeaux </t>
    </r>
    <r>
      <rPr>
        <b/>
        <sz val="11"/>
        <color theme="1"/>
        <rFont val="Calibri"/>
        <family val="2"/>
        <scheme val="minor"/>
      </rPr>
      <t>33000</t>
    </r>
  </si>
  <si>
    <r>
      <t xml:space="preserve">Rennes </t>
    </r>
    <r>
      <rPr>
        <b/>
        <sz val="11"/>
        <color theme="1"/>
        <rFont val="Calibri"/>
        <family val="2"/>
        <scheme val="minor"/>
      </rPr>
      <t>35000</t>
    </r>
  </si>
  <si>
    <r>
      <t xml:space="preserve">Nantes </t>
    </r>
    <r>
      <rPr>
        <b/>
        <sz val="11"/>
        <color theme="1"/>
        <rFont val="Calibri"/>
        <family val="2"/>
        <scheme val="minor"/>
      </rPr>
      <t>44000</t>
    </r>
  </si>
  <si>
    <r>
      <t xml:space="preserve">Lille </t>
    </r>
    <r>
      <rPr>
        <b/>
        <sz val="11"/>
        <color theme="1"/>
        <rFont val="Calibri"/>
        <family val="2"/>
        <scheme val="minor"/>
      </rPr>
      <t>59000</t>
    </r>
  </si>
  <si>
    <r>
      <t xml:space="preserve">Lyon </t>
    </r>
    <r>
      <rPr>
        <b/>
        <sz val="11"/>
        <color theme="1"/>
        <rFont val="Calibri"/>
        <family val="2"/>
        <scheme val="minor"/>
      </rPr>
      <t>69001</t>
    </r>
  </si>
  <si>
    <t>Location Concasseur pour broyage tous matériaux X</t>
  </si>
  <si>
    <r>
      <t xml:space="preserve">Paris </t>
    </r>
    <r>
      <rPr>
        <b/>
        <sz val="11"/>
        <color theme="1"/>
        <rFont val="Calibri"/>
        <family val="2"/>
        <scheme val="minor"/>
      </rPr>
      <t>75001</t>
    </r>
  </si>
  <si>
    <t>RESERVE AUX PROFESSIONNELS
Nos partenaires louent tous types d'engins de Levage et Manutention avec ou sans chauffeur :
- Chariots à mât vertical et autres charitos élévateurs à partir de 40€/jour
- Chariots télescopiques fixes ou rotatifs à partir de 80€/jour
- Mini grues araignées à partir de 225€/jour
- Mini grues mobiles à partir de 230€/jour
- Grues mobiles à partir de 690€/jour
Ils peuvent effectuer le transport si besoin.
N'hésitez pas à nous contacter ou à vous rendre directement sur notre site pour consulter l'ensemble de l'offre disponible et comparer les prix en direct.
L'Equipe Tracktor.fr</t>
  </si>
  <si>
    <t>RESERVE AUX PROFESSIONNELS
Je vous propose en location tout type de concasseurs pour broyage de matériaux béton, enrobées, calcaire, ...
Disponibles sur toute la France.
Prix journalier : sur demande, suivant spécificités.
Le transport peut être proposé sur devis également.
L'Equipe Tracktor.fr</t>
  </si>
  <si>
    <t>RESERVE AUX PROFESSIONNELS
Nos partenaires louent tous types d'engins de Travail en Hauteur avec ou sans chauffeur :
- Nacelles à mât vertical à partir de 40€/jour
- Nacelles ciseaux à partir de 25€/jour
- Nacelles élévatrices à partir de 25€/jour
- Nacelles araignées à partir de 120€/jour
- Nacelles articulées ou télescopiques à partir de 70€/jour
- Camions nacelles à partir de 210€/jour
- Échafaudages roulants sur demande
Ils peuvent effectuer le transport si besoin.
N'hésitez pas à nous contacter ou à vous rendre directement sur notre site pour consulter l'ensemble de l'offre disponible et comparer les prix en direct.
L'Equipe Tracktor.fr</t>
  </si>
  <si>
    <t>RESERVE AUX PROFESSIONNELS
Nos partenaires louent tous types d'engins de Travail en Hauteur avec ou sans chauffeur :
- Nacelles à mât vertical à partir de 25€/jour
- Nacelles ciseaux à partir de 25€/jour
- Nacelles élévatrices à partir de 25€/jour
- Nacelles sur remorques à partir de 50€/jour
- Nacelles araignées à partir de 80€/jour
- Nacelles articulées ou télescopiques à partir de 70€/jour
- Camions nacelles à partir de 130€/jour
- Échafaudages roulants à partir de 20€/jour
Ils peuvent effectuer le transport si besoin.
N'hésitez pas à nous contacter ou à vous rendre directement sur notre site pour consulter l'ensemble de l'offre disponible et comparer les prix en direct.
L'Equipe Tracktor.fr</t>
  </si>
  <si>
    <t>RESERVE AUX PROFESSIONNELS
Nos partenaires louent tous types d'engins de Levage et Manutention avec ou sans chauffeur :
- Chariots à mât vertical et autres chariots élévateurs à partir de 40€/jour
- Chariots télescopiques fixes ou rotatifs à partir de 80€/jour
- Mini grues araignées sur demande
- Mini grues mobiles sur demande
- Grues mobiles à partir de 690€/jour
Ils peuvent effectuer le transport si besoin.
N'hésitez pas à nous contacter ou à vous rendre directement sur notre site pour consulter l'ensemble de l'offre disponible et comparer les prix en direct.
L'Equipe Tracktor.fr</t>
  </si>
  <si>
    <t>Vues</t>
  </si>
  <si>
    <t>Mails</t>
  </si>
  <si>
    <t>TP &amp; Compactage</t>
  </si>
  <si>
    <t>Cat</t>
  </si>
  <si>
    <t>Prestation de services</t>
  </si>
  <si>
    <t>BTP - Chantier Gros-œuvre</t>
  </si>
  <si>
    <t>Transport - Manutention</t>
  </si>
  <si>
    <t>Presta service</t>
  </si>
  <si>
    <t>BTP</t>
  </si>
  <si>
    <t>Manutention</t>
  </si>
  <si>
    <t>Tels</t>
  </si>
  <si>
    <t>06/03
vNormal</t>
  </si>
  <si>
    <t>07/03
vRéduc</t>
  </si>
  <si>
    <t>07/03
vNormal</t>
  </si>
  <si>
    <t>RESERVE AUX PROFESSIONNELS
Nos partenaires louent tous types d'engins de Chargement et Transport avec ou sans chauffeur :
- Camions bennes à partir de 85€/jour
- Camions bras de grue à partir de 400€/jour
- Remorques sur demande
- Remorques porte engins à partir de 100€/jour
- Camions porte engins sur demande
- Mini dumpers à partir de 50€/jour
- Tombereaux articulés et rigides sur demande
Ils peuvent effectuer le transport si besoin.
N'hésitez pas à nous contacter ou à vous rendre directement sur notre site pour consulter l'ensemble de l'offre disponible et comparer les prix en direct.
L'Equipe Tracktor.fr</t>
  </si>
  <si>
    <t>A voir</t>
  </si>
  <si>
    <t>RESERVE AUX PROFESSIONNELS
Bénéficiez de 10% de réduction sur votre première réservation en vous inscrivant avec le code de parrainage : 315-LBC
Nos partenaires louent tous types d'engins de Travail en Hauteur avec ou sans chauffeur :
- Nacelles à mât vertical à partir de 25€/jour
- Nacelles ciseaux à partir de 25€/jour
- Nacelles élévatrices à partir de 25€/jour
- Nacelles sur remorques à partir de 50€/jour
- Nacelles araignées à partir de 80€/jour
- Nacelles articulées ou télescopiques à partir de 70€/jour
- Camions nacelles à partir de 130€/jour
- Échafaudages roulants à partir de 20€/jour
Ils peuvent effectuer le transport si besoin.
N'hésitez pas à nous contacter ou à vous rendre directement sur notre site pour consulter l'ensemble de l'offre disponible et comparer les prix en direct.
L'Equipe Tracktor.fr</t>
  </si>
  <si>
    <t>RESERVE AUX PROFESSIONNELS
Bénéficiez de 10% de réduction sur votre première réservation en vous inscrivant avec le code de parrainage : 315-LBC
Nos partenaires louent tous types d'engins de Levage et Manutention avec ou sans chauffeur :
- Chariots à mât vertical et autres charitos élévateurs à partir de 40€/jour
- Chariots télescopiques fixes ou rotatifs à partir de 80€/jour
- Mini grues araignées à partir de 225€/jour
- Mini grues mobiles à partir de 230€/jour
- Grues mobiles à partir de 690€/jour
Ils peuvent effectuer le transport si besoin.
N'hésitez pas à nous contacter ou à vous rendre directement sur notre site pour consulter l'ensemble de l'offre disponible et comparer les prix en direct.
L'Equipe Tracktor.fr</t>
  </si>
  <si>
    <t>RESERVE AUX PROFESSIONNELS
Bénéficiez de 10% de réduction sur votre première réservation en vous inscrivant avec le code de parrainage : 315-LBC
Nos partenaires louent tous types d'engins de Chargement et Transport avec ou sans chauffeur :
- Camions bennes à partir de 85€/jour
- Camions bras de grue à partir de 400€/jour
- Remorques sur demande
- Remorques porte engins à partir de 100€/jour
- Camions porte engins sur demande
- Mini dumpers à partir de 50€/jour
- Tombereaux articulés et rigides sur demande
Ils peuvent effectuer le transport si besoin.
N'hésitez pas à nous contacter ou à vous rendre directement sur notre site pour consulter l'ensemble de l'offre disponible et comparer les prix en direct.
L'Equipe Tracktor.fr</t>
  </si>
  <si>
    <t>RESERVE AUX PROFESSIONNELS
Bénéficiez de 10% de réduction sur votre première réservation en vous inscrivant avec le code de parrainage : 315-LBC
Nos partenaires louent tous types d'engins de Travaux Publics et Compactage avec ou sans chauffeur :
- Pilonneuses à partir de 20€/jour
- Plaques vibrantes à partir de 5€/jour
- Rouleaux compresseurs / Compacteurs à partir de 40€/jour
- Niveleuses sur demande
- Finisseurs sur demande
- Raboteuses sur demande
- Répandeurs sur demande
- Fraiseuses sur demande
- Marquages des routes sur demande
- Hydrocureuses sur demande
Ils peuvent effectuer le transport si besoin.
N'hésitez pas à nous contacter ou à vous rendre directement sur notre site pour consulter l'ensemble de l'offre disponible et comparer les prix en direct.
L'Equipe Tracktor.fr</t>
  </si>
  <si>
    <t>RESERVE AUX PROFESSIONNELS
Bénéficiez de 10% de réduction sur votre première réservation en vous inscrivant avec le code de parrainage : 315-LBC
Nos partenaires louent tous types d'engins de Travail en Hauteur avec ou sans chauffeur :
- Nacelles à mât vertical à partir de 40€/jour
- Nacelles ciseaux à partir de 25€/jour
- Nacelles élévatrices à partir de 25€/jour
- Nacelles araignées à partir de 120€/jour
- Nacelles articulées ou télescopiques à partir de 70€/jour
- Camions nacelles à partir de 210€/jour
- Échafaudages roulants sur demande
Ils peuvent effectuer le transport si besoin.
N'hésitez pas à nous contacter ou à vous rendre directement sur notre site pour consulter l'ensemble de l'offre disponible et comparer les prix en direct.
L'Equipe Tracktor.fr</t>
  </si>
  <si>
    <t>RESERVE AUX PROFESSIONNELS
Bénéficiez de 10% de réduction sur votre première réservation en vous inscrivant avec le code de parrainage : 315-LBC
Nos partenaires louent tous types d'engins de Levage et Manutention avec ou sans chauffeur :
- Chariots à mât vertical et autres chariots élévateurs à partir de 40€/jour
- Chariots télescopiques fixes ou rotatifs à partir de 80€/jour
- Mini grues araignées sur demande
- Mini grues mobiles sur demande
- Grues mobiles à partir de 690€/jour
Ils peuvent effectuer le transport si besoin.
N'hésitez pas à nous contacter ou à vous rendre directement sur notre site pour consulter l'ensemble de l'offre disponible et comparer les prix en direct.
L'Equipe Tracktor.fr</t>
  </si>
  <si>
    <t>RESERVE AUX PROFESSIONNELS
Bénéficiez de 10% de réduction sur votre première réservation en vous inscrivant avec le code de parrainage : 315-LBC
Je vous propose en location tout type de concasseurs pour broyage de matériaux béton, enrobées, calcaire, ...
Disponibles sur toute la France.
Prix journalier : sur demande, suivant spécificités.
Le transport peut être proposé sur devis également.
L'Equipe Tracktor.fr</t>
  </si>
  <si>
    <t>08/03 info.lb</t>
  </si>
  <si>
    <t>RESERVE AUX PROFESSIONNELS
Bénéficiez de 5% de réduction sur votre première réservation en vous inscrivant avec le code de parrainage : 315-LBC
Nos partenaires louent tous types d'engins de Terrassement et Extraction avec ou sans chauffeur :
- Mini pelles 0,5T à 9T à partir de 75€/jour
- Chargeuses et Chargeuses compactes à partir de 65€/jour
- Tractopelles sur demande
- Pelleteuses 10T à 34T à partir de 300€/jour
- Bulldozers sur demande
- Scrapers (Décapeuse) sur demande
- Camions excavateurs aspirateurs sur demande
- Mini dumpers à partir de 50€/jour
- Tombereaux articulés et rigides sur demande
N'hésitez pas à nous contacter ou à vous rendre directement sur notre site pour consulter l'ensemble de l'offre disponible et comparer les prix en direct.
L'Equipe Tracktor.fr</t>
  </si>
  <si>
    <t>Terrassement 75</t>
  </si>
  <si>
    <t>Vue</t>
  </si>
  <si>
    <t>Tel</t>
  </si>
  <si>
    <t>Mail</t>
  </si>
  <si>
    <t>TP 75</t>
  </si>
  <si>
    <t>Hauteur 75</t>
  </si>
  <si>
    <t>Publication</t>
  </si>
  <si>
    <t>Hauteur 77</t>
  </si>
  <si>
    <t>20/03/2017
18h30</t>
  </si>
  <si>
    <t>21/03/2017 - 19h</t>
  </si>
  <si>
    <t>21/03/2017
13h30</t>
  </si>
  <si>
    <t>Chargement 77</t>
  </si>
  <si>
    <t>21/03/2017
15h10</t>
  </si>
  <si>
    <t>TP 77</t>
  </si>
  <si>
    <t>Chargement 75</t>
  </si>
  <si>
    <t>22/03/2017 - 20h15</t>
  </si>
  <si>
    <t>Levage 75</t>
  </si>
  <si>
    <t>22/03/2017
14h30</t>
  </si>
  <si>
    <t>Levage 77</t>
  </si>
  <si>
    <t>Hauteur 78</t>
  </si>
  <si>
    <t>22/03/2017
19h45</t>
  </si>
  <si>
    <t>Levage 78</t>
  </si>
  <si>
    <t>22/03/2017
19h55</t>
  </si>
  <si>
    <t>Terrassement 78</t>
  </si>
  <si>
    <t>TP 78</t>
  </si>
  <si>
    <t>22/03/2017
20h20</t>
  </si>
  <si>
    <t>Terrassement 77</t>
  </si>
  <si>
    <t>22/03/2017
23h00</t>
  </si>
  <si>
    <t>Levage 91</t>
  </si>
  <si>
    <t>23/03/2017
17h50</t>
  </si>
  <si>
    <t>Chargement 78</t>
  </si>
  <si>
    <t>Levage 92</t>
  </si>
  <si>
    <t>TP 91</t>
  </si>
  <si>
    <t>Terrassement 91</t>
  </si>
  <si>
    <t>TP 92</t>
  </si>
  <si>
    <t>Hauteur 91</t>
  </si>
  <si>
    <t>24/03/2017
17h</t>
  </si>
  <si>
    <t>24/03/2017
20h</t>
  </si>
  <si>
    <t>Mantes-la-Jolie 78200</t>
  </si>
  <si>
    <t>Rambouillet 78120</t>
  </si>
  <si>
    <t>Courbevoie 92400</t>
  </si>
  <si>
    <t>Roissy-en-France 95700</t>
  </si>
  <si>
    <t>Beaumont-sur-oise 95260</t>
  </si>
  <si>
    <t>Magny-en-vexin 95420</t>
  </si>
  <si>
    <t>Noisy-le-Grand 93160</t>
  </si>
  <si>
    <t>Meaux 77100</t>
  </si>
  <si>
    <t>Villeparisis 77270</t>
  </si>
  <si>
    <t>La Ferte-sous-jouarre 77260</t>
  </si>
  <si>
    <t>La Ferté-gaucher 77320</t>
  </si>
  <si>
    <t>Provins 77160</t>
  </si>
  <si>
    <t>Melun 77000</t>
  </si>
  <si>
    <t>Nemours 77140</t>
  </si>
  <si>
    <t>Gretz-Armainvilliers 77220</t>
  </si>
  <si>
    <t>Orsay 91400</t>
  </si>
  <si>
    <t>Etampes 91150</t>
  </si>
  <si>
    <t>Bretigny-sur-orges 91220</t>
  </si>
  <si>
    <t>Dourdan 91410</t>
  </si>
  <si>
    <t>Versailles 78000</t>
  </si>
  <si>
    <t>Thoiry 78770</t>
  </si>
  <si>
    <t>Orly 94310</t>
  </si>
  <si>
    <t>Créteil 94000</t>
  </si>
  <si>
    <t>Vaudoy-en-brie 77970</t>
  </si>
  <si>
    <t>Montereau-Fault-Yonne 77130</t>
  </si>
  <si>
    <t>Poissy 78300</t>
  </si>
  <si>
    <t>Location mini pelle pelleteuse chargeuse - X</t>
  </si>
  <si>
    <t>Location tous types nacelles - X</t>
  </si>
  <si>
    <t>27/03/2017 - 19h30</t>
  </si>
  <si>
    <t>26/03/2017 - 15h30</t>
  </si>
  <si>
    <t>Chargement 91</t>
  </si>
  <si>
    <t>26/03/2017
17h20</t>
  </si>
  <si>
    <t>Terrassement 92</t>
  </si>
  <si>
    <t>Hauteur 92</t>
  </si>
  <si>
    <t>Location chariots, mini grues et grues - X</t>
  </si>
  <si>
    <t>Location matériel Travaux Publics - X</t>
  </si>
  <si>
    <t>Location camions bennes, plateaux, bras grue - X</t>
  </si>
  <si>
    <t>RESERVE AUX PROF.ESSIONNELS
Location de tous types d'engins de Terrassement et Extraction avec ou sans chauffeur  dans les Yvelines et toute l'Ile-de-France :
- Mini pelles 0,5T à 9T à partir de 75€/jour
- Chargeuses et Chargeuses compactes à partir de 65€/jour
- Tractopelles sur demande
- Pelleteuses 10T à 34T à partir de 300€/jour
- Bulldozers sur demande
- Scrapers (Décapeuse) sur demande
- Camions excavateurs aspirateurs sur demande
- Mini dumpers à partir de 50€/jour
- Tombereaux articulés et rigides sur demande
Livraison partout en IDF.</t>
  </si>
  <si>
    <t>RESERVE AUX PROF.ESSIONNELS
Location de tous types d'engins de Travail en Hauteur avec ou sans chauffeur dans les Yvelines et toute l'Ile-de-France :
- Nacelles à mât vertical à partir de 25€/jour
- Nacelles ciseaux à partir de 25€/jour
- Nacelles élévatrices à partir de 25€/jour
- Nacelles sur remorques à partir de 50€/jour
- Nacelles araignées à partir de 80€/jour
- Nacelles articulées ou télescopiques à partir de 70€/jour
- Camions nacelles à partir de 130€/jour
- Échafaudages roulants à partir de 20€/jour
Livraison partout en IDF.</t>
  </si>
  <si>
    <t>RESERVE AUX PROF.ESSIONNELS
Location de tous types d'engins de Levage et Manutention avec ou sans chauffeur dans les Yvelines et toute l'Ile-de-France :
- Chariots à mât vertical et autres charitos élévateurs à partir de 40€/jour
- Chariots télescopiques fixes ou rotatifs à partir de 80€/jour
- Mini grues araignées à partir de 225€/jour
- Mini grues mobiles à partir de 230€/jour
- Grues mobiles à partir de 690€/jour
Livraison partout en IDF.</t>
  </si>
  <si>
    <t>RESERVE AUX PROF.ESSIONNELS
Location de tous types d'engins de Chargement et Transport avec ou sans chauffeur dans les Yvelines et toute l'Ile-de-France :
- Camions bennes à partir de 85€/jour
- Camions bras de grue à partir de 400€/jour
- Remorques sur demande
- Remorques porte engins à partir de 100€/jour
- Camions porte engins sur demande
- Mini dumpers à partir de 50€/jour
- Tombereaux articulés et rigides sur demande
Livraison partout en IDF.</t>
  </si>
  <si>
    <t>RESERVE AUX PROF.ESSIONNELS
Location de tous types d'engins de Travaux Publics et Compactage avec ou sans chauffeur dans les Yvelines et toute l'Ile-de-France :
- Pilonneuses à partir de 20€/jour
- Plaques vibrantes à partir de 5€/jour
- Rouleaux compresseurs / Compacteurs à partir de 40€/jour
- Niveleuses sur demande
- Finisseurs sur demande
- Raboteuses sur demande
- Répandeurs sur demande
- Fraiseuses sur demande
- Marquages des routes sur demande
- Hydrocureuses sur demande
Livraison partout en IDF.</t>
  </si>
  <si>
    <t>01/04/2017 - 12h</t>
  </si>
  <si>
    <t>Magny</t>
  </si>
  <si>
    <t>Beaumont</t>
  </si>
  <si>
    <t>Roissy</t>
  </si>
  <si>
    <t>Dates</t>
  </si>
  <si>
    <t>Test</t>
  </si>
  <si>
    <t>Conclusion</t>
  </si>
  <si>
    <t>S 27/03</t>
  </si>
  <si>
    <t>4 villes sur le 95 au lieu d'une</t>
  </si>
  <si>
    <t>Sélection des meilleurs photos pour chaque typologie</t>
  </si>
  <si>
    <t>On republie sur un département en milieu de semaine</t>
  </si>
  <si>
    <t>Villes</t>
  </si>
  <si>
    <t>Boulogne 92100</t>
  </si>
  <si>
    <t>Bobigny 93000</t>
  </si>
  <si>
    <t>Nangis 77370</t>
  </si>
  <si>
    <t>s 20/03</t>
  </si>
  <si>
    <t>Publier 1 dpt par jour au lieu de tout d'un coup</t>
  </si>
  <si>
    <r>
      <t xml:space="preserve">On a multiplié quasiment par 2 le nombre de vue sur les annonces en question en cumulé
</t>
    </r>
    <r>
      <rPr>
        <b/>
        <sz val="11"/>
        <color theme="1"/>
        <rFont val="Calibri"/>
        <family val="2"/>
        <scheme val="minor"/>
      </rPr>
      <t>&gt; Il faut publier 
   - Dimanche soir
   - Mardi soir
   - Jeudi soir</t>
    </r>
  </si>
  <si>
    <r>
      <t xml:space="preserve">- On a touché moins de gens au global
- Une annonce capte son audience sur les 2 premiers jours, plutôt le matin
</t>
    </r>
    <r>
      <rPr>
        <b/>
        <sz val="11"/>
        <color theme="1"/>
        <rFont val="Calibri"/>
        <family val="2"/>
        <scheme val="minor"/>
      </rPr>
      <t>&gt; Tout publier d'un coup</t>
    </r>
    <r>
      <rPr>
        <sz val="11"/>
        <color theme="1"/>
        <rFont val="Calibri"/>
        <family val="2"/>
        <scheme val="minor"/>
      </rPr>
      <t xml:space="preserve"> ; plusieurs fois par semaine ?</t>
    </r>
  </si>
  <si>
    <r>
      <t xml:space="preserve">On touche plus de gens
</t>
    </r>
    <r>
      <rPr>
        <b/>
        <sz val="11"/>
        <color theme="1"/>
        <rFont val="Calibri"/>
        <family val="2"/>
        <scheme val="minor"/>
      </rPr>
      <t>&gt; Il faut multiplier le nb de villes</t>
    </r>
    <r>
      <rPr>
        <sz val="11"/>
        <color theme="1"/>
        <rFont val="Calibri"/>
        <family val="2"/>
        <scheme val="minor"/>
      </rPr>
      <t xml:space="preserve"> (cf. onglet "Villes dpt")</t>
    </r>
  </si>
  <si>
    <r>
      <t xml:space="preserve">Les annonces ont plus de vue (et les photos erronnées ex : TP au lieu de nacelles ont très très peu de vue) &gt; vrai gros impact
</t>
    </r>
    <r>
      <rPr>
        <b/>
        <sz val="11"/>
        <color theme="1"/>
        <rFont val="Calibri"/>
        <family val="2"/>
        <scheme val="minor"/>
      </rPr>
      <t>&gt; On garde les meilleures photos seulement</t>
    </r>
  </si>
  <si>
    <t>Clamart 92140</t>
  </si>
  <si>
    <t>Saint-Denis 93200</t>
  </si>
  <si>
    <t>Boissy-Saint-léger 94470</t>
  </si>
  <si>
    <t>Location chariots, grues mobiles, etc - X</t>
  </si>
  <si>
    <t>Location camions bennes, bras grue, etc - X</t>
  </si>
  <si>
    <t>RESERVE AUX PROFESSIONNELS
Je vous propose en location tout type de concasseurs pour broyage de matériaux béton, enrobées, calcaire, ...
Disponibles sur toute la France.
Prix journalier : sur demande, suivant spécificités.
Le transport peut être proposé sur devis également.</t>
  </si>
  <si>
    <t>Location compacteurs, plaques, pilonneuse, etc -X</t>
  </si>
  <si>
    <t>RESERVE AUX PROFESSIONNELS
Nos partenaires louent tous types d'engins de Travail en Hauteur avec ou sans chauffeur :
- Nacelles à mât vertical à partir de 40€/jour
- Nacelles ciseaux à partir de 25€/jour
- Nacelles élévatrices à partir de 25€/jour
- Nacelles araignées à partir de 120€/jour
- Nacelles articulées ou télescopiques à partir de 70€/jour
- Camions nacelles à partir de 210€/jour
- Échafaudages roulants sur demande
- Nacelle élévatrice, sur remorque, araignée, articulée, télescopique, camion VL, échafaudage
Ils peuvent effectuer le transport si besoin.
N'hésitez pas à nous contacter ou à vous rendre directement sur notre plateforme pour consulter l'ensemble de l'offre disponible et comparer les prix en direct.
L'Equipe Tracktor</t>
  </si>
  <si>
    <t>RESERVE AUX PROFESSIONNELS
Nos partenaires louent tous types d'engins de Levage et Manutention avec ou sans chauffeur :
- Chariots à mât vertical et autres chariots élévateurs à partir de 40€/jour
- Chariots télescopiques fixes ou rotatifs à partir de 80€/jour
- Mini grues araignées sur demande
- Mini grues mobiles sur demande
- Grues mobiles à partir de 690€/jour
- Chariot à mât verticaux, télescopique, mini grue araignée et mobile
Ils peuvent effectuer le transport si besoin.
N'hésitez pas à nous contacter ou à vous rendre directement sur notre plateforme pour consulter l'ensemble de l'offre disponible et comparer les prix en direct.
L'Equipe Tracktor</t>
  </si>
  <si>
    <t>Date pub + Ville</t>
  </si>
  <si>
    <t>Terrassement</t>
  </si>
  <si>
    <t>Levage</t>
  </si>
  <si>
    <t>Transport</t>
  </si>
  <si>
    <t>Hauteur</t>
  </si>
  <si>
    <t>TP</t>
  </si>
  <si>
    <t>Paris - 03/04</t>
  </si>
  <si>
    <t>Meaux - 03/04</t>
  </si>
  <si>
    <t>Versailles - 03/04</t>
  </si>
  <si>
    <t>Orly - 03/04</t>
  </si>
  <si>
    <t>Orsay - 03/04</t>
  </si>
  <si>
    <t>Clamart - 03/04</t>
  </si>
  <si>
    <t>Saint-Denis - 03/04</t>
  </si>
  <si>
    <t>Cergy - 03/04</t>
  </si>
  <si>
    <t>Saint-Denis - 04/04</t>
  </si>
  <si>
    <t>Orsay - 04/04</t>
  </si>
  <si>
    <t>Cergy - 04/04</t>
  </si>
  <si>
    <t>Meaux - 04/04</t>
  </si>
  <si>
    <t>Versailles - 04/04</t>
  </si>
  <si>
    <t>Clamart - 04/04</t>
  </si>
  <si>
    <t>Orly - 04/04</t>
  </si>
  <si>
    <t>Paris - 04/04</t>
  </si>
  <si>
    <t>-</t>
  </si>
  <si>
    <t>Paris - 08/04</t>
  </si>
  <si>
    <t>Etampes - 08/04</t>
  </si>
  <si>
    <t>Beaumont - 07/04</t>
  </si>
  <si>
    <t>Etampes - 07/04</t>
  </si>
  <si>
    <t>Boissy - 07/04</t>
  </si>
  <si>
    <t>Melun - 07/04</t>
  </si>
  <si>
    <t>Paris - 06/04</t>
  </si>
  <si>
    <t>Courbevoie - 07/04</t>
  </si>
  <si>
    <t>Courbevoie - 06/04</t>
  </si>
  <si>
    <t>Melun - 06/04</t>
  </si>
  <si>
    <t>Mantes - 06/04</t>
  </si>
  <si>
    <t>Noisy - 05/04</t>
  </si>
  <si>
    <t>Boissy - 06/04</t>
  </si>
  <si>
    <t>Melun - 05/04</t>
  </si>
  <si>
    <t>Etampes - 05/04</t>
  </si>
  <si>
    <t>Mantes - 05/04</t>
  </si>
  <si>
    <t>Courbevoie - 05/04</t>
  </si>
  <si>
    <t>Boissy - 05/04</t>
  </si>
  <si>
    <t>Paris - 05/04</t>
  </si>
  <si>
    <t>Beaumont - 05/04</t>
  </si>
  <si>
    <t>Bretigny 11/04</t>
  </si>
  <si>
    <t>Boulogne 11/04</t>
  </si>
  <si>
    <t>Poissy 11/04</t>
  </si>
  <si>
    <t>Melun 11/04</t>
  </si>
  <si>
    <t>Paris 11/04</t>
  </si>
  <si>
    <t>Creteil 11/04</t>
  </si>
  <si>
    <t>Cergy 11/04</t>
  </si>
  <si>
    <t>Bobigny 11/04</t>
  </si>
  <si>
    <t>Bobigny 12/04</t>
  </si>
  <si>
    <t>Bretigny 12/04</t>
  </si>
  <si>
    <t>Creteil 12/04</t>
  </si>
  <si>
    <t>Boulogne 12/04</t>
  </si>
  <si>
    <t>Paris 12/04</t>
  </si>
  <si>
    <t>Poissy 12/04</t>
  </si>
  <si>
    <t>Courbevoie - 18/04</t>
  </si>
  <si>
    <t>Courbevoie - 19/04</t>
  </si>
  <si>
    <t>Paris - 18/04</t>
  </si>
  <si>
    <t>Etampes - 18/04</t>
  </si>
  <si>
    <t>Melun - 18/04</t>
  </si>
  <si>
    <t>Mantes - 18/04</t>
  </si>
  <si>
    <t>Beaumont - 18/04</t>
  </si>
  <si>
    <t>Boissy - 18/04</t>
  </si>
  <si>
    <t>Noisy - 18/04</t>
  </si>
  <si>
    <t>Boissy - 18/05</t>
  </si>
  <si>
    <t>Beaumont - 19/04</t>
  </si>
  <si>
    <t>Mantes - 19/04</t>
  </si>
  <si>
    <t>Etampes - 19/04</t>
  </si>
  <si>
    <t>Boissy - 19/04</t>
  </si>
  <si>
    <t>Noisy - 19/04</t>
  </si>
  <si>
    <t>Noisy- 19/04</t>
  </si>
  <si>
    <t>Melun - 19/04</t>
  </si>
  <si>
    <t>Paris - 19/04</t>
  </si>
  <si>
    <t>Saint-Denis- 14/04</t>
  </si>
  <si>
    <t>Cergy - 14/04</t>
  </si>
  <si>
    <t>Meaux - 14/04</t>
  </si>
  <si>
    <t>Versailles - 14/04</t>
  </si>
  <si>
    <t>Clamart - 14/04</t>
  </si>
  <si>
    <t>Versailles - 13/04</t>
  </si>
  <si>
    <t>Meaux - 13/04</t>
  </si>
  <si>
    <t>Cergy - 13/04</t>
  </si>
  <si>
    <t>Orsay - 13/04</t>
  </si>
  <si>
    <t>Orly - 13/04</t>
  </si>
  <si>
    <t>Clamart - 13/04</t>
  </si>
  <si>
    <t>Paris - 13/04</t>
  </si>
  <si>
    <t>Saint-Denis- 13/04</t>
  </si>
  <si>
    <t>Orly - 02/05</t>
  </si>
  <si>
    <t>Versailles - 27/04</t>
  </si>
  <si>
    <t>Cergy - 27/04</t>
  </si>
  <si>
    <t>Clamart - 27/04</t>
  </si>
  <si>
    <t>Orsay - 27/04</t>
  </si>
  <si>
    <t>St Denis - 27/04</t>
  </si>
  <si>
    <t>Meaux - 27/04</t>
  </si>
  <si>
    <t>Orly - 26/05</t>
  </si>
  <si>
    <t>Cergy - 26/04</t>
  </si>
  <si>
    <t>St Denis - 26/04</t>
  </si>
  <si>
    <t>Orsay - 26/04</t>
  </si>
  <si>
    <t>Clamart - 26/04</t>
  </si>
  <si>
    <t>Meaux - 26/04</t>
  </si>
  <si>
    <t>Paris - 07/05</t>
  </si>
  <si>
    <t>Villeparisis - 07/05</t>
  </si>
  <si>
    <t>Mantes - 07/05</t>
  </si>
  <si>
    <t>Etampes - 07/05</t>
  </si>
  <si>
    <t>Courbevoie - 07/05</t>
  </si>
  <si>
    <t>Noisy - 07/05</t>
  </si>
  <si>
    <t>Boissy - 07/05</t>
  </si>
  <si>
    <t>Beaumont - 07/05</t>
  </si>
  <si>
    <t>Paris - 14/05</t>
  </si>
  <si>
    <t>Nangis - 14/05</t>
  </si>
  <si>
    <t>Poissy - 14/05</t>
  </si>
  <si>
    <t>Bretigny - 14/05</t>
  </si>
  <si>
    <t>Boulogne - 14/05</t>
  </si>
  <si>
    <t>Bobigny - 14/05</t>
  </si>
  <si>
    <t>Créteil - 14/05</t>
  </si>
  <si>
    <t>Roissy - 14/05</t>
  </si>
  <si>
    <t>RESERVE AUX PROFESSIONNELS
Nos partenaires louent tous types d'engins de Terrassement et Extraction avec ou sans chauffeur partout en Ile de France :
- Mini pelles 0,5T à 9T à partir de 75€/jour
- Chargeuses et Chargeuses compactes à partir de 65€/jour
- Tractopelles sur demande
- Pelleteuses 10T à 34T à partir de 300€/jour
- Bulldozers sur demande
- Scrapers (Décapeuse) sur demande
- Camions excavateurs aspirateurs sur demande
- Mini dumpers à partir de 50€/jour
- Tombereaux articulés et rigides sur demande
- Mini-pelle, chargeur, chargeuse, pelleteuse, bulldozer, scraper, camion excavateur, mini dumper
Ils peuvent effectuer le transport si besoin.
N'hésitez pas à nous contacter ou à vous rendre directement sur notre plateforme pour consulter l'ensemble de l'offre disponible et comparer les prix en direct.
L'Equipe Tracktor.fr</t>
  </si>
  <si>
    <t>RESERVE AUX PROFESSIONNELS
Nos partenaires louent tous types d'engins de Travail en Hauteur avec ou sans chauffeur partout en Ile de France :
- Nacelles à mât vertical à partir de 25€/jour
- Nacelles ciseaux à partir de 25€/jour
- Nacelles élévatrices à partir de 25€/jour
- Nacelles sur remorques à partir de 50€/jour
- Nacelles araignées à partir de 80€/jour
- Nacelles articulées ou télescopiques à partir de 70€/jour
- Camions nacelles à partir de 130€/jour
- Échafaudages roulants à partir de 20€/jour
- Nacelle élévatrice, sur remorque, araignée, articulée, télescopique, camion VL, échafaudage
Ils peuvent effectuer le transport si besoin.
N'hésitez pas à nous contacter ou à vous rendre directement sur notre plateforme pour consulter l'ensemble de l'offre disponible et comparer les prix en direct.
L'Equipe Tracktor.fr</t>
  </si>
  <si>
    <t>RESERVE AUX PROFESSIONNELS
Nos partenaires louent tous types d'engins de Levage et Manutention avec ou sans chauffeur partout en Ile de France :
- Chariots à mât vertical et autres chariots élévateurs à partir de 40€/jour
- Chariots télescopiques fixes ou rotatifs à partir de 80€/jour
- Mini grues araignées à partir de 225€/jour
- Mini grues mobiles à partir de 230€/jour
- Grues mobiles à partir de 690€/jour
- Chariot à mât verticaux, télescopique, mini grue araignée et mobile
Ils peuvent effectuer le transport si besoin.
N'hésitez pas à nous contacter ou à vous rendre directement sur notre plateforme pour consulter l'ensemble de l'offre disponible et comparer les prix en direct.
L'Equipe Tracktor.fr</t>
  </si>
  <si>
    <t>RESERVE AUX PROFESSIONNELS
Nos partenaires louent tous types d'engins de Chargement et Transport avec ou sans chauffeur partout en Ile de France :
- Camions bennes à partir de 85€/jour
- Camions bras de grue à partir de 400€/jour
- Remorques sur demande
- Remorques porte engins à partir de 100€/jour
- Camions porte engins sur demande
- Mini dumpers à partir de 50€/jour
- Tombereaux articulés et rigides sur demande
- Camion benne, benne seule, remorque, porte engin, dumper
Ils peuvent effectuer le transport si besoin.
N'hésitez pas à nous contacter ou à vous rendre directement sur notre plateforme pour consulter l'ensemble de l'offre disponible et comparer les prix en direct.
L'Equipe Tracktor.fr</t>
  </si>
  <si>
    <t>RESERVE AUX PROFESSIONNELS
Nos partenaires louent tous types d'engins de Travaux Publics et Compactage avec ou sans chauffeur partout en Ile de France :
- Pilonneuses à partir de 20€/jour
- Plaques vibrantes à partir de 5€/jour
- Rouleaux compresseurs / Compacteurs à partir de 40€/jour
- Niveleuses sur demande
- Finisseurs sur demande
- Raboteuses sur demande
- Répandeurs sur demande
- Fraiseuses sur demande
- Marquage des routes sur demande
- Hydrocureuses sur demande
- Pilonneuse, plaque vibrante, rouleau compresseur, compacteur, niveleuse, finisseur, finisher, raboteuse, répandeur, fraiseuse, hydrocureuse
Ils peuvent effectuer le transport si besoin.
N'hésitez pas à nous contacter ou à vous rendre directement sur notre plateforme pour consulter l'ensemble de l'offre disponible et comparer les prix en direct.
L'Equipe Tracktor.fr</t>
  </si>
  <si>
    <t>Gisors 27140</t>
  </si>
  <si>
    <t>Clermont 60600</t>
  </si>
  <si>
    <t>Allonne 60000</t>
  </si>
  <si>
    <t xml:space="preserve">gisors </t>
  </si>
  <si>
    <t>info</t>
  </si>
  <si>
    <t>info-lb</t>
  </si>
  <si>
    <t xml:space="preserve">Location mini pelle    </t>
  </si>
  <si>
    <t>RESERVE AUX PROFESSIONNELS
Location mini pelle pour les professionnels. 
Prix moyen : mini pelle 2,5 T : 150€ / jour (2 à 4jours) 
Le transport peut être proposé sur devis également.
N'hésitez pas à nous contacter ou à vous rendre directement sur notre plateforme pour consulter l'ensemble de l'offre disponible et comparer les prix en direct.
L'Equipe Tracktor.fr</t>
  </si>
  <si>
    <t>Location chargeuse</t>
  </si>
  <si>
    <t>Location pelleteuse</t>
  </si>
  <si>
    <t>Location bulldozer</t>
  </si>
  <si>
    <t>Location dumper</t>
  </si>
  <si>
    <t>Location tombereau</t>
  </si>
  <si>
    <t>RESERVE AUX PROFESSIONNELS
Location mini pelle pour les professionnels partout en France. 
Prix moyen : mini pelle 2,5 T : 125€ / jour (2 à 4jours) 
Le transport peut être proposé sur devis également.
N'hésitez pas à nous contacter ou à vous rendre directement sur notre plateforme pour consulter l'ensemble de l'offre disponible et comparer les prix en direct.
L'Equipe Tracktor.fr</t>
  </si>
  <si>
    <t>RESERVE AUX PROFESSIONNELS
Location Chargeuse pour les professionnels partout en France. 
Prix moyen : Chargeuse 2,5 T : 120€ / jour (2 à 4jours) 
Le transport peut être proposé sur devis également.
N'hésitez pas à nous contacter ou à vous rendre directement sur notre plateforme pour consulter l'ensemble de l'offre disponible et comparer les prix en direct.
L'Equipe Tracktor.fr</t>
  </si>
  <si>
    <t>RESERVE AUX PROFESSIONNELS
Location Pelleteuse pour les professionnels partout en France. 
Prix moyen : Pelleteuse 10 T : 319€ / jour (2 à 4jours) 
Le transport peut être proposé sur devis également.
N'hésitez pas à nous contacter ou à vous rendre directement sur notre plateforme pour consulter l'ensemble de l'offre disponible et comparer les prix en direct.
L'Equipe Tracktor.fr</t>
  </si>
  <si>
    <t>RESERVE AUX PROFESSIONNELS
Location Pelleteuse pour les professionnels partout en France. 
Prix moyen : Pelleteuse 10 T : 900€ / jour (2 à 4jours) 
Le transport peut être proposé sur devis également.
N'hésitez pas à nous contacter ou à vous rendre directement sur notre plateforme pour consulter l'ensemble de l'offre disponible et comparer les prix en direct.
L'Equipe Tracktor.fr</t>
  </si>
  <si>
    <t>RESERVE AUX PROFESSIONNELS
Location Dumper pour les professionnels partout en France. 
Prix moyen : Dumper 1800 L : 81€ / jour (2 à 4jours) 
Le transport peut être proposé sur devis également.
N'hésitez pas à nous contacter ou à vous rendre directement sur notre plateforme pour consulter l'ensemble de l'offre disponible et comparer les prix en direct.
L'Equipe Tracktor.fr</t>
  </si>
  <si>
    <t>RESERVE AUX PROFESSIONNELS
Location tombereau pour les professionnels partout en France. 
Prix moyen : Dumper 24 T : 760€ / jour (2 à 4jours) 
Le transport peut être proposé sur devis également.
N'hésitez pas à nous contacter ou à vous rendre directement sur notre plateforme pour consulter l'ensemble de l'offre disponible et comparer les prix en direct.
L'Equipe Tracktor.fr</t>
  </si>
  <si>
    <t>Location Nacelle Ciseaux</t>
  </si>
  <si>
    <t>RESERVE AUX PROFESSIONNELS
Location Nacelle Ciseaux pour les professionnels partout en France. 
Prix moyen : Nacelle Ciseaux 8m : 42€ / jour (2 à 4jours) 
Le transport peut être proposé sur devis également.
N'hésitez pas à nous contacter ou à vous rendre directement sur notre plateforme pour consulter l'ensemble de l'offre disponible et comparer les prix en direct.
L'Equipe Tracktor.fr</t>
  </si>
  <si>
    <t>Location Nacelle à mât</t>
  </si>
  <si>
    <t>RESERVE AUX PROFESSIONNELS
Location Nacelle à Mât pour les professionnels partout en France. 
Prix moyen : Nacelle à mât 8m : 63€ / jour (2 à 4jours) 
Le transport peut être proposé sur devis également.
N'hésitez pas à nous contacter ou à vous rendre directement sur notre plateforme pour consulter l'ensemble de l'offre disponible et comparer les prix en direct.
L'Equipe Tracktor.fr</t>
  </si>
  <si>
    <t>Location Toucan</t>
  </si>
  <si>
    <t>RESERVE AUX PROFESSIONNELS
Location Nacelle Toucan pour les professionnels partout en France. 
Prix moyen : Nacelle Toucan 8m : 57€ / jour (2 à 4jours) 
Le transport peut être proposé sur devis également.
N'hésitez pas à nous contacter ou à vous rendre directement sur notre plateforme pour consulter l'ensemble de l'offre disponible et comparer les prix en direct.
L'Equipe Tracktor.fr</t>
  </si>
  <si>
    <t>Location Camion Nacelle</t>
  </si>
  <si>
    <t>RESERVE AUX PROFESSIONNELS
Location Camion Nacelle pour les professionnels partout en France. 
Prix moyen : Camion Nacelle VL 16m : 187€ / jour (2 à 4jours) 
Le transport peut être proposé sur devis également.
N'hésitez pas à nous contacter ou à vous rendre directement sur notre plateforme pour consulter l'ensemble de l'offre disponible et comparer les prix en direct.
L'Equipe Tracktor.fr</t>
  </si>
  <si>
    <t>Location Nacelle Araignée</t>
  </si>
  <si>
    <t>RESERVE AUX PROFESSIONNELS
Location Nacelle Nacelle Araignée pour les professionnels partout en France. 
Prix moyen : Nacelle Araignée 12m : 152€ / jour (2 à 4jours) 
Le transport peut être proposé sur devis également.
N'hésitez pas à nous contacter ou à vous rendre directement sur notre plateforme pour consulter l'ensemble de l'offre disponible et comparer les prix en direct.
L'Equipe Tracktor.fr</t>
  </si>
  <si>
    <t>Location Nacelle Articulée</t>
  </si>
  <si>
    <t>RESERVE AUX PROFESSIONNELS
Location Nacelle Articulée pour les professionnels partout en France. 
Prix moyen : Nacelle Articulée 12m : 90€ / jour (2 à 4jours) 
Le transport peut être proposé sur devis également.
N'hésitez pas à nous contacter ou à vous rendre directement sur notre plateforme pour consulter l'ensemble de l'offre disponible et comparer les prix en direct.
L'Equipe Tracktor.fr</t>
  </si>
  <si>
    <t>Location Nacelle Télescopique</t>
  </si>
  <si>
    <t>RESERVE AUX PROFESSIONNELS
Location Nacelle Télescopique pour les professionnels partout en France. 
Prix moyen : Nacelle Télescopique 16m : 85€ / jour (2 à 4jours) 
Le transport peut être proposé sur devis également.
N'hésitez pas à nous contacter ou à vous rendre directement sur notre plateforme pour consulter l'ensemble de l'offre disponible et comparer les prix en direct.
L'Equipe Tracktor.fr</t>
  </si>
  <si>
    <t>Location Echafaudage roulant</t>
  </si>
  <si>
    <t>RESERVE AUX PROFESSIONNELS
Location Echafaudage Roulant pour les professionnels partout en France. 
Prix moyen : Echafaudage roulant 7m : 40€ / jour (2 à 4jours) 
Le transport peut être proposé sur devis également.
N'hésitez pas à nous contacter ou à vous rendre directement sur notre plateforme pour consulter l'ensemble de l'offre disponible et comparer les prix en direct.
L'Equipe Tracktor.fr</t>
  </si>
  <si>
    <t>Location Chariot Elevateur</t>
  </si>
  <si>
    <t>RESERVE AUX PROFESSIONNELS
Location Chariot Elevateur pour les professionnels partout en France. 
Prix moyen : Chariot Elevateur 2,5T : 90€ / jour (2 à 4jours) 
Le transport peut être proposé sur devis également.
N'hésitez pas à nous contacter ou à vous rendre directement sur notre plateforme pour consulter l'ensemble de l'offre disponible et comparer les prix en direct.
L'Equipe Tracktor.fr</t>
  </si>
  <si>
    <t>Location Chariot Télescopique</t>
  </si>
  <si>
    <t>RESERVE AUX PROFESSIONNELS
Location Chariot Télescopique pour les professionnels partout en France. 
Prix moyen : Chariot Télescopique 7m : 95€ / jour (2 à 4jours) 
Le transport peut être proposé sur devis également.
N'hésitez pas à nous contacter ou à vous rendre directement sur notre plateforme pour consulter l'ensemble de l'offre disponible et comparer les prix en direct.
L'Equipe Tracktor.fr</t>
  </si>
  <si>
    <t>Location Mini Grue Araignée</t>
  </si>
  <si>
    <t>RESERVE AUX PROFESSIONNELS
Location Mini Grue Araignée pour les professionnels partout en France. 
Prix moyen : Mini Grue Araignée 1,7T : 240€ / jour (2 à 4jours) 
Le transport peut être proposé sur devis également.
N'hésitez pas à nous contacter ou à vous rendre directement sur notre plateforme pour consulter l'ensemble de l'offre disponible et comparer les prix en direct.
L'Equipe Tracktor.fr</t>
  </si>
  <si>
    <t>Location Mini Grue Mobile</t>
  </si>
  <si>
    <t>RESERVE AUX PROFESSIONNELS
Location Mini Grue Mobile pour les professionnels partout en France. 
Prix moyen : Mini Grue Mobile 16,3m 4,9T : 450€ / jour (2 à 4jours) 
Le transport peut être proposé sur devis également.
N'hésitez pas à nous contacter ou à vous rendre directement sur notre plateforme pour consulter l'ensemble de l'offre disponible et comparer les prix en direct.
L'Equipe Tracktor.fr</t>
  </si>
  <si>
    <t>Location Grue sur Remorque</t>
  </si>
  <si>
    <t>RESERVE AUX PROFESSIONNELS
Location Grue sur Remorque pour les professionnels partout en France. 
Prix moyen : Grue sur Remorque 30m 1,8T : 500€ / jour (2 à 4jours) 
Le transport peut être proposé sur devis également.
N'hésitez pas à nous contacter ou à vous rendre directement sur notre plateforme pour consulter l'ensemble de l'offre disponible et comparer les prix en direct.
L'Equipe Tracktor.fr</t>
  </si>
  <si>
    <t>Location Camion Benne</t>
  </si>
  <si>
    <t>RESERVE AUX PROFESSIONNELS
Location Camion Benne pour les professionnels partout en France. 
Prix moyen : Camion Benne 3,5T : 93,50€ / jour (2 à 4jours) 
Le transport peut être proposé sur devis également.
N'hésitez pas à nous contacter ou à vous rendre directement sur notre plateforme pour consulter l'ensemble de l'offre disponible et comparer les prix en direct.
L'Equipe Tracktor.fr</t>
  </si>
  <si>
    <t>Location Camion bras de grue</t>
  </si>
  <si>
    <t>RESERVE AUX PROFESSIONNELS
Location Camion bras de grue pour les professionnels partout en France. 
Prix moyen : Camion bras de grue 20T : 637€ / jour (2 à 4jours) 
Le transport peut être proposé sur devis également.
N'hésitez pas à nous contacter ou à vous rendre directement sur notre plateforme pour consulter l'ensemble de l'offre disponible et comparer les prix en direct.
L'Equipe Tracktor.fr</t>
  </si>
  <si>
    <t>D</t>
  </si>
  <si>
    <t>Descriptions annonces</t>
  </si>
  <si>
    <t>titre annonce</t>
  </si>
  <si>
    <t>Paris 75001</t>
  </si>
  <si>
    <t>Marseille 13001</t>
  </si>
  <si>
    <t>Toulouse 31000</t>
  </si>
  <si>
    <t>Bordeaux 33000</t>
  </si>
  <si>
    <t>Rennes 35000</t>
  </si>
  <si>
    <t>Nantes 44000</t>
  </si>
  <si>
    <t>Lille 59000</t>
  </si>
  <si>
    <t>Lyon 69001</t>
  </si>
  <si>
    <t>gisors 27140</t>
  </si>
  <si>
    <t>date</t>
  </si>
  <si>
    <t>ville</t>
  </si>
  <si>
    <t>Departement</t>
  </si>
  <si>
    <r>
      <t xml:space="preserve">Paris </t>
    </r>
    <r>
      <rPr>
        <b/>
        <sz val="11"/>
        <color rgb="FF000000"/>
        <rFont val="Calibri"/>
        <family val="2"/>
        <scheme val="minor"/>
      </rPr>
      <t>75001</t>
    </r>
  </si>
  <si>
    <r>
      <t xml:space="preserve">Marseille </t>
    </r>
    <r>
      <rPr>
        <b/>
        <sz val="11"/>
        <color rgb="FF000000"/>
        <rFont val="Calibri"/>
        <family val="2"/>
        <scheme val="minor"/>
      </rPr>
      <t>13001</t>
    </r>
  </si>
  <si>
    <r>
      <t xml:space="preserve">Toulouse </t>
    </r>
    <r>
      <rPr>
        <b/>
        <sz val="11"/>
        <color rgb="FF000000"/>
        <rFont val="Calibri"/>
        <family val="2"/>
        <scheme val="minor"/>
      </rPr>
      <t>31000</t>
    </r>
  </si>
  <si>
    <r>
      <t xml:space="preserve">Bordeaux </t>
    </r>
    <r>
      <rPr>
        <b/>
        <sz val="11"/>
        <color rgb="FF000000"/>
        <rFont val="Calibri"/>
        <family val="2"/>
        <scheme val="minor"/>
      </rPr>
      <t>33000</t>
    </r>
  </si>
  <si>
    <r>
      <t xml:space="preserve">Rennes </t>
    </r>
    <r>
      <rPr>
        <b/>
        <sz val="11"/>
        <color rgb="FF000000"/>
        <rFont val="Calibri"/>
        <family val="2"/>
        <scheme val="minor"/>
      </rPr>
      <t>35000</t>
    </r>
  </si>
  <si>
    <r>
      <t xml:space="preserve">Nantes </t>
    </r>
    <r>
      <rPr>
        <b/>
        <sz val="11"/>
        <color rgb="FF000000"/>
        <rFont val="Calibri"/>
        <family val="2"/>
        <scheme val="minor"/>
      </rPr>
      <t>44000</t>
    </r>
  </si>
  <si>
    <r>
      <t xml:space="preserve">Lille </t>
    </r>
    <r>
      <rPr>
        <b/>
        <sz val="11"/>
        <color rgb="FF000000"/>
        <rFont val="Calibri"/>
        <family val="2"/>
        <scheme val="minor"/>
      </rPr>
      <t>59000</t>
    </r>
  </si>
  <si>
    <r>
      <t xml:space="preserve">Lyon </t>
    </r>
    <r>
      <rPr>
        <b/>
        <sz val="11"/>
        <color rgb="FF000000"/>
        <rFont val="Calibri"/>
        <family val="2"/>
        <scheme val="minor"/>
      </rPr>
      <t>69001</t>
    </r>
  </si>
  <si>
    <t>Location mini pelle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</si>
</sst>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#,##0\ &quot;€&quot;;[Red]\-#,##0\ &quot;€&quot;"/>
    <numFmt numFmtId="165" formatCode="#,##0.0"/>
    <numFmt numFmtId="166" formatCode="#,##0.00\ &quot;€&quot;"/>
    <numFmt numFmtId="167" formatCode=";;;"/>
  </numFmts>
  <fonts count="1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DE9D9"/>
        <bgColor rgb="FF000000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3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14" fontId="0" fillId="0" borderId="0" xfId="0" applyNumberForma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0" fillId="3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1" fillId="3" borderId="0" xfId="1" applyFill="1" applyAlignment="1">
      <alignment vertical="center"/>
    </xf>
    <xf numFmtId="0" fontId="1" fillId="0" borderId="0" xfId="1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vertical="center"/>
    </xf>
    <xf numFmtId="20" fontId="0" fillId="0" borderId="0" xfId="0" applyNumberFormat="1" applyAlignment="1">
      <alignment vertical="center"/>
    </xf>
    <xf numFmtId="0" fontId="0" fillId="4" borderId="0" xfId="0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16" fontId="0" fillId="0" borderId="1" xfId="0" applyNumberFormat="1" applyBorder="1" applyAlignment="1">
      <alignment horizontal="center" vertical="center"/>
    </xf>
    <xf numFmtId="0" fontId="0" fillId="5" borderId="2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5" xfId="0" applyFont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0" borderId="5" xfId="0" applyBorder="1" applyAlignment="1">
      <alignment vertical="center"/>
    </xf>
    <xf numFmtId="16" fontId="0" fillId="0" borderId="1" xfId="0" applyNumberFormat="1" applyFill="1" applyBorder="1" applyAlignment="1">
      <alignment horizontal="center" vertical="center"/>
    </xf>
    <xf numFmtId="16" fontId="6" fillId="0" borderId="0" xfId="0" applyNumberFormat="1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 wrapText="1"/>
    </xf>
    <xf numFmtId="0" fontId="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16" fontId="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Fill="1" applyAlignment="1">
      <alignment vertical="center" wrapText="1"/>
    </xf>
    <xf numFmtId="0" fontId="8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0" fillId="0" borderId="0" xfId="0" applyNumberFormat="1" applyBorder="1" applyAlignment="1">
      <alignment vertical="center"/>
    </xf>
    <xf numFmtId="14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14" fontId="0" fillId="0" borderId="7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8" xfId="0" applyBorder="1" applyAlignment="1">
      <alignment vertical="center"/>
    </xf>
    <xf numFmtId="14" fontId="0" fillId="0" borderId="8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0" xfId="0" quotePrefix="1" applyAlignment="1">
      <alignment vertical="center" wrapText="1"/>
    </xf>
    <xf numFmtId="16" fontId="6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0" fillId="8" borderId="0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vertical="center" wrapText="1"/>
    </xf>
    <xf numFmtId="0" fontId="0" fillId="0" borderId="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8" fillId="8" borderId="0" xfId="0" applyFont="1" applyFill="1" applyBorder="1" applyAlignment="1">
      <alignment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vertical="center" wrapText="1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6" fontId="6" fillId="0" borderId="8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horizontal="right" vertical="center" wrapText="1"/>
    </xf>
    <xf numFmtId="0" fontId="8" fillId="8" borderId="8" xfId="0" applyFont="1" applyFill="1" applyBorder="1" applyAlignment="1">
      <alignment vertical="center" wrapText="1"/>
    </xf>
    <xf numFmtId="165" fontId="0" fillId="0" borderId="0" xfId="0" applyNumberFormat="1" applyBorder="1" applyAlignment="1">
      <alignment vertical="center"/>
    </xf>
    <xf numFmtId="165" fontId="0" fillId="8" borderId="0" xfId="0" applyNumberFormat="1" applyFill="1" applyBorder="1" applyAlignment="1">
      <alignment vertical="center"/>
    </xf>
    <xf numFmtId="0" fontId="0" fillId="8" borderId="8" xfId="0" applyFill="1" applyBorder="1" applyAlignment="1">
      <alignment vertical="center" wrapText="1"/>
    </xf>
    <xf numFmtId="165" fontId="0" fillId="7" borderId="0" xfId="0" applyNumberFormat="1" applyFill="1" applyBorder="1" applyAlignment="1">
      <alignment vertical="center"/>
    </xf>
    <xf numFmtId="10" fontId="0" fillId="0" borderId="0" xfId="2" applyNumberFormat="1" applyFont="1" applyBorder="1" applyAlignment="1">
      <alignment vertical="center"/>
    </xf>
    <xf numFmtId="10" fontId="0" fillId="8" borderId="0" xfId="2" applyNumberFormat="1" applyFont="1" applyFill="1" applyBorder="1" applyAlignment="1">
      <alignment vertical="center"/>
    </xf>
    <xf numFmtId="10" fontId="0" fillId="7" borderId="0" xfId="2" applyNumberFormat="1" applyFont="1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16" fontId="6" fillId="0" borderId="7" xfId="0" applyNumberFormat="1" applyFont="1" applyFill="1" applyBorder="1" applyAlignment="1">
      <alignment horizontal="center" vertical="center" wrapText="1"/>
    </xf>
    <xf numFmtId="0" fontId="0" fillId="8" borderId="7" xfId="0" applyFill="1" applyBorder="1" applyAlignment="1">
      <alignment vertical="center" wrapText="1"/>
    </xf>
    <xf numFmtId="165" fontId="0" fillId="8" borderId="7" xfId="0" applyNumberFormat="1" applyFill="1" applyBorder="1" applyAlignment="1">
      <alignment vertical="center"/>
    </xf>
    <xf numFmtId="10" fontId="0" fillId="8" borderId="7" xfId="2" applyNumberFormat="1" applyFont="1" applyFill="1" applyBorder="1" applyAlignment="1">
      <alignment vertical="center"/>
    </xf>
    <xf numFmtId="10" fontId="0" fillId="0" borderId="7" xfId="2" applyNumberFormat="1" applyFont="1" applyBorder="1" applyAlignment="1">
      <alignment vertical="center"/>
    </xf>
    <xf numFmtId="0" fontId="8" fillId="0" borderId="7" xfId="0" applyFont="1" applyFill="1" applyBorder="1" applyAlignment="1">
      <alignment vertical="center" wrapText="1"/>
    </xf>
    <xf numFmtId="0" fontId="0" fillId="9" borderId="5" xfId="0" applyFill="1" applyBorder="1" applyAlignment="1">
      <alignment vertical="center" wrapText="1"/>
    </xf>
    <xf numFmtId="0" fontId="0" fillId="9" borderId="0" xfId="0" applyFill="1" applyBorder="1" applyAlignment="1">
      <alignment vertical="center" wrapText="1"/>
    </xf>
    <xf numFmtId="0" fontId="0" fillId="9" borderId="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16" fontId="6" fillId="9" borderId="0" xfId="0" applyNumberFormat="1" applyFont="1" applyFill="1" applyBorder="1" applyAlignment="1">
      <alignment horizontal="center" vertical="center" wrapText="1"/>
    </xf>
    <xf numFmtId="0" fontId="0" fillId="9" borderId="0" xfId="0" applyFill="1" applyBorder="1" applyAlignment="1">
      <alignment vertical="center"/>
    </xf>
    <xf numFmtId="0" fontId="0" fillId="10" borderId="5" xfId="0" applyFill="1" applyBorder="1" applyAlignment="1">
      <alignment vertical="center" wrapText="1"/>
    </xf>
    <xf numFmtId="0" fontId="6" fillId="10" borderId="0" xfId="0" applyFont="1" applyFill="1" applyBorder="1" applyAlignment="1">
      <alignment horizontal="center" vertical="center" wrapText="1"/>
    </xf>
    <xf numFmtId="0" fontId="0" fillId="10" borderId="0" xfId="0" applyFill="1" applyBorder="1" applyAlignment="1">
      <alignment vertical="center" wrapText="1"/>
    </xf>
    <xf numFmtId="0" fontId="0" fillId="10" borderId="0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16" fontId="6" fillId="10" borderId="0" xfId="0" applyNumberFormat="1" applyFont="1" applyFill="1" applyBorder="1" applyAlignment="1">
      <alignment horizontal="center" vertical="center" wrapText="1"/>
    </xf>
    <xf numFmtId="165" fontId="0" fillId="10" borderId="0" xfId="0" applyNumberFormat="1" applyFill="1" applyBorder="1" applyAlignment="1">
      <alignment vertical="center"/>
    </xf>
    <xf numFmtId="10" fontId="0" fillId="10" borderId="0" xfId="2" applyNumberFormat="1" applyFont="1" applyFill="1" applyBorder="1" applyAlignment="1">
      <alignment vertical="center"/>
    </xf>
    <xf numFmtId="0" fontId="0" fillId="10" borderId="0" xfId="0" applyFill="1" applyBorder="1" applyAlignment="1">
      <alignment vertical="center"/>
    </xf>
    <xf numFmtId="0" fontId="0" fillId="9" borderId="0" xfId="0" applyFill="1" applyBorder="1" applyAlignment="1">
      <alignment horizontal="center" vertical="center" wrapText="1"/>
    </xf>
    <xf numFmtId="16" fontId="0" fillId="0" borderId="0" xfId="0" applyNumberForma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5" fillId="0" borderId="6" xfId="0" applyFont="1" applyBorder="1" applyAlignment="1">
      <alignment horizontal="center" vertical="center" wrapText="1"/>
    </xf>
    <xf numFmtId="0" fontId="0" fillId="0" borderId="6" xfId="0" quotePrefix="1" applyBorder="1" applyAlignment="1">
      <alignment vertical="center"/>
    </xf>
    <xf numFmtId="0" fontId="0" fillId="0" borderId="0" xfId="0" quotePrefix="1" applyBorder="1" applyAlignment="1">
      <alignment vertical="center"/>
    </xf>
    <xf numFmtId="0" fontId="0" fillId="0" borderId="5" xfId="0" quotePrefix="1" applyBorder="1" applyAlignment="1">
      <alignment vertical="center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1" xfId="0" applyFill="1" applyBorder="1" applyAlignment="1">
      <alignment vertical="center" wrapText="1"/>
    </xf>
    <xf numFmtId="0" fontId="0" fillId="0" borderId="17" xfId="0" applyFill="1" applyBorder="1" applyAlignment="1">
      <alignment vertical="center" wrapText="1"/>
    </xf>
    <xf numFmtId="0" fontId="0" fillId="0" borderId="22" xfId="0" applyFill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1" xfId="0" applyFont="1" applyBorder="1" applyAlignment="1">
      <alignment horizontal="left" vertical="center" wrapText="1"/>
    </xf>
    <xf numFmtId="16" fontId="11" fillId="0" borderId="1" xfId="0" applyNumberFormat="1" applyFont="1" applyBorder="1" applyAlignment="1">
      <alignment horizontal="center" vertical="center"/>
    </xf>
    <xf numFmtId="16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/>
    </xf>
    <xf numFmtId="0" fontId="11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16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0" fillId="0" borderId="2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0" borderId="20" xfId="0" applyNumberFormat="1" applyFill="1" applyBorder="1" applyAlignment="1">
      <alignment horizontal="left" vertical="center" wrapText="1"/>
    </xf>
    <xf numFmtId="0" fontId="0" fillId="0" borderId="20" xfId="0" applyFill="1" applyBorder="1" applyAlignment="1">
      <alignment horizontal="left" vertical="center" wrapText="1"/>
    </xf>
    <xf numFmtId="0" fontId="0" fillId="0" borderId="23" xfId="0" applyFill="1" applyBorder="1" applyAlignment="1">
      <alignment horizontal="left" vertical="center" wrapText="1"/>
    </xf>
    <xf numFmtId="16" fontId="0" fillId="11" borderId="18" xfId="0" applyNumberForma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16" fontId="0" fillId="12" borderId="20" xfId="0" applyNumberFormat="1" applyFill="1" applyBorder="1" applyAlignment="1">
      <alignment horizontal="left" vertical="center" wrapText="1"/>
    </xf>
    <xf numFmtId="16" fontId="11" fillId="10" borderId="1" xfId="0" applyNumberFormat="1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left" vertical="center"/>
    </xf>
    <xf numFmtId="16" fontId="11" fillId="13" borderId="1" xfId="0" applyNumberFormat="1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166" fontId="10" fillId="0" borderId="1" xfId="0" applyNumberFormat="1" applyFont="1" applyBorder="1" applyAlignment="1">
      <alignment horizontal="center" vertical="center"/>
    </xf>
    <xf numFmtId="166" fontId="11" fillId="0" borderId="0" xfId="0" applyNumberFormat="1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Font="1" applyBorder="1" applyAlignment="1">
      <alignment horizontal="left" vertical="center"/>
    </xf>
    <xf numFmtId="167" fontId="0" fillId="0" borderId="0" xfId="0" applyNumberFormat="1" applyFont="1" applyAlignment="1">
      <alignment vertical="center"/>
    </xf>
    <xf numFmtId="167" fontId="11" fillId="0" borderId="0" xfId="0" applyNumberFormat="1" applyFont="1" applyAlignment="1">
      <alignment vertical="center"/>
    </xf>
    <xf numFmtId="0" fontId="0" fillId="10" borderId="1" xfId="0" applyFont="1" applyFill="1" applyBorder="1" applyAlignment="1">
      <alignment horizontal="left" vertical="center"/>
    </xf>
    <xf numFmtId="0" fontId="0" fillId="0" borderId="25" xfId="0" applyFill="1" applyBorder="1"/>
    <xf numFmtId="0" fontId="0" fillId="0" borderId="3" xfId="0" applyFill="1" applyBorder="1" applyAlignment="1">
      <alignment vertical="center" wrapText="1"/>
    </xf>
    <xf numFmtId="14" fontId="0" fillId="0" borderId="0" xfId="0" applyNumberFormat="1"/>
    <xf numFmtId="16" fontId="0" fillId="12" borderId="26" xfId="0" applyNumberFormat="1" applyFill="1" applyBorder="1" applyAlignment="1">
      <alignment horizontal="left" vertical="center" wrapText="1"/>
    </xf>
    <xf numFmtId="0" fontId="0" fillId="0" borderId="27" xfId="0" applyFill="1" applyBorder="1" applyAlignment="1">
      <alignment vertical="center" wrapText="1"/>
    </xf>
    <xf numFmtId="0" fontId="0" fillId="0" borderId="28" xfId="0" applyBorder="1"/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horizontal="center" vertical="center"/>
    </xf>
    <xf numFmtId="16" fontId="0" fillId="0" borderId="23" xfId="0" applyNumberFormat="1" applyFill="1" applyBorder="1" applyAlignment="1">
      <alignment horizontal="left" vertical="center" wrapText="1"/>
    </xf>
    <xf numFmtId="0" fontId="0" fillId="0" borderId="29" xfId="0" applyBorder="1"/>
    <xf numFmtId="0" fontId="0" fillId="0" borderId="25" xfId="0" applyBorder="1"/>
    <xf numFmtId="0" fontId="0" fillId="0" borderId="13" xfId="0" applyBorder="1"/>
    <xf numFmtId="0" fontId="13" fillId="15" borderId="1" xfId="0" applyFont="1" applyFill="1" applyBorder="1" applyAlignment="1">
      <alignment horizontal="left" vertical="center"/>
    </xf>
    <xf numFmtId="0" fontId="13" fillId="15" borderId="4" xfId="0" applyFont="1" applyFill="1" applyBorder="1" applyAlignment="1">
      <alignment horizontal="left" vertical="center"/>
    </xf>
    <xf numFmtId="1" fontId="0" fillId="0" borderId="0" xfId="0" applyNumberFormat="1"/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49" fontId="0" fillId="0" borderId="2" xfId="0" applyNumberFormat="1" applyBorder="1" applyAlignment="1">
      <alignment horizontal="left" vertical="center" wrapText="1"/>
    </xf>
    <xf numFmtId="49" fontId="0" fillId="0" borderId="3" xfId="0" applyNumberFormat="1" applyBorder="1" applyAlignment="1">
      <alignment horizontal="left" vertical="center" wrapText="1"/>
    </xf>
    <xf numFmtId="49" fontId="0" fillId="0" borderId="4" xfId="0" applyNumberFormat="1" applyBorder="1" applyAlignment="1">
      <alignment horizontal="left" vertical="center" wrapText="1"/>
    </xf>
    <xf numFmtId="16" fontId="6" fillId="0" borderId="6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14" fontId="5" fillId="0" borderId="6" xfId="0" applyNumberFormat="1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14" fontId="5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164" fontId="11" fillId="0" borderId="2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left" vertical="center" wrapText="1"/>
    </xf>
    <xf numFmtId="49" fontId="0" fillId="0" borderId="2" xfId="0" applyNumberFormat="1" applyFont="1" applyBorder="1" applyAlignment="1">
      <alignment horizontal="left" vertical="center" wrapText="1"/>
    </xf>
    <xf numFmtId="49" fontId="11" fillId="0" borderId="3" xfId="0" applyNumberFormat="1" applyFont="1" applyBorder="1" applyAlignment="1">
      <alignment horizontal="left" vertical="center" wrapText="1"/>
    </xf>
    <xf numFmtId="49" fontId="11" fillId="0" borderId="4" xfId="0" applyNumberFormat="1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0" fillId="3" borderId="3" xfId="0" applyFont="1" applyFill="1" applyBorder="1" applyAlignment="1">
      <alignment horizontal="left" vertical="center" wrapText="1"/>
    </xf>
    <xf numFmtId="0" fontId="0" fillId="3" borderId="4" xfId="0" applyFont="1" applyFill="1" applyBorder="1" applyAlignment="1">
      <alignment horizontal="left" vertical="center" wrapText="1"/>
    </xf>
    <xf numFmtId="0" fontId="11" fillId="3" borderId="3" xfId="0" applyFont="1" applyFill="1" applyBorder="1" applyAlignment="1">
      <alignment horizontal="left" vertical="center" wrapText="1"/>
    </xf>
    <xf numFmtId="0" fontId="11" fillId="3" borderId="4" xfId="0" applyFont="1" applyFill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3" borderId="2" xfId="0" applyFont="1" applyFill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10" borderId="1" xfId="0" applyFont="1" applyFill="1" applyBorder="1" applyAlignment="1">
      <alignment horizontal="left" vertical="center" wrapText="1"/>
    </xf>
    <xf numFmtId="0" fontId="11" fillId="10" borderId="1" xfId="0" applyFont="1" applyFill="1" applyBorder="1" applyAlignment="1">
      <alignment horizontal="left" vertical="center" wrapText="1"/>
    </xf>
    <xf numFmtId="0" fontId="0" fillId="10" borderId="2" xfId="0" applyFont="1" applyFill="1" applyBorder="1" applyAlignment="1">
      <alignment horizontal="left" vertical="center" wrapText="1"/>
    </xf>
    <xf numFmtId="0" fontId="0" fillId="10" borderId="3" xfId="0" applyFont="1" applyFill="1" applyBorder="1" applyAlignment="1">
      <alignment horizontal="left" vertical="center" wrapText="1"/>
    </xf>
    <xf numFmtId="0" fontId="0" fillId="10" borderId="4" xfId="0" applyFont="1" applyFill="1" applyBorder="1" applyAlignment="1">
      <alignment horizontal="left" vertical="center" wrapText="1"/>
    </xf>
    <xf numFmtId="166" fontId="11" fillId="10" borderId="2" xfId="0" applyNumberFormat="1" applyFont="1" applyFill="1" applyBorder="1" applyAlignment="1">
      <alignment horizontal="center" vertical="center"/>
    </xf>
    <xf numFmtId="166" fontId="11" fillId="10" borderId="3" xfId="0" applyNumberFormat="1" applyFont="1" applyFill="1" applyBorder="1" applyAlignment="1">
      <alignment horizontal="center" vertical="center"/>
    </xf>
    <xf numFmtId="166" fontId="11" fillId="10" borderId="4" xfId="0" applyNumberFormat="1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left" vertical="center" wrapText="1"/>
    </xf>
    <xf numFmtId="0" fontId="11" fillId="14" borderId="1" xfId="0" applyFont="1" applyFill="1" applyBorder="1" applyAlignment="1">
      <alignment horizontal="left" vertical="center" wrapText="1"/>
    </xf>
    <xf numFmtId="0" fontId="0" fillId="14" borderId="2" xfId="0" applyFont="1" applyFill="1" applyBorder="1" applyAlignment="1">
      <alignment horizontal="left" vertical="center" wrapText="1"/>
    </xf>
    <xf numFmtId="0" fontId="0" fillId="14" borderId="3" xfId="0" applyFont="1" applyFill="1" applyBorder="1" applyAlignment="1">
      <alignment horizontal="left" vertical="center" wrapText="1"/>
    </xf>
    <xf numFmtId="0" fontId="0" fillId="14" borderId="4" xfId="0" applyFont="1" applyFill="1" applyBorder="1" applyAlignment="1">
      <alignment horizontal="left" vertical="center" wrapText="1"/>
    </xf>
    <xf numFmtId="166" fontId="11" fillId="14" borderId="2" xfId="0" applyNumberFormat="1" applyFont="1" applyFill="1" applyBorder="1" applyAlignment="1">
      <alignment horizontal="center" vertical="center"/>
    </xf>
    <xf numFmtId="166" fontId="11" fillId="14" borderId="3" xfId="0" applyNumberFormat="1" applyFont="1" applyFill="1" applyBorder="1" applyAlignment="1">
      <alignment horizontal="center" vertical="center"/>
    </xf>
    <xf numFmtId="166" fontId="11" fillId="14" borderId="4" xfId="0" applyNumberFormat="1" applyFont="1" applyFill="1" applyBorder="1" applyAlignment="1">
      <alignment horizontal="center" vertical="center"/>
    </xf>
    <xf numFmtId="0" fontId="0" fillId="13" borderId="1" xfId="0" applyFont="1" applyFill="1" applyBorder="1" applyAlignment="1">
      <alignment horizontal="left" vertical="center" wrapText="1"/>
    </xf>
    <xf numFmtId="0" fontId="11" fillId="13" borderId="1" xfId="0" applyFont="1" applyFill="1" applyBorder="1" applyAlignment="1">
      <alignment horizontal="left" vertical="center" wrapText="1"/>
    </xf>
    <xf numFmtId="0" fontId="0" fillId="13" borderId="2" xfId="0" applyFont="1" applyFill="1" applyBorder="1" applyAlignment="1">
      <alignment horizontal="left" vertical="center" wrapText="1"/>
    </xf>
    <xf numFmtId="0" fontId="0" fillId="13" borderId="3" xfId="0" applyFont="1" applyFill="1" applyBorder="1" applyAlignment="1">
      <alignment horizontal="left" vertical="center" wrapText="1"/>
    </xf>
    <xf numFmtId="0" fontId="0" fillId="13" borderId="4" xfId="0" applyFont="1" applyFill="1" applyBorder="1" applyAlignment="1">
      <alignment horizontal="left" vertical="center" wrapText="1"/>
    </xf>
    <xf numFmtId="166" fontId="11" fillId="13" borderId="2" xfId="0" applyNumberFormat="1" applyFont="1" applyFill="1" applyBorder="1" applyAlignment="1">
      <alignment horizontal="center" vertical="center"/>
    </xf>
    <xf numFmtId="166" fontId="11" fillId="13" borderId="3" xfId="0" applyNumberFormat="1" applyFont="1" applyFill="1" applyBorder="1" applyAlignment="1">
      <alignment horizontal="center" vertical="center"/>
    </xf>
    <xf numFmtId="166" fontId="11" fillId="13" borderId="4" xfId="0" applyNumberFormat="1" applyFont="1" applyFill="1" applyBorder="1" applyAlignment="1">
      <alignment horizontal="center" vertical="center"/>
    </xf>
    <xf numFmtId="16" fontId="6" fillId="0" borderId="12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eboncoin.fr/btp_chantier_gros_oeuvre/997548743.htm" TargetMode="External"/><Relationship Id="rId13" Type="http://schemas.openxmlformats.org/officeDocument/2006/relationships/hyperlink" Target="mailto:william.usbdlups@outlook.fr" TargetMode="External"/><Relationship Id="rId18" Type="http://schemas.openxmlformats.org/officeDocument/2006/relationships/hyperlink" Target="https://www.leboncoin.fr/btp_chantier_gros_oeuvre/997604732.htm" TargetMode="External"/><Relationship Id="rId3" Type="http://schemas.openxmlformats.org/officeDocument/2006/relationships/hyperlink" Target="mailto:william.usbdlups@outlook.fr" TargetMode="External"/><Relationship Id="rId21" Type="http://schemas.openxmlformats.org/officeDocument/2006/relationships/hyperlink" Target="https://www.leboncoin.fr/btp_chantier_gros_oeuvre/997902787.htm" TargetMode="External"/><Relationship Id="rId7" Type="http://schemas.openxmlformats.org/officeDocument/2006/relationships/hyperlink" Target="https://www.leboncoin.fr/btp_chantier_gros_oeuvre/997557775.htm" TargetMode="External"/><Relationship Id="rId12" Type="http://schemas.openxmlformats.org/officeDocument/2006/relationships/hyperlink" Target="mailto:william.usbdlups@outlook.fr" TargetMode="External"/><Relationship Id="rId17" Type="http://schemas.openxmlformats.org/officeDocument/2006/relationships/hyperlink" Target="mailto:william.usbdlups@outlook.fr" TargetMode="External"/><Relationship Id="rId2" Type="http://schemas.openxmlformats.org/officeDocument/2006/relationships/hyperlink" Target="https://www.leboncoin.fr/btp_chantier_gros_oeuvre/983506753.htm" TargetMode="External"/><Relationship Id="rId16" Type="http://schemas.openxmlformats.org/officeDocument/2006/relationships/hyperlink" Target="mailto:william.usbdlups@outlook.fr" TargetMode="External"/><Relationship Id="rId20" Type="http://schemas.openxmlformats.org/officeDocument/2006/relationships/hyperlink" Target="https://www.leboncoin.fr/btp_chantier_gros_oeuvre/997630990.htm" TargetMode="External"/><Relationship Id="rId1" Type="http://schemas.openxmlformats.org/officeDocument/2006/relationships/hyperlink" Target="mailto:marc.william2@outlook.fr" TargetMode="External"/><Relationship Id="rId6" Type="http://schemas.openxmlformats.org/officeDocument/2006/relationships/hyperlink" Target="mailto:william.usbdlups@outlook.fr" TargetMode="External"/><Relationship Id="rId11" Type="http://schemas.openxmlformats.org/officeDocument/2006/relationships/hyperlink" Target="mailto:william.usbdlups@outlook.fr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mailto:william.usbdlups@outlook.fr" TargetMode="External"/><Relationship Id="rId15" Type="http://schemas.openxmlformats.org/officeDocument/2006/relationships/hyperlink" Target="http://fr.zilok.com/location/399267-location-engins-de-terrassement-et-extraction.html" TargetMode="External"/><Relationship Id="rId23" Type="http://schemas.openxmlformats.org/officeDocument/2006/relationships/hyperlink" Target="https://www.leboncoin.fr/btp_chantier_gros_oeuvre/997904114.htm" TargetMode="External"/><Relationship Id="rId10" Type="http://schemas.openxmlformats.org/officeDocument/2006/relationships/hyperlink" Target="mailto:william.usbdlups@outlook.fr" TargetMode="External"/><Relationship Id="rId19" Type="http://schemas.openxmlformats.org/officeDocument/2006/relationships/hyperlink" Target="https://www.leboncoin.fr/btp_chantier_gros_oeuvre/997594147.htm" TargetMode="External"/><Relationship Id="rId4" Type="http://schemas.openxmlformats.org/officeDocument/2006/relationships/hyperlink" Target="mailto:william.usbdlups@outlook.fr" TargetMode="External"/><Relationship Id="rId9" Type="http://schemas.openxmlformats.org/officeDocument/2006/relationships/hyperlink" Target="https://www.leboncoin.fr/btp_chantier_gros_oeuvre/997561836.htm" TargetMode="External"/><Relationship Id="rId14" Type="http://schemas.openxmlformats.org/officeDocument/2006/relationships/hyperlink" Target="mailto:william.usbdlups@outlook.fr" TargetMode="External"/><Relationship Id="rId22" Type="http://schemas.openxmlformats.org/officeDocument/2006/relationships/hyperlink" Target="https://www.leboncoin.fr/btp_chantier_gros_oeuvre/997903371.ht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333FF-2254-D947-9EDE-B5C4F50FC598}">
  <dimension ref="A1:C32"/>
  <sheetViews>
    <sheetView topLeftCell="A9" workbookViewId="0">
      <selection activeCell="A3" sqref="A3"/>
    </sheetView>
  </sheetViews>
  <sheetFormatPr baseColWidth="10" defaultRowHeight="15"/>
  <cols>
    <col min="1" max="1" width="14.6640625" customWidth="1"/>
    <col min="2" max="2" width="23.6640625" customWidth="1"/>
    <col min="3" max="3" width="16.6640625" customWidth="1"/>
  </cols>
  <sheetData>
    <row r="1" spans="1:3" ht="16" thickBot="1">
      <c r="A1" t="s">
        <v>420</v>
      </c>
      <c r="B1" t="s">
        <v>419</v>
      </c>
      <c r="C1" t="s">
        <v>418</v>
      </c>
    </row>
    <row r="2" spans="1:3">
      <c r="A2" s="228">
        <v>77</v>
      </c>
      <c r="B2" s="168" t="s">
        <v>170</v>
      </c>
      <c r="C2" s="199">
        <v>43157</v>
      </c>
    </row>
    <row r="3" spans="1:3">
      <c r="A3" s="227">
        <v>77</v>
      </c>
      <c r="B3" s="167" t="s">
        <v>171</v>
      </c>
      <c r="C3" s="201">
        <v>43164</v>
      </c>
    </row>
    <row r="4" spans="1:3" ht="16" thickBot="1">
      <c r="A4" s="226">
        <v>77</v>
      </c>
      <c r="B4" s="169" t="s">
        <v>219</v>
      </c>
      <c r="C4" s="225">
        <v>43150</v>
      </c>
    </row>
    <row r="5" spans="1:3">
      <c r="A5" s="228">
        <v>78</v>
      </c>
      <c r="B5" s="168" t="s">
        <v>182</v>
      </c>
      <c r="C5" s="199">
        <v>43157</v>
      </c>
    </row>
    <row r="6" spans="1:3">
      <c r="A6" s="227">
        <v>78</v>
      </c>
      <c r="B6" s="167" t="s">
        <v>163</v>
      </c>
      <c r="C6" s="201">
        <v>43164</v>
      </c>
    </row>
    <row r="7" spans="1:3" ht="16" thickBot="1">
      <c r="A7" s="226">
        <v>78</v>
      </c>
      <c r="B7" s="169" t="s">
        <v>188</v>
      </c>
      <c r="C7" s="225">
        <v>43150</v>
      </c>
    </row>
    <row r="8" spans="1:3">
      <c r="A8" s="228">
        <v>91</v>
      </c>
      <c r="B8" s="168" t="s">
        <v>178</v>
      </c>
      <c r="C8" s="199">
        <v>43157</v>
      </c>
    </row>
    <row r="9" spans="1:3">
      <c r="A9" s="227">
        <v>91</v>
      </c>
      <c r="B9" s="167" t="s">
        <v>179</v>
      </c>
      <c r="C9" s="201">
        <v>43164</v>
      </c>
    </row>
    <row r="10" spans="1:3" ht="16" thickBot="1">
      <c r="A10" s="227">
        <v>91</v>
      </c>
      <c r="B10" s="169" t="s">
        <v>180</v>
      </c>
      <c r="C10" s="225">
        <v>43150</v>
      </c>
    </row>
    <row r="11" spans="1:3">
      <c r="A11" s="228">
        <v>92</v>
      </c>
      <c r="B11" s="168" t="s">
        <v>226</v>
      </c>
      <c r="C11" s="199">
        <v>43157</v>
      </c>
    </row>
    <row r="12" spans="1:3">
      <c r="A12" s="227">
        <v>92</v>
      </c>
      <c r="B12" s="167" t="s">
        <v>165</v>
      </c>
      <c r="C12" s="201">
        <v>43164</v>
      </c>
    </row>
    <row r="13" spans="1:3" ht="16" thickBot="1">
      <c r="A13" s="226">
        <v>92</v>
      </c>
      <c r="B13" s="169" t="s">
        <v>217</v>
      </c>
      <c r="C13" s="225">
        <v>43150</v>
      </c>
    </row>
    <row r="14" spans="1:3">
      <c r="A14" s="228">
        <v>93</v>
      </c>
      <c r="B14" s="168" t="s">
        <v>227</v>
      </c>
      <c r="C14" s="199">
        <v>43157</v>
      </c>
    </row>
    <row r="15" spans="1:3">
      <c r="A15" s="227">
        <v>93</v>
      </c>
      <c r="B15" s="167" t="s">
        <v>169</v>
      </c>
      <c r="C15" s="201">
        <v>43164</v>
      </c>
    </row>
    <row r="16" spans="1:3" ht="16" thickBot="1">
      <c r="A16" s="226">
        <v>93</v>
      </c>
      <c r="B16" s="169" t="s">
        <v>218</v>
      </c>
      <c r="C16" s="225">
        <v>43150</v>
      </c>
    </row>
    <row r="17" spans="1:3">
      <c r="A17" s="228">
        <v>94</v>
      </c>
      <c r="B17" s="168" t="s">
        <v>184</v>
      </c>
      <c r="C17" s="199">
        <v>43157</v>
      </c>
    </row>
    <row r="18" spans="1:3">
      <c r="A18" s="227">
        <v>94</v>
      </c>
      <c r="B18" s="167" t="s">
        <v>228</v>
      </c>
      <c r="C18" s="201">
        <v>43164</v>
      </c>
    </row>
    <row r="19" spans="1:3" ht="16" thickBot="1">
      <c r="A19" s="226">
        <v>94</v>
      </c>
      <c r="B19" s="169" t="s">
        <v>185</v>
      </c>
      <c r="C19" s="225">
        <v>43150</v>
      </c>
    </row>
    <row r="20" spans="1:3">
      <c r="A20" s="228">
        <v>95</v>
      </c>
      <c r="B20" s="168" t="s">
        <v>39</v>
      </c>
      <c r="C20" s="199">
        <v>43157</v>
      </c>
    </row>
    <row r="21" spans="1:3">
      <c r="A21" s="227">
        <v>95</v>
      </c>
      <c r="B21" s="167" t="s">
        <v>167</v>
      </c>
      <c r="C21" s="201">
        <v>43164</v>
      </c>
    </row>
    <row r="22" spans="1:3" ht="16" thickBot="1">
      <c r="A22" s="226">
        <v>95</v>
      </c>
      <c r="B22" s="169" t="s">
        <v>166</v>
      </c>
      <c r="C22" s="225">
        <v>43150</v>
      </c>
    </row>
    <row r="23" spans="1:3" ht="16" thickBot="1">
      <c r="A23" s="224">
        <v>60</v>
      </c>
      <c r="B23" s="223" t="s">
        <v>359</v>
      </c>
      <c r="C23" s="220">
        <v>43164</v>
      </c>
    </row>
    <row r="24" spans="1:3" ht="16" thickBot="1">
      <c r="A24" s="222">
        <v>27</v>
      </c>
      <c r="B24" s="221" t="s">
        <v>417</v>
      </c>
      <c r="C24" s="220">
        <v>43164</v>
      </c>
    </row>
    <row r="25" spans="1:3">
      <c r="A25" s="217">
        <v>75</v>
      </c>
      <c r="B25" s="218" t="s">
        <v>409</v>
      </c>
      <c r="C25" s="219">
        <f t="shared" ref="C25:C32" ca="1" si="0">TODAY()</f>
        <v>43181</v>
      </c>
    </row>
    <row r="26" spans="1:3">
      <c r="A26" s="217">
        <v>13</v>
      </c>
      <c r="B26" s="218" t="s">
        <v>410</v>
      </c>
      <c r="C26" s="219">
        <f t="shared" ca="1" si="0"/>
        <v>43181</v>
      </c>
    </row>
    <row r="27" spans="1:3">
      <c r="A27" s="217">
        <v>31</v>
      </c>
      <c r="B27" s="218" t="s">
        <v>411</v>
      </c>
      <c r="C27" s="219">
        <f t="shared" ca="1" si="0"/>
        <v>43181</v>
      </c>
    </row>
    <row r="28" spans="1:3">
      <c r="A28" s="217">
        <v>33</v>
      </c>
      <c r="B28" s="218" t="s">
        <v>412</v>
      </c>
      <c r="C28" s="219">
        <f t="shared" ca="1" si="0"/>
        <v>43181</v>
      </c>
    </row>
    <row r="29" spans="1:3">
      <c r="A29" s="217">
        <v>35</v>
      </c>
      <c r="B29" s="218" t="s">
        <v>413</v>
      </c>
      <c r="C29" s="219">
        <f t="shared" ca="1" si="0"/>
        <v>43181</v>
      </c>
    </row>
    <row r="30" spans="1:3">
      <c r="A30" s="217">
        <v>44</v>
      </c>
      <c r="B30" s="218" t="s">
        <v>414</v>
      </c>
      <c r="C30" s="219">
        <f t="shared" ca="1" si="0"/>
        <v>43181</v>
      </c>
    </row>
    <row r="31" spans="1:3">
      <c r="A31" s="217">
        <v>59</v>
      </c>
      <c r="B31" s="218" t="s">
        <v>415</v>
      </c>
      <c r="C31" s="219">
        <f t="shared" ca="1" si="0"/>
        <v>43181</v>
      </c>
    </row>
    <row r="32" spans="1:3">
      <c r="A32" s="217">
        <v>69</v>
      </c>
      <c r="B32" s="218" t="s">
        <v>416</v>
      </c>
      <c r="C32" s="219">
        <f t="shared" ca="1" si="0"/>
        <v>43181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</sheetPr>
  <dimension ref="A1:D39"/>
  <sheetViews>
    <sheetView zoomScale="90" zoomScaleNormal="90" workbookViewId="0">
      <selection activeCell="A37" sqref="A37:C44"/>
    </sheetView>
  </sheetViews>
  <sheetFormatPr baseColWidth="10" defaultRowHeight="15"/>
  <cols>
    <col min="1" max="1" width="14.33203125" style="200" bestFit="1" customWidth="1"/>
    <col min="2" max="2" width="28.1640625" bestFit="1" customWidth="1"/>
    <col min="3" max="3" width="8.6640625" style="166" customWidth="1"/>
  </cols>
  <sheetData>
    <row r="1" spans="1:4" ht="16" thickBot="1">
      <c r="A1" s="291" t="s">
        <v>216</v>
      </c>
      <c r="B1" s="292"/>
      <c r="C1" s="293"/>
    </row>
    <row r="2" spans="1:4">
      <c r="A2" s="294">
        <v>77</v>
      </c>
      <c r="B2" s="168" t="s">
        <v>170</v>
      </c>
      <c r="C2" s="199">
        <v>43157</v>
      </c>
      <c r="D2" t="s">
        <v>361</v>
      </c>
    </row>
    <row r="3" spans="1:4">
      <c r="A3" s="295"/>
      <c r="B3" s="167" t="s">
        <v>171</v>
      </c>
      <c r="C3" s="201">
        <v>43164</v>
      </c>
      <c r="D3" t="s">
        <v>362</v>
      </c>
    </row>
    <row r="4" spans="1:4" hidden="1">
      <c r="A4" s="295"/>
      <c r="B4" s="167" t="s">
        <v>172</v>
      </c>
      <c r="C4" s="197"/>
    </row>
    <row r="5" spans="1:4" hidden="1">
      <c r="A5" s="295"/>
      <c r="B5" s="167" t="s">
        <v>173</v>
      </c>
      <c r="C5" s="197"/>
    </row>
    <row r="6" spans="1:4" hidden="1">
      <c r="A6" s="295"/>
      <c r="B6" s="167" t="s">
        <v>174</v>
      </c>
      <c r="C6" s="197"/>
    </row>
    <row r="7" spans="1:4" hidden="1">
      <c r="A7" s="295"/>
      <c r="B7" s="167" t="s">
        <v>175</v>
      </c>
      <c r="C7" s="197"/>
    </row>
    <row r="8" spans="1:4" ht="16" thickBot="1">
      <c r="A8" s="295"/>
      <c r="B8" s="167" t="s">
        <v>219</v>
      </c>
      <c r="C8" s="196">
        <v>43150</v>
      </c>
    </row>
    <row r="9" spans="1:4" hidden="1">
      <c r="A9" s="295"/>
      <c r="B9" s="167" t="s">
        <v>176</v>
      </c>
      <c r="C9" s="197"/>
    </row>
    <row r="10" spans="1:4" hidden="1">
      <c r="A10" s="295"/>
      <c r="B10" s="167" t="s">
        <v>177</v>
      </c>
      <c r="C10" s="197"/>
    </row>
    <row r="11" spans="1:4" hidden="1">
      <c r="A11" s="295"/>
      <c r="B11" s="167" t="s">
        <v>186</v>
      </c>
      <c r="C11" s="197"/>
    </row>
    <row r="12" spans="1:4" ht="16" hidden="1" thickBot="1">
      <c r="A12" s="296"/>
      <c r="B12" s="169" t="s">
        <v>187</v>
      </c>
      <c r="C12" s="198"/>
    </row>
    <row r="13" spans="1:4">
      <c r="A13" s="294">
        <v>78</v>
      </c>
      <c r="B13" s="168" t="s">
        <v>182</v>
      </c>
      <c r="C13" s="199">
        <v>43157</v>
      </c>
    </row>
    <row r="14" spans="1:4" hidden="1">
      <c r="A14" s="295"/>
      <c r="B14" s="167" t="s">
        <v>164</v>
      </c>
      <c r="C14" s="197"/>
    </row>
    <row r="15" spans="1:4">
      <c r="A15" s="295"/>
      <c r="B15" s="167" t="s">
        <v>163</v>
      </c>
      <c r="C15" s="201">
        <v>43164</v>
      </c>
    </row>
    <row r="16" spans="1:4" hidden="1">
      <c r="A16" s="295"/>
      <c r="B16" s="167" t="s">
        <v>183</v>
      </c>
      <c r="C16" s="197"/>
    </row>
    <row r="17" spans="1:3" ht="16" thickBot="1">
      <c r="A17" s="296"/>
      <c r="B17" s="169" t="s">
        <v>188</v>
      </c>
      <c r="C17" s="196">
        <v>43150</v>
      </c>
    </row>
    <row r="18" spans="1:3">
      <c r="A18" s="294">
        <v>91</v>
      </c>
      <c r="B18" s="168" t="s">
        <v>178</v>
      </c>
      <c r="C18" s="199">
        <v>43157</v>
      </c>
    </row>
    <row r="19" spans="1:3">
      <c r="A19" s="295"/>
      <c r="B19" s="167" t="s">
        <v>179</v>
      </c>
      <c r="C19" s="201">
        <v>43164</v>
      </c>
    </row>
    <row r="20" spans="1:3" ht="16" thickBot="1">
      <c r="A20" s="295"/>
      <c r="B20" s="167" t="s">
        <v>180</v>
      </c>
      <c r="C20" s="196">
        <v>43150</v>
      </c>
    </row>
    <row r="21" spans="1:3" ht="16" hidden="1" thickBot="1">
      <c r="A21" s="296"/>
      <c r="B21" s="169" t="s">
        <v>181</v>
      </c>
      <c r="C21" s="198"/>
    </row>
    <row r="22" spans="1:3">
      <c r="A22" s="294">
        <v>92</v>
      </c>
      <c r="B22" s="168" t="s">
        <v>226</v>
      </c>
      <c r="C22" s="199">
        <v>43157</v>
      </c>
    </row>
    <row r="23" spans="1:3">
      <c r="A23" s="295"/>
      <c r="B23" s="167" t="s">
        <v>165</v>
      </c>
      <c r="C23" s="201">
        <v>43164</v>
      </c>
    </row>
    <row r="24" spans="1:3" ht="16" thickBot="1">
      <c r="A24" s="296"/>
      <c r="B24" s="169" t="s">
        <v>217</v>
      </c>
      <c r="C24" s="196">
        <v>43150</v>
      </c>
    </row>
    <row r="25" spans="1:3">
      <c r="A25" s="294">
        <v>93</v>
      </c>
      <c r="B25" s="168" t="s">
        <v>227</v>
      </c>
      <c r="C25" s="199">
        <v>43157</v>
      </c>
    </row>
    <row r="26" spans="1:3">
      <c r="A26" s="295"/>
      <c r="B26" s="167" t="s">
        <v>169</v>
      </c>
      <c r="C26" s="201">
        <v>43164</v>
      </c>
    </row>
    <row r="27" spans="1:3" ht="16" thickBot="1">
      <c r="A27" s="296"/>
      <c r="B27" s="169" t="s">
        <v>218</v>
      </c>
      <c r="C27" s="196">
        <v>43150</v>
      </c>
    </row>
    <row r="28" spans="1:3">
      <c r="A28" s="294">
        <v>94</v>
      </c>
      <c r="B28" s="168" t="s">
        <v>184</v>
      </c>
      <c r="C28" s="199">
        <v>43157</v>
      </c>
    </row>
    <row r="29" spans="1:3">
      <c r="A29" s="295"/>
      <c r="B29" s="167" t="s">
        <v>228</v>
      </c>
      <c r="C29" s="201">
        <v>43164</v>
      </c>
    </row>
    <row r="30" spans="1:3" ht="16" thickBot="1">
      <c r="A30" s="296"/>
      <c r="B30" s="169" t="s">
        <v>185</v>
      </c>
      <c r="C30" s="196">
        <v>43150</v>
      </c>
    </row>
    <row r="31" spans="1:3">
      <c r="A31" s="294">
        <v>95</v>
      </c>
      <c r="B31" s="168" t="s">
        <v>39</v>
      </c>
      <c r="C31" s="199">
        <v>43157</v>
      </c>
    </row>
    <row r="32" spans="1:3" hidden="1">
      <c r="A32" s="295"/>
      <c r="B32" s="167" t="s">
        <v>168</v>
      </c>
      <c r="C32" s="197"/>
    </row>
    <row r="33" spans="1:3">
      <c r="A33" s="295"/>
      <c r="B33" s="167" t="s">
        <v>167</v>
      </c>
      <c r="C33" s="201">
        <v>43164</v>
      </c>
    </row>
    <row r="34" spans="1:3">
      <c r="A34" s="297"/>
      <c r="B34" s="192" t="s">
        <v>166</v>
      </c>
      <c r="C34" s="196">
        <v>43150</v>
      </c>
    </row>
    <row r="35" spans="1:3">
      <c r="A35" s="194">
        <v>60</v>
      </c>
      <c r="B35" s="193" t="s">
        <v>359</v>
      </c>
      <c r="C35" s="201">
        <v>43164</v>
      </c>
    </row>
    <row r="36" spans="1:3">
      <c r="A36" s="194">
        <v>27</v>
      </c>
      <c r="B36" s="167" t="s">
        <v>360</v>
      </c>
      <c r="C36" s="201">
        <v>43164</v>
      </c>
    </row>
    <row r="37" spans="1:3">
      <c r="A37" s="195"/>
      <c r="B37" s="2"/>
      <c r="C37" s="164"/>
    </row>
    <row r="38" spans="1:3">
      <c r="A38" s="195"/>
      <c r="B38" s="2"/>
      <c r="C38" s="164"/>
    </row>
    <row r="39" spans="1:3">
      <c r="A39" s="195"/>
      <c r="B39" s="2"/>
      <c r="C39" s="164"/>
    </row>
  </sheetData>
  <mergeCells count="8">
    <mergeCell ref="A1:C1"/>
    <mergeCell ref="A22:A24"/>
    <mergeCell ref="A25:A27"/>
    <mergeCell ref="A31:A34"/>
    <mergeCell ref="A2:A12"/>
    <mergeCell ref="A18:A21"/>
    <mergeCell ref="A13:A17"/>
    <mergeCell ref="A28:A3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E2E82-E241-488F-A90C-6C000C9CE141}">
  <sheetPr>
    <tabColor rgb="FF00B0F0"/>
  </sheetPr>
  <dimension ref="A1:EB297"/>
  <sheetViews>
    <sheetView tabSelected="1" zoomScale="80" zoomScaleNormal="80" workbookViewId="0">
      <pane xSplit="3" ySplit="1" topLeftCell="D2" activePane="bottomRight" state="frozen"/>
      <selection activeCell="D11" sqref="D11"/>
      <selection pane="topRight" activeCell="D11" sqref="D11"/>
      <selection pane="bottomLeft" activeCell="D11" sqref="D11"/>
      <selection pane="bottomRight" activeCell="C2" sqref="C2:C9"/>
    </sheetView>
  </sheetViews>
  <sheetFormatPr baseColWidth="10" defaultColWidth="11" defaultRowHeight="15"/>
  <cols>
    <col min="1" max="1" width="34.33203125" style="190" customWidth="1"/>
    <col min="2" max="2" width="37" style="178" customWidth="1"/>
    <col min="3" max="3" width="73" style="210" customWidth="1"/>
    <col min="4" max="4" width="31.6640625" style="191" customWidth="1"/>
    <col min="5" max="5" width="13" style="191" customWidth="1"/>
    <col min="6" max="7" width="13" style="178" customWidth="1"/>
    <col min="8" max="22" width="11" style="178"/>
    <col min="23" max="23" width="13.5" style="178" customWidth="1"/>
    <col min="24" max="16384" width="11" style="178"/>
  </cols>
  <sheetData>
    <row r="1" spans="1:8">
      <c r="A1" s="175" t="s">
        <v>60</v>
      </c>
      <c r="B1" s="176" t="s">
        <v>70</v>
      </c>
      <c r="C1" s="209" t="s">
        <v>68</v>
      </c>
      <c r="D1" s="177" t="s">
        <v>71</v>
      </c>
      <c r="E1" s="177" t="s">
        <v>107</v>
      </c>
      <c r="F1" s="177" t="s">
        <v>108</v>
      </c>
      <c r="G1" s="177" t="s">
        <v>109</v>
      </c>
    </row>
    <row r="2" spans="1:8" ht="15" customHeight="1">
      <c r="A2" s="298" t="s">
        <v>429</v>
      </c>
      <c r="B2" s="300" t="s">
        <v>370</v>
      </c>
      <c r="C2" s="303">
        <v>125</v>
      </c>
      <c r="D2" s="203" t="s">
        <v>94</v>
      </c>
      <c r="E2" s="202"/>
      <c r="F2" s="205"/>
      <c r="G2" s="205"/>
    </row>
    <row r="3" spans="1:8">
      <c r="A3" s="299"/>
      <c r="B3" s="301"/>
      <c r="C3" s="304"/>
      <c r="D3" s="203" t="s">
        <v>86</v>
      </c>
      <c r="E3" s="202"/>
      <c r="F3" s="205"/>
      <c r="G3" s="205"/>
    </row>
    <row r="4" spans="1:8">
      <c r="A4" s="299"/>
      <c r="B4" s="301"/>
      <c r="C4" s="304"/>
      <c r="D4" s="203" t="s">
        <v>87</v>
      </c>
      <c r="E4" s="202"/>
      <c r="F4" s="205"/>
      <c r="G4" s="205"/>
    </row>
    <row r="5" spans="1:8">
      <c r="A5" s="299"/>
      <c r="B5" s="301"/>
      <c r="C5" s="304"/>
      <c r="D5" s="203" t="s">
        <v>88</v>
      </c>
      <c r="E5" s="202"/>
      <c r="F5" s="205"/>
      <c r="G5" s="205"/>
    </row>
    <row r="6" spans="1:8">
      <c r="A6" s="299"/>
      <c r="B6" s="301"/>
      <c r="C6" s="304"/>
      <c r="D6" s="203" t="s">
        <v>89</v>
      </c>
      <c r="E6" s="202"/>
      <c r="F6" s="205"/>
      <c r="G6" s="205"/>
    </row>
    <row r="7" spans="1:8">
      <c r="A7" s="299"/>
      <c r="B7" s="301"/>
      <c r="C7" s="304"/>
      <c r="D7" s="203" t="s">
        <v>90</v>
      </c>
      <c r="E7" s="202"/>
      <c r="F7" s="205"/>
      <c r="G7" s="205"/>
      <c r="H7" s="211"/>
    </row>
    <row r="8" spans="1:8">
      <c r="A8" s="299"/>
      <c r="B8" s="301"/>
      <c r="C8" s="304"/>
      <c r="D8" s="203" t="s">
        <v>91</v>
      </c>
      <c r="E8" s="202"/>
      <c r="F8" s="205"/>
      <c r="G8" s="205"/>
      <c r="H8" s="211"/>
    </row>
    <row r="9" spans="1:8">
      <c r="A9" s="299"/>
      <c r="B9" s="302"/>
      <c r="C9" s="305"/>
      <c r="D9" s="216" t="s">
        <v>92</v>
      </c>
      <c r="E9" s="202"/>
      <c r="F9" s="205"/>
      <c r="G9" s="205"/>
      <c r="H9" s="211"/>
    </row>
    <row r="10" spans="1:8">
      <c r="A10" s="298" t="s">
        <v>365</v>
      </c>
      <c r="B10" s="300" t="s">
        <v>371</v>
      </c>
      <c r="C10" s="303">
        <v>120</v>
      </c>
      <c r="D10" s="203" t="s">
        <v>94</v>
      </c>
      <c r="E10" s="202"/>
      <c r="F10" s="205"/>
      <c r="G10" s="205"/>
      <c r="H10" s="211"/>
    </row>
    <row r="11" spans="1:8">
      <c r="A11" s="299"/>
      <c r="B11" s="301"/>
      <c r="C11" s="304"/>
      <c r="D11" s="203" t="s">
        <v>86</v>
      </c>
      <c r="E11" s="202"/>
      <c r="F11" s="205"/>
      <c r="G11" s="205"/>
      <c r="H11" s="211"/>
    </row>
    <row r="12" spans="1:8">
      <c r="A12" s="299"/>
      <c r="B12" s="301"/>
      <c r="C12" s="304"/>
      <c r="D12" s="203" t="s">
        <v>87</v>
      </c>
      <c r="E12" s="202"/>
      <c r="F12" s="205"/>
      <c r="G12" s="205"/>
      <c r="H12" s="211"/>
    </row>
    <row r="13" spans="1:8">
      <c r="A13" s="299"/>
      <c r="B13" s="301"/>
      <c r="C13" s="304"/>
      <c r="D13" s="203" t="s">
        <v>88</v>
      </c>
      <c r="E13" s="202"/>
      <c r="F13" s="205"/>
      <c r="G13" s="205"/>
      <c r="H13" s="211"/>
    </row>
    <row r="14" spans="1:8">
      <c r="A14" s="299"/>
      <c r="B14" s="301"/>
      <c r="C14" s="304"/>
      <c r="D14" s="203" t="s">
        <v>89</v>
      </c>
      <c r="E14" s="202"/>
      <c r="F14" s="205"/>
      <c r="G14" s="205"/>
      <c r="H14" s="211"/>
    </row>
    <row r="15" spans="1:8">
      <c r="A15" s="299"/>
      <c r="B15" s="301"/>
      <c r="C15" s="304"/>
      <c r="D15" s="203" t="s">
        <v>90</v>
      </c>
      <c r="E15" s="202"/>
      <c r="F15" s="205"/>
      <c r="G15" s="205"/>
      <c r="H15" s="211"/>
    </row>
    <row r="16" spans="1:8">
      <c r="A16" s="299"/>
      <c r="B16" s="301"/>
      <c r="C16" s="304"/>
      <c r="D16" s="203" t="s">
        <v>91</v>
      </c>
      <c r="E16" s="202"/>
      <c r="F16" s="205"/>
      <c r="G16" s="205"/>
      <c r="H16" s="211"/>
    </row>
    <row r="17" spans="1:8">
      <c r="A17" s="299"/>
      <c r="B17" s="302"/>
      <c r="C17" s="305"/>
      <c r="D17" s="216" t="s">
        <v>92</v>
      </c>
      <c r="E17" s="202"/>
      <c r="F17" s="205"/>
      <c r="G17" s="205"/>
      <c r="H17" s="211"/>
    </row>
    <row r="18" spans="1:8" ht="15" customHeight="1">
      <c r="A18" s="298" t="s">
        <v>366</v>
      </c>
      <c r="B18" s="300" t="s">
        <v>372</v>
      </c>
      <c r="C18" s="303">
        <v>319</v>
      </c>
      <c r="D18" s="229" t="s">
        <v>421</v>
      </c>
      <c r="E18" s="202"/>
      <c r="F18" s="205"/>
      <c r="G18" s="205"/>
      <c r="H18" s="211"/>
    </row>
    <row r="19" spans="1:8">
      <c r="A19" s="299"/>
      <c r="B19" s="301"/>
      <c r="C19" s="304"/>
      <c r="D19" s="230" t="s">
        <v>422</v>
      </c>
      <c r="E19" s="202"/>
      <c r="F19" s="205"/>
      <c r="G19" s="205"/>
      <c r="H19" s="211"/>
    </row>
    <row r="20" spans="1:8">
      <c r="A20" s="299"/>
      <c r="B20" s="301"/>
      <c r="C20" s="304"/>
      <c r="D20" s="230" t="s">
        <v>423</v>
      </c>
      <c r="E20" s="202"/>
      <c r="F20" s="205"/>
      <c r="G20" s="205"/>
      <c r="H20" s="211"/>
    </row>
    <row r="21" spans="1:8">
      <c r="A21" s="299"/>
      <c r="B21" s="301"/>
      <c r="C21" s="304"/>
      <c r="D21" s="230" t="s">
        <v>424</v>
      </c>
      <c r="E21" s="202"/>
      <c r="F21" s="205"/>
      <c r="G21" s="205"/>
      <c r="H21" s="211"/>
    </row>
    <row r="22" spans="1:8">
      <c r="A22" s="299"/>
      <c r="B22" s="301"/>
      <c r="C22" s="304"/>
      <c r="D22" s="230" t="s">
        <v>425</v>
      </c>
      <c r="E22" s="202"/>
      <c r="F22" s="205"/>
      <c r="G22" s="205"/>
      <c r="H22" s="211"/>
    </row>
    <row r="23" spans="1:8">
      <c r="A23" s="299"/>
      <c r="B23" s="301"/>
      <c r="C23" s="304"/>
      <c r="D23" s="230" t="s">
        <v>426</v>
      </c>
      <c r="E23" s="202"/>
      <c r="F23" s="205"/>
      <c r="G23" s="205"/>
      <c r="H23" s="211"/>
    </row>
    <row r="24" spans="1:8">
      <c r="A24" s="299"/>
      <c r="B24" s="301"/>
      <c r="C24" s="304"/>
      <c r="D24" s="230" t="s">
        <v>427</v>
      </c>
      <c r="E24" s="202"/>
      <c r="F24" s="205"/>
      <c r="G24" s="205"/>
      <c r="H24" s="211"/>
    </row>
    <row r="25" spans="1:8">
      <c r="A25" s="299"/>
      <c r="B25" s="302"/>
      <c r="C25" s="305"/>
      <c r="D25" s="230" t="s">
        <v>428</v>
      </c>
      <c r="E25" s="202"/>
      <c r="F25" s="205"/>
      <c r="G25" s="205"/>
      <c r="H25" s="211"/>
    </row>
    <row r="26" spans="1:8" ht="15" customHeight="1">
      <c r="A26" s="298" t="s">
        <v>367</v>
      </c>
      <c r="B26" s="300" t="s">
        <v>373</v>
      </c>
      <c r="C26" s="303">
        <v>900</v>
      </c>
      <c r="D26" s="229" t="s">
        <v>421</v>
      </c>
      <c r="E26" s="202"/>
      <c r="F26" s="205"/>
      <c r="G26" s="205"/>
      <c r="H26" s="211"/>
    </row>
    <row r="27" spans="1:8">
      <c r="A27" s="299"/>
      <c r="B27" s="301"/>
      <c r="C27" s="304"/>
      <c r="D27" s="230" t="s">
        <v>422</v>
      </c>
      <c r="E27" s="202"/>
      <c r="F27" s="205"/>
      <c r="G27" s="205"/>
      <c r="H27" s="211"/>
    </row>
    <row r="28" spans="1:8">
      <c r="A28" s="299"/>
      <c r="B28" s="301"/>
      <c r="C28" s="304"/>
      <c r="D28" s="230" t="s">
        <v>423</v>
      </c>
      <c r="E28" s="202"/>
      <c r="F28" s="205"/>
      <c r="G28" s="205"/>
      <c r="H28" s="211"/>
    </row>
    <row r="29" spans="1:8">
      <c r="A29" s="299"/>
      <c r="B29" s="301"/>
      <c r="C29" s="304"/>
      <c r="D29" s="230" t="s">
        <v>424</v>
      </c>
      <c r="E29" s="202"/>
      <c r="F29" s="205"/>
      <c r="G29" s="205"/>
      <c r="H29" s="211"/>
    </row>
    <row r="30" spans="1:8">
      <c r="A30" s="299"/>
      <c r="B30" s="301"/>
      <c r="C30" s="304"/>
      <c r="D30" s="230" t="s">
        <v>425</v>
      </c>
      <c r="E30" s="202"/>
      <c r="F30" s="205"/>
      <c r="G30" s="205"/>
      <c r="H30" s="211"/>
    </row>
    <row r="31" spans="1:8">
      <c r="A31" s="299"/>
      <c r="B31" s="301"/>
      <c r="C31" s="304"/>
      <c r="D31" s="230" t="s">
        <v>426</v>
      </c>
      <c r="E31" s="202"/>
      <c r="F31" s="205"/>
      <c r="G31" s="205"/>
      <c r="H31" s="211"/>
    </row>
    <row r="32" spans="1:8">
      <c r="A32" s="299"/>
      <c r="B32" s="301"/>
      <c r="C32" s="304"/>
      <c r="D32" s="230" t="s">
        <v>427</v>
      </c>
      <c r="E32" s="202"/>
      <c r="F32" s="205"/>
      <c r="G32" s="205"/>
    </row>
    <row r="33" spans="1:7">
      <c r="A33" s="299"/>
      <c r="B33" s="302"/>
      <c r="C33" s="305"/>
      <c r="D33" s="230" t="s">
        <v>428</v>
      </c>
      <c r="E33" s="202"/>
      <c r="F33" s="205"/>
      <c r="G33" s="205"/>
    </row>
    <row r="34" spans="1:7" ht="15" customHeight="1">
      <c r="A34" s="298" t="s">
        <v>368</v>
      </c>
      <c r="B34" s="300" t="s">
        <v>374</v>
      </c>
      <c r="C34" s="303">
        <v>81</v>
      </c>
      <c r="D34" s="229" t="s">
        <v>421</v>
      </c>
      <c r="E34" s="202"/>
      <c r="F34" s="205"/>
      <c r="G34" s="205"/>
    </row>
    <row r="35" spans="1:7">
      <c r="A35" s="299"/>
      <c r="B35" s="301"/>
      <c r="C35" s="304"/>
      <c r="D35" s="230" t="s">
        <v>422</v>
      </c>
      <c r="E35" s="202"/>
      <c r="F35" s="205"/>
      <c r="G35" s="205"/>
    </row>
    <row r="36" spans="1:7">
      <c r="A36" s="299"/>
      <c r="B36" s="301"/>
      <c r="C36" s="304"/>
      <c r="D36" s="230" t="s">
        <v>423</v>
      </c>
      <c r="E36" s="202"/>
      <c r="F36" s="205"/>
      <c r="G36" s="205"/>
    </row>
    <row r="37" spans="1:7">
      <c r="A37" s="299"/>
      <c r="B37" s="301"/>
      <c r="C37" s="304"/>
      <c r="D37" s="230" t="s">
        <v>424</v>
      </c>
      <c r="E37" s="202"/>
      <c r="F37" s="205"/>
      <c r="G37" s="205"/>
    </row>
    <row r="38" spans="1:7">
      <c r="A38" s="299"/>
      <c r="B38" s="301"/>
      <c r="C38" s="304"/>
      <c r="D38" s="230" t="s">
        <v>425</v>
      </c>
      <c r="E38" s="202"/>
      <c r="F38" s="205"/>
      <c r="G38" s="205"/>
    </row>
    <row r="39" spans="1:7">
      <c r="A39" s="299"/>
      <c r="B39" s="301"/>
      <c r="C39" s="304"/>
      <c r="D39" s="230" t="s">
        <v>426</v>
      </c>
      <c r="E39" s="202"/>
      <c r="F39" s="205"/>
      <c r="G39" s="205"/>
    </row>
    <row r="40" spans="1:7">
      <c r="A40" s="299"/>
      <c r="B40" s="301"/>
      <c r="C40" s="304"/>
      <c r="D40" s="230" t="s">
        <v>427</v>
      </c>
      <c r="E40" s="202"/>
      <c r="F40" s="205"/>
      <c r="G40" s="205"/>
    </row>
    <row r="41" spans="1:7">
      <c r="A41" s="299"/>
      <c r="B41" s="302"/>
      <c r="C41" s="305"/>
      <c r="D41" s="230" t="s">
        <v>428</v>
      </c>
      <c r="E41" s="202"/>
      <c r="F41" s="205"/>
      <c r="G41" s="205"/>
    </row>
    <row r="42" spans="1:7" ht="15" customHeight="1">
      <c r="A42" s="298" t="s">
        <v>369</v>
      </c>
      <c r="B42" s="300" t="s">
        <v>375</v>
      </c>
      <c r="C42" s="303">
        <v>760</v>
      </c>
      <c r="D42" s="229" t="s">
        <v>421</v>
      </c>
      <c r="E42" s="202"/>
      <c r="F42" s="205"/>
      <c r="G42" s="205"/>
    </row>
    <row r="43" spans="1:7">
      <c r="A43" s="299"/>
      <c r="B43" s="301"/>
      <c r="C43" s="304"/>
      <c r="D43" s="230" t="s">
        <v>422</v>
      </c>
      <c r="E43" s="202"/>
      <c r="F43" s="205"/>
      <c r="G43" s="205"/>
    </row>
    <row r="44" spans="1:7">
      <c r="A44" s="299"/>
      <c r="B44" s="301"/>
      <c r="C44" s="304"/>
      <c r="D44" s="230" t="s">
        <v>423</v>
      </c>
      <c r="E44" s="202"/>
      <c r="F44" s="205"/>
      <c r="G44" s="205"/>
    </row>
    <row r="45" spans="1:7">
      <c r="A45" s="299"/>
      <c r="B45" s="301"/>
      <c r="C45" s="304"/>
      <c r="D45" s="230" t="s">
        <v>424</v>
      </c>
      <c r="E45" s="202"/>
      <c r="F45" s="205"/>
      <c r="G45" s="205"/>
    </row>
    <row r="46" spans="1:7">
      <c r="A46" s="299"/>
      <c r="B46" s="301"/>
      <c r="C46" s="304"/>
      <c r="D46" s="230" t="s">
        <v>425</v>
      </c>
      <c r="E46" s="202"/>
      <c r="F46" s="205"/>
      <c r="G46" s="205"/>
    </row>
    <row r="47" spans="1:7">
      <c r="A47" s="299"/>
      <c r="B47" s="301"/>
      <c r="C47" s="304"/>
      <c r="D47" s="230" t="s">
        <v>426</v>
      </c>
      <c r="E47" s="202"/>
      <c r="F47" s="205"/>
      <c r="G47" s="205"/>
    </row>
    <row r="48" spans="1:7">
      <c r="A48" s="299"/>
      <c r="B48" s="301"/>
      <c r="C48" s="304"/>
      <c r="D48" s="230" t="s">
        <v>427</v>
      </c>
      <c r="E48" s="202"/>
      <c r="F48" s="205"/>
      <c r="G48" s="205"/>
    </row>
    <row r="49" spans="1:7">
      <c r="A49" s="299"/>
      <c r="B49" s="302"/>
      <c r="C49" s="305"/>
      <c r="D49" s="230" t="s">
        <v>428</v>
      </c>
      <c r="E49" s="202"/>
      <c r="F49" s="205"/>
      <c r="G49" s="205"/>
    </row>
    <row r="50" spans="1:7" ht="30" customHeight="1">
      <c r="A50" s="306" t="s">
        <v>376</v>
      </c>
      <c r="B50" s="308" t="s">
        <v>377</v>
      </c>
      <c r="C50" s="311">
        <v>42</v>
      </c>
      <c r="D50" s="229" t="s">
        <v>421</v>
      </c>
      <c r="E50" s="206"/>
      <c r="F50" s="207"/>
      <c r="G50" s="207"/>
    </row>
    <row r="51" spans="1:7">
      <c r="A51" s="307"/>
      <c r="B51" s="309"/>
      <c r="C51" s="312"/>
      <c r="D51" s="230" t="s">
        <v>422</v>
      </c>
      <c r="E51" s="206"/>
      <c r="F51" s="207"/>
      <c r="G51" s="207"/>
    </row>
    <row r="52" spans="1:7">
      <c r="A52" s="307"/>
      <c r="B52" s="309"/>
      <c r="C52" s="312"/>
      <c r="D52" s="230" t="s">
        <v>423</v>
      </c>
      <c r="E52" s="206"/>
      <c r="F52" s="207"/>
      <c r="G52" s="207"/>
    </row>
    <row r="53" spans="1:7">
      <c r="A53" s="307"/>
      <c r="B53" s="309"/>
      <c r="C53" s="312"/>
      <c r="D53" s="230" t="s">
        <v>424</v>
      </c>
      <c r="E53" s="206"/>
      <c r="F53" s="207"/>
      <c r="G53" s="207"/>
    </row>
    <row r="54" spans="1:7">
      <c r="A54" s="307"/>
      <c r="B54" s="309"/>
      <c r="C54" s="312"/>
      <c r="D54" s="230" t="s">
        <v>425</v>
      </c>
      <c r="E54" s="206"/>
      <c r="F54" s="207"/>
      <c r="G54" s="207"/>
    </row>
    <row r="55" spans="1:7">
      <c r="A55" s="307"/>
      <c r="B55" s="309"/>
      <c r="C55" s="312"/>
      <c r="D55" s="230" t="s">
        <v>426</v>
      </c>
      <c r="E55" s="206"/>
      <c r="F55" s="207"/>
      <c r="G55" s="207"/>
    </row>
    <row r="56" spans="1:7" ht="15" customHeight="1">
      <c r="A56" s="307"/>
      <c r="B56" s="309"/>
      <c r="C56" s="312"/>
      <c r="D56" s="230" t="s">
        <v>427</v>
      </c>
      <c r="E56" s="206"/>
      <c r="F56" s="207"/>
      <c r="G56" s="207"/>
    </row>
    <row r="57" spans="1:7">
      <c r="A57" s="307"/>
      <c r="B57" s="310"/>
      <c r="C57" s="313"/>
      <c r="D57" s="230" t="s">
        <v>428</v>
      </c>
      <c r="E57" s="206"/>
      <c r="F57" s="207"/>
      <c r="G57" s="207"/>
    </row>
    <row r="58" spans="1:7">
      <c r="A58" s="306" t="s">
        <v>378</v>
      </c>
      <c r="B58" s="308" t="s">
        <v>379</v>
      </c>
      <c r="C58" s="311">
        <v>63</v>
      </c>
      <c r="D58" s="229" t="s">
        <v>421</v>
      </c>
      <c r="E58" s="206"/>
      <c r="F58" s="207"/>
      <c r="G58" s="207"/>
    </row>
    <row r="59" spans="1:7">
      <c r="A59" s="307"/>
      <c r="B59" s="309"/>
      <c r="C59" s="312"/>
      <c r="D59" s="230" t="s">
        <v>422</v>
      </c>
      <c r="E59" s="206"/>
      <c r="F59" s="207"/>
      <c r="G59" s="207"/>
    </row>
    <row r="60" spans="1:7">
      <c r="A60" s="307"/>
      <c r="B60" s="309"/>
      <c r="C60" s="312"/>
      <c r="D60" s="230" t="s">
        <v>423</v>
      </c>
      <c r="E60" s="206"/>
      <c r="F60" s="207"/>
      <c r="G60" s="207"/>
    </row>
    <row r="61" spans="1:7">
      <c r="A61" s="307"/>
      <c r="B61" s="309"/>
      <c r="C61" s="312"/>
      <c r="D61" s="230" t="s">
        <v>424</v>
      </c>
      <c r="E61" s="206"/>
      <c r="F61" s="207"/>
      <c r="G61" s="207"/>
    </row>
    <row r="62" spans="1:7">
      <c r="A62" s="307"/>
      <c r="B62" s="309"/>
      <c r="C62" s="312"/>
      <c r="D62" s="230" t="s">
        <v>425</v>
      </c>
      <c r="E62" s="206"/>
      <c r="F62" s="207"/>
      <c r="G62" s="207"/>
    </row>
    <row r="63" spans="1:7">
      <c r="A63" s="307"/>
      <c r="B63" s="309"/>
      <c r="C63" s="312"/>
      <c r="D63" s="230" t="s">
        <v>426</v>
      </c>
      <c r="E63" s="206"/>
      <c r="F63" s="207"/>
      <c r="G63" s="207"/>
    </row>
    <row r="64" spans="1:7">
      <c r="A64" s="307"/>
      <c r="B64" s="309"/>
      <c r="C64" s="312"/>
      <c r="D64" s="230" t="s">
        <v>427</v>
      </c>
      <c r="E64" s="206"/>
      <c r="F64" s="207"/>
      <c r="G64" s="207"/>
    </row>
    <row r="65" spans="1:7">
      <c r="A65" s="307"/>
      <c r="B65" s="310"/>
      <c r="C65" s="313"/>
      <c r="D65" s="230" t="s">
        <v>428</v>
      </c>
      <c r="E65" s="206"/>
      <c r="F65" s="207"/>
      <c r="G65" s="207"/>
    </row>
    <row r="66" spans="1:7">
      <c r="A66" s="306" t="s">
        <v>380</v>
      </c>
      <c r="B66" s="308" t="s">
        <v>381</v>
      </c>
      <c r="C66" s="311">
        <v>57</v>
      </c>
      <c r="D66" s="229" t="s">
        <v>421</v>
      </c>
      <c r="E66" s="206"/>
      <c r="F66" s="207"/>
      <c r="G66" s="207"/>
    </row>
    <row r="67" spans="1:7">
      <c r="A67" s="307"/>
      <c r="B67" s="309"/>
      <c r="C67" s="312"/>
      <c r="D67" s="230" t="s">
        <v>422</v>
      </c>
      <c r="E67" s="206"/>
      <c r="F67" s="207"/>
      <c r="G67" s="207"/>
    </row>
    <row r="68" spans="1:7">
      <c r="A68" s="307"/>
      <c r="B68" s="309"/>
      <c r="C68" s="312"/>
      <c r="D68" s="230" t="s">
        <v>423</v>
      </c>
      <c r="E68" s="206"/>
      <c r="F68" s="207"/>
      <c r="G68" s="207"/>
    </row>
    <row r="69" spans="1:7">
      <c r="A69" s="307"/>
      <c r="B69" s="309"/>
      <c r="C69" s="312"/>
      <c r="D69" s="230" t="s">
        <v>424</v>
      </c>
      <c r="E69" s="206"/>
      <c r="F69" s="207"/>
      <c r="G69" s="207"/>
    </row>
    <row r="70" spans="1:7">
      <c r="A70" s="307"/>
      <c r="B70" s="309"/>
      <c r="C70" s="312"/>
      <c r="D70" s="230" t="s">
        <v>425</v>
      </c>
      <c r="E70" s="206"/>
      <c r="F70" s="207"/>
      <c r="G70" s="207"/>
    </row>
    <row r="71" spans="1:7">
      <c r="A71" s="307"/>
      <c r="B71" s="309"/>
      <c r="C71" s="312"/>
      <c r="D71" s="230" t="s">
        <v>426</v>
      </c>
      <c r="E71" s="206"/>
      <c r="F71" s="207"/>
      <c r="G71" s="207"/>
    </row>
    <row r="72" spans="1:7">
      <c r="A72" s="307"/>
      <c r="B72" s="309"/>
      <c r="C72" s="312"/>
      <c r="D72" s="230" t="s">
        <v>427</v>
      </c>
      <c r="E72" s="206"/>
      <c r="F72" s="207"/>
      <c r="G72" s="207"/>
    </row>
    <row r="73" spans="1:7">
      <c r="A73" s="307"/>
      <c r="B73" s="310"/>
      <c r="C73" s="313"/>
      <c r="D73" s="230" t="s">
        <v>428</v>
      </c>
      <c r="E73" s="206"/>
      <c r="F73" s="207"/>
      <c r="G73" s="207"/>
    </row>
    <row r="74" spans="1:7">
      <c r="A74" s="306" t="s">
        <v>382</v>
      </c>
      <c r="B74" s="308" t="s">
        <v>383</v>
      </c>
      <c r="C74" s="311">
        <v>187</v>
      </c>
      <c r="D74" s="229" t="s">
        <v>421</v>
      </c>
      <c r="E74" s="206"/>
      <c r="F74" s="207"/>
      <c r="G74" s="207"/>
    </row>
    <row r="75" spans="1:7">
      <c r="A75" s="307"/>
      <c r="B75" s="309"/>
      <c r="C75" s="312"/>
      <c r="D75" s="230" t="s">
        <v>422</v>
      </c>
      <c r="E75" s="206"/>
      <c r="F75" s="207"/>
      <c r="G75" s="207"/>
    </row>
    <row r="76" spans="1:7">
      <c r="A76" s="307"/>
      <c r="B76" s="309"/>
      <c r="C76" s="312"/>
      <c r="D76" s="230" t="s">
        <v>423</v>
      </c>
      <c r="E76" s="206"/>
      <c r="F76" s="207"/>
      <c r="G76" s="207"/>
    </row>
    <row r="77" spans="1:7">
      <c r="A77" s="307"/>
      <c r="B77" s="309"/>
      <c r="C77" s="312"/>
      <c r="D77" s="230" t="s">
        <v>424</v>
      </c>
      <c r="E77" s="206"/>
      <c r="F77" s="207"/>
      <c r="G77" s="207"/>
    </row>
    <row r="78" spans="1:7">
      <c r="A78" s="307"/>
      <c r="B78" s="309"/>
      <c r="C78" s="312"/>
      <c r="D78" s="230" t="s">
        <v>425</v>
      </c>
      <c r="E78" s="206"/>
      <c r="F78" s="207"/>
      <c r="G78" s="207"/>
    </row>
    <row r="79" spans="1:7">
      <c r="A79" s="307"/>
      <c r="B79" s="309"/>
      <c r="C79" s="312"/>
      <c r="D79" s="230" t="s">
        <v>426</v>
      </c>
      <c r="E79" s="206"/>
      <c r="F79" s="207"/>
      <c r="G79" s="207"/>
    </row>
    <row r="80" spans="1:7">
      <c r="A80" s="307"/>
      <c r="B80" s="309"/>
      <c r="C80" s="312"/>
      <c r="D80" s="230" t="s">
        <v>427</v>
      </c>
      <c r="E80" s="206"/>
      <c r="F80" s="207"/>
      <c r="G80" s="207"/>
    </row>
    <row r="81" spans="1:7">
      <c r="A81" s="307"/>
      <c r="B81" s="310"/>
      <c r="C81" s="313"/>
      <c r="D81" s="230" t="s">
        <v>428</v>
      </c>
      <c r="E81" s="206"/>
      <c r="F81" s="207"/>
      <c r="G81" s="207"/>
    </row>
    <row r="82" spans="1:7">
      <c r="A82" s="306" t="s">
        <v>384</v>
      </c>
      <c r="B82" s="308" t="s">
        <v>385</v>
      </c>
      <c r="C82" s="311">
        <v>152</v>
      </c>
      <c r="D82" s="229" t="s">
        <v>421</v>
      </c>
      <c r="E82" s="206"/>
      <c r="F82" s="207"/>
      <c r="G82" s="207"/>
    </row>
    <row r="83" spans="1:7">
      <c r="A83" s="307"/>
      <c r="B83" s="309"/>
      <c r="C83" s="312"/>
      <c r="D83" s="230" t="s">
        <v>422</v>
      </c>
      <c r="E83" s="206"/>
      <c r="F83" s="207"/>
      <c r="G83" s="207"/>
    </row>
    <row r="84" spans="1:7">
      <c r="A84" s="307"/>
      <c r="B84" s="309"/>
      <c r="C84" s="312"/>
      <c r="D84" s="230" t="s">
        <v>423</v>
      </c>
      <c r="E84" s="206"/>
      <c r="F84" s="207"/>
      <c r="G84" s="207"/>
    </row>
    <row r="85" spans="1:7">
      <c r="A85" s="307"/>
      <c r="B85" s="309"/>
      <c r="C85" s="312"/>
      <c r="D85" s="230" t="s">
        <v>424</v>
      </c>
      <c r="E85" s="206"/>
      <c r="F85" s="207"/>
      <c r="G85" s="207"/>
    </row>
    <row r="86" spans="1:7">
      <c r="A86" s="307"/>
      <c r="B86" s="309"/>
      <c r="C86" s="312"/>
      <c r="D86" s="230" t="s">
        <v>425</v>
      </c>
      <c r="E86" s="206"/>
      <c r="F86" s="207"/>
      <c r="G86" s="207"/>
    </row>
    <row r="87" spans="1:7">
      <c r="A87" s="307"/>
      <c r="B87" s="309"/>
      <c r="C87" s="312"/>
      <c r="D87" s="230" t="s">
        <v>426</v>
      </c>
      <c r="E87" s="206"/>
      <c r="F87" s="207"/>
      <c r="G87" s="207"/>
    </row>
    <row r="88" spans="1:7">
      <c r="A88" s="307"/>
      <c r="B88" s="309"/>
      <c r="C88" s="312"/>
      <c r="D88" s="230" t="s">
        <v>427</v>
      </c>
      <c r="E88" s="206"/>
      <c r="F88" s="207"/>
      <c r="G88" s="207"/>
    </row>
    <row r="89" spans="1:7">
      <c r="A89" s="307"/>
      <c r="B89" s="310"/>
      <c r="C89" s="313"/>
      <c r="D89" s="230" t="s">
        <v>428</v>
      </c>
      <c r="E89" s="206"/>
      <c r="F89" s="207"/>
      <c r="G89" s="207"/>
    </row>
    <row r="90" spans="1:7" ht="15" customHeight="1">
      <c r="A90" s="306" t="s">
        <v>386</v>
      </c>
      <c r="B90" s="308" t="s">
        <v>387</v>
      </c>
      <c r="C90" s="311">
        <v>90</v>
      </c>
      <c r="D90" s="229" t="s">
        <v>421</v>
      </c>
      <c r="E90" s="206"/>
      <c r="F90" s="207"/>
      <c r="G90" s="207"/>
    </row>
    <row r="91" spans="1:7">
      <c r="A91" s="307"/>
      <c r="B91" s="309"/>
      <c r="C91" s="312"/>
      <c r="D91" s="230" t="s">
        <v>422</v>
      </c>
      <c r="E91" s="206"/>
      <c r="F91" s="207"/>
      <c r="G91" s="207"/>
    </row>
    <row r="92" spans="1:7">
      <c r="A92" s="307"/>
      <c r="B92" s="309"/>
      <c r="C92" s="312"/>
      <c r="D92" s="230" t="s">
        <v>423</v>
      </c>
      <c r="E92" s="206"/>
      <c r="F92" s="207"/>
      <c r="G92" s="207"/>
    </row>
    <row r="93" spans="1:7">
      <c r="A93" s="307"/>
      <c r="B93" s="309"/>
      <c r="C93" s="312"/>
      <c r="D93" s="230" t="s">
        <v>424</v>
      </c>
      <c r="E93" s="206"/>
      <c r="F93" s="207"/>
      <c r="G93" s="207"/>
    </row>
    <row r="94" spans="1:7">
      <c r="A94" s="307"/>
      <c r="B94" s="309"/>
      <c r="C94" s="312"/>
      <c r="D94" s="230" t="s">
        <v>425</v>
      </c>
      <c r="E94" s="206"/>
      <c r="F94" s="207"/>
      <c r="G94" s="207"/>
    </row>
    <row r="95" spans="1:7">
      <c r="A95" s="307"/>
      <c r="B95" s="309"/>
      <c r="C95" s="312"/>
      <c r="D95" s="230" t="s">
        <v>426</v>
      </c>
      <c r="E95" s="206"/>
      <c r="F95" s="207"/>
      <c r="G95" s="207"/>
    </row>
    <row r="96" spans="1:7">
      <c r="A96" s="307"/>
      <c r="B96" s="309"/>
      <c r="C96" s="312"/>
      <c r="D96" s="230" t="s">
        <v>427</v>
      </c>
      <c r="E96" s="206"/>
      <c r="F96" s="207"/>
      <c r="G96" s="207"/>
    </row>
    <row r="97" spans="1:7">
      <c r="A97" s="307"/>
      <c r="B97" s="310"/>
      <c r="C97" s="313"/>
      <c r="D97" s="230" t="s">
        <v>428</v>
      </c>
      <c r="E97" s="206"/>
      <c r="F97" s="207"/>
      <c r="G97" s="207"/>
    </row>
    <row r="98" spans="1:7">
      <c r="A98" s="306" t="s">
        <v>388</v>
      </c>
      <c r="B98" s="308" t="s">
        <v>389</v>
      </c>
      <c r="C98" s="311">
        <v>85</v>
      </c>
      <c r="D98" s="229" t="s">
        <v>421</v>
      </c>
      <c r="E98" s="206"/>
      <c r="F98" s="207"/>
      <c r="G98" s="207"/>
    </row>
    <row r="99" spans="1:7">
      <c r="A99" s="307"/>
      <c r="B99" s="309"/>
      <c r="C99" s="312"/>
      <c r="D99" s="230" t="s">
        <v>422</v>
      </c>
      <c r="E99" s="206"/>
      <c r="F99" s="207"/>
      <c r="G99" s="207"/>
    </row>
    <row r="100" spans="1:7">
      <c r="A100" s="307"/>
      <c r="B100" s="309"/>
      <c r="C100" s="312"/>
      <c r="D100" s="230" t="s">
        <v>423</v>
      </c>
      <c r="E100" s="206"/>
      <c r="F100" s="207"/>
      <c r="G100" s="207"/>
    </row>
    <row r="101" spans="1:7">
      <c r="A101" s="307"/>
      <c r="B101" s="309"/>
      <c r="C101" s="312"/>
      <c r="D101" s="230" t="s">
        <v>424</v>
      </c>
      <c r="E101" s="206"/>
      <c r="F101" s="207"/>
      <c r="G101" s="207"/>
    </row>
    <row r="102" spans="1:7">
      <c r="A102" s="307"/>
      <c r="B102" s="309"/>
      <c r="C102" s="312"/>
      <c r="D102" s="230" t="s">
        <v>425</v>
      </c>
      <c r="E102" s="206"/>
      <c r="F102" s="207"/>
      <c r="G102" s="207"/>
    </row>
    <row r="103" spans="1:7">
      <c r="A103" s="307"/>
      <c r="B103" s="309"/>
      <c r="C103" s="312"/>
      <c r="D103" s="230" t="s">
        <v>426</v>
      </c>
      <c r="E103" s="206"/>
      <c r="F103" s="207"/>
      <c r="G103" s="207"/>
    </row>
    <row r="104" spans="1:7">
      <c r="A104" s="307"/>
      <c r="B104" s="309"/>
      <c r="C104" s="312"/>
      <c r="D104" s="230" t="s">
        <v>427</v>
      </c>
      <c r="E104" s="206"/>
      <c r="F104" s="207"/>
      <c r="G104" s="207"/>
    </row>
    <row r="105" spans="1:7">
      <c r="A105" s="307"/>
      <c r="B105" s="310"/>
      <c r="C105" s="313"/>
      <c r="D105" s="230" t="s">
        <v>428</v>
      </c>
      <c r="E105" s="206"/>
      <c r="F105" s="207"/>
      <c r="G105" s="207"/>
    </row>
    <row r="106" spans="1:7">
      <c r="A106" s="306" t="s">
        <v>390</v>
      </c>
      <c r="B106" s="308" t="s">
        <v>391</v>
      </c>
      <c r="C106" s="311">
        <v>40</v>
      </c>
      <c r="D106" s="229" t="s">
        <v>421</v>
      </c>
      <c r="E106" s="206"/>
      <c r="F106" s="207"/>
      <c r="G106" s="207"/>
    </row>
    <row r="107" spans="1:7">
      <c r="A107" s="307"/>
      <c r="B107" s="309"/>
      <c r="C107" s="312"/>
      <c r="D107" s="230" t="s">
        <v>422</v>
      </c>
      <c r="E107" s="206"/>
      <c r="F107" s="207"/>
      <c r="G107" s="207"/>
    </row>
    <row r="108" spans="1:7">
      <c r="A108" s="307"/>
      <c r="B108" s="309"/>
      <c r="C108" s="312"/>
      <c r="D108" s="230" t="s">
        <v>423</v>
      </c>
      <c r="E108" s="206"/>
      <c r="F108" s="207"/>
      <c r="G108" s="207"/>
    </row>
    <row r="109" spans="1:7">
      <c r="A109" s="307"/>
      <c r="B109" s="309"/>
      <c r="C109" s="312"/>
      <c r="D109" s="230" t="s">
        <v>424</v>
      </c>
      <c r="E109" s="206"/>
      <c r="F109" s="207"/>
      <c r="G109" s="207"/>
    </row>
    <row r="110" spans="1:7">
      <c r="A110" s="307"/>
      <c r="B110" s="309"/>
      <c r="C110" s="312"/>
      <c r="D110" s="230" t="s">
        <v>425</v>
      </c>
      <c r="E110" s="206"/>
      <c r="F110" s="207"/>
      <c r="G110" s="207"/>
    </row>
    <row r="111" spans="1:7">
      <c r="A111" s="307"/>
      <c r="B111" s="309"/>
      <c r="C111" s="312"/>
      <c r="D111" s="230" t="s">
        <v>426</v>
      </c>
      <c r="E111" s="206"/>
      <c r="F111" s="207"/>
      <c r="G111" s="207"/>
    </row>
    <row r="112" spans="1:7">
      <c r="A112" s="307"/>
      <c r="B112" s="309"/>
      <c r="C112" s="312"/>
      <c r="D112" s="230" t="s">
        <v>427</v>
      </c>
      <c r="E112" s="206"/>
      <c r="F112" s="207"/>
      <c r="G112" s="207"/>
    </row>
    <row r="113" spans="1:7">
      <c r="A113" s="307"/>
      <c r="B113" s="310"/>
      <c r="C113" s="313"/>
      <c r="D113" s="230" t="s">
        <v>428</v>
      </c>
      <c r="E113" s="206"/>
      <c r="F113" s="207"/>
      <c r="G113" s="207"/>
    </row>
    <row r="114" spans="1:7">
      <c r="A114" s="314" t="s">
        <v>392</v>
      </c>
      <c r="B114" s="316" t="s">
        <v>393</v>
      </c>
      <c r="C114" s="319">
        <v>90</v>
      </c>
      <c r="D114" s="229" t="s">
        <v>421</v>
      </c>
      <c r="E114" s="204"/>
      <c r="F114" s="208"/>
      <c r="G114" s="208"/>
    </row>
    <row r="115" spans="1:7">
      <c r="A115" s="315"/>
      <c r="B115" s="317"/>
      <c r="C115" s="320"/>
      <c r="D115" s="230" t="s">
        <v>422</v>
      </c>
      <c r="E115" s="204"/>
      <c r="F115" s="208"/>
      <c r="G115" s="208"/>
    </row>
    <row r="116" spans="1:7">
      <c r="A116" s="315"/>
      <c r="B116" s="317"/>
      <c r="C116" s="320"/>
      <c r="D116" s="230" t="s">
        <v>423</v>
      </c>
      <c r="E116" s="204"/>
      <c r="F116" s="208"/>
      <c r="G116" s="208"/>
    </row>
    <row r="117" spans="1:7">
      <c r="A117" s="315"/>
      <c r="B117" s="317"/>
      <c r="C117" s="320"/>
      <c r="D117" s="230" t="s">
        <v>424</v>
      </c>
      <c r="E117" s="204"/>
      <c r="F117" s="208"/>
      <c r="G117" s="208"/>
    </row>
    <row r="118" spans="1:7">
      <c r="A118" s="315"/>
      <c r="B118" s="317"/>
      <c r="C118" s="320"/>
      <c r="D118" s="230" t="s">
        <v>425</v>
      </c>
      <c r="E118" s="204"/>
      <c r="F118" s="208"/>
      <c r="G118" s="208"/>
    </row>
    <row r="119" spans="1:7">
      <c r="A119" s="315"/>
      <c r="B119" s="317"/>
      <c r="C119" s="320"/>
      <c r="D119" s="230" t="s">
        <v>426</v>
      </c>
      <c r="E119" s="204"/>
      <c r="F119" s="208"/>
      <c r="G119" s="208"/>
    </row>
    <row r="120" spans="1:7">
      <c r="A120" s="315"/>
      <c r="B120" s="317"/>
      <c r="C120" s="320"/>
      <c r="D120" s="230" t="s">
        <v>427</v>
      </c>
      <c r="E120" s="204"/>
      <c r="F120" s="208"/>
      <c r="G120" s="208"/>
    </row>
    <row r="121" spans="1:7">
      <c r="A121" s="315"/>
      <c r="B121" s="318"/>
      <c r="C121" s="321"/>
      <c r="D121" s="230" t="s">
        <v>428</v>
      </c>
      <c r="E121" s="204"/>
      <c r="F121" s="208"/>
      <c r="G121" s="208"/>
    </row>
    <row r="122" spans="1:7">
      <c r="A122" s="314" t="s">
        <v>394</v>
      </c>
      <c r="B122" s="316" t="s">
        <v>395</v>
      </c>
      <c r="C122" s="319">
        <v>95</v>
      </c>
      <c r="D122" s="229" t="s">
        <v>421</v>
      </c>
      <c r="E122" s="204"/>
      <c r="F122" s="208"/>
      <c r="G122" s="208"/>
    </row>
    <row r="123" spans="1:7">
      <c r="A123" s="315"/>
      <c r="B123" s="317"/>
      <c r="C123" s="320"/>
      <c r="D123" s="230" t="s">
        <v>422</v>
      </c>
      <c r="E123" s="204"/>
      <c r="F123" s="208"/>
      <c r="G123" s="208"/>
    </row>
    <row r="124" spans="1:7">
      <c r="A124" s="315"/>
      <c r="B124" s="317"/>
      <c r="C124" s="320"/>
      <c r="D124" s="230" t="s">
        <v>423</v>
      </c>
      <c r="E124" s="204"/>
      <c r="F124" s="208"/>
      <c r="G124" s="208"/>
    </row>
    <row r="125" spans="1:7">
      <c r="A125" s="315"/>
      <c r="B125" s="317"/>
      <c r="C125" s="320"/>
      <c r="D125" s="230" t="s">
        <v>424</v>
      </c>
      <c r="E125" s="204"/>
      <c r="F125" s="208"/>
      <c r="G125" s="208"/>
    </row>
    <row r="126" spans="1:7">
      <c r="A126" s="315"/>
      <c r="B126" s="317"/>
      <c r="C126" s="320"/>
      <c r="D126" s="230" t="s">
        <v>425</v>
      </c>
      <c r="E126" s="204"/>
      <c r="F126" s="208"/>
      <c r="G126" s="208"/>
    </row>
    <row r="127" spans="1:7">
      <c r="A127" s="315"/>
      <c r="B127" s="317"/>
      <c r="C127" s="320"/>
      <c r="D127" s="230" t="s">
        <v>426</v>
      </c>
      <c r="E127" s="204"/>
      <c r="F127" s="208"/>
      <c r="G127" s="208"/>
    </row>
    <row r="128" spans="1:7">
      <c r="A128" s="315"/>
      <c r="B128" s="317"/>
      <c r="C128" s="320"/>
      <c r="D128" s="230" t="s">
        <v>427</v>
      </c>
      <c r="E128" s="204"/>
      <c r="F128" s="208"/>
      <c r="G128" s="208"/>
    </row>
    <row r="129" spans="1:7">
      <c r="A129" s="315"/>
      <c r="B129" s="318"/>
      <c r="C129" s="321"/>
      <c r="D129" s="230" t="s">
        <v>428</v>
      </c>
      <c r="E129" s="204"/>
      <c r="F129" s="208"/>
      <c r="G129" s="208"/>
    </row>
    <row r="130" spans="1:7">
      <c r="A130" s="314" t="s">
        <v>396</v>
      </c>
      <c r="B130" s="316" t="s">
        <v>397</v>
      </c>
      <c r="C130" s="319">
        <v>240</v>
      </c>
      <c r="D130" s="229" t="s">
        <v>421</v>
      </c>
      <c r="E130" s="204"/>
      <c r="F130" s="208"/>
      <c r="G130" s="208"/>
    </row>
    <row r="131" spans="1:7">
      <c r="A131" s="315"/>
      <c r="B131" s="317"/>
      <c r="C131" s="320"/>
      <c r="D131" s="230" t="s">
        <v>422</v>
      </c>
      <c r="E131" s="204"/>
      <c r="F131" s="208"/>
      <c r="G131" s="208"/>
    </row>
    <row r="132" spans="1:7">
      <c r="A132" s="315"/>
      <c r="B132" s="317"/>
      <c r="C132" s="320"/>
      <c r="D132" s="230" t="s">
        <v>423</v>
      </c>
      <c r="E132" s="204"/>
      <c r="F132" s="208"/>
      <c r="G132" s="208"/>
    </row>
    <row r="133" spans="1:7">
      <c r="A133" s="315"/>
      <c r="B133" s="317"/>
      <c r="C133" s="320"/>
      <c r="D133" s="230" t="s">
        <v>424</v>
      </c>
      <c r="E133" s="204"/>
      <c r="F133" s="208"/>
      <c r="G133" s="208"/>
    </row>
    <row r="134" spans="1:7">
      <c r="A134" s="315"/>
      <c r="B134" s="317"/>
      <c r="C134" s="320"/>
      <c r="D134" s="230" t="s">
        <v>425</v>
      </c>
      <c r="E134" s="204"/>
      <c r="F134" s="208"/>
      <c r="G134" s="208"/>
    </row>
    <row r="135" spans="1:7">
      <c r="A135" s="315"/>
      <c r="B135" s="317"/>
      <c r="C135" s="320"/>
      <c r="D135" s="230" t="s">
        <v>426</v>
      </c>
      <c r="E135" s="204"/>
      <c r="F135" s="208"/>
      <c r="G135" s="208"/>
    </row>
    <row r="136" spans="1:7">
      <c r="A136" s="315"/>
      <c r="B136" s="317"/>
      <c r="C136" s="320"/>
      <c r="D136" s="230" t="s">
        <v>427</v>
      </c>
      <c r="E136" s="204"/>
      <c r="F136" s="208"/>
      <c r="G136" s="208"/>
    </row>
    <row r="137" spans="1:7">
      <c r="A137" s="315"/>
      <c r="B137" s="318"/>
      <c r="C137" s="321"/>
      <c r="D137" s="230" t="s">
        <v>428</v>
      </c>
      <c r="E137" s="204"/>
      <c r="F137" s="208"/>
      <c r="G137" s="208"/>
    </row>
    <row r="138" spans="1:7">
      <c r="A138" s="314" t="s">
        <v>398</v>
      </c>
      <c r="B138" s="316" t="s">
        <v>399</v>
      </c>
      <c r="C138" s="319">
        <v>450</v>
      </c>
      <c r="D138" s="229" t="s">
        <v>421</v>
      </c>
      <c r="E138" s="204"/>
      <c r="F138" s="208"/>
      <c r="G138" s="208"/>
    </row>
    <row r="139" spans="1:7">
      <c r="A139" s="315"/>
      <c r="B139" s="317"/>
      <c r="C139" s="320"/>
      <c r="D139" s="230" t="s">
        <v>422</v>
      </c>
      <c r="E139" s="204"/>
      <c r="F139" s="208"/>
      <c r="G139" s="208"/>
    </row>
    <row r="140" spans="1:7">
      <c r="A140" s="315"/>
      <c r="B140" s="317"/>
      <c r="C140" s="320"/>
      <c r="D140" s="230" t="s">
        <v>423</v>
      </c>
      <c r="E140" s="204"/>
      <c r="F140" s="208"/>
      <c r="G140" s="208"/>
    </row>
    <row r="141" spans="1:7">
      <c r="A141" s="315"/>
      <c r="B141" s="317"/>
      <c r="C141" s="320"/>
      <c r="D141" s="230" t="s">
        <v>424</v>
      </c>
      <c r="E141" s="204"/>
      <c r="F141" s="208"/>
      <c r="G141" s="208"/>
    </row>
    <row r="142" spans="1:7">
      <c r="A142" s="315"/>
      <c r="B142" s="317"/>
      <c r="C142" s="320"/>
      <c r="D142" s="230" t="s">
        <v>425</v>
      </c>
      <c r="E142" s="204"/>
      <c r="F142" s="208"/>
      <c r="G142" s="208"/>
    </row>
    <row r="143" spans="1:7">
      <c r="A143" s="315"/>
      <c r="B143" s="317"/>
      <c r="C143" s="320"/>
      <c r="D143" s="230" t="s">
        <v>426</v>
      </c>
      <c r="E143" s="204"/>
      <c r="F143" s="208"/>
      <c r="G143" s="208"/>
    </row>
    <row r="144" spans="1:7">
      <c r="A144" s="315"/>
      <c r="B144" s="317"/>
      <c r="C144" s="320"/>
      <c r="D144" s="230" t="s">
        <v>427</v>
      </c>
      <c r="E144" s="204"/>
      <c r="F144" s="208"/>
      <c r="G144" s="208"/>
    </row>
    <row r="145" spans="1:7">
      <c r="A145" s="315"/>
      <c r="B145" s="318"/>
      <c r="C145" s="321"/>
      <c r="D145" s="230" t="s">
        <v>428</v>
      </c>
      <c r="E145" s="204"/>
      <c r="F145" s="208"/>
      <c r="G145" s="208"/>
    </row>
    <row r="146" spans="1:7">
      <c r="A146" s="314" t="s">
        <v>400</v>
      </c>
      <c r="B146" s="316" t="s">
        <v>401</v>
      </c>
      <c r="C146" s="319">
        <v>500</v>
      </c>
      <c r="D146" s="229" t="s">
        <v>421</v>
      </c>
      <c r="E146" s="204"/>
      <c r="F146" s="208"/>
      <c r="G146" s="208"/>
    </row>
    <row r="147" spans="1:7">
      <c r="A147" s="315"/>
      <c r="B147" s="317"/>
      <c r="C147" s="320"/>
      <c r="D147" s="230" t="s">
        <v>422</v>
      </c>
      <c r="E147" s="204"/>
      <c r="F147" s="208"/>
      <c r="G147" s="208"/>
    </row>
    <row r="148" spans="1:7">
      <c r="A148" s="315"/>
      <c r="B148" s="317"/>
      <c r="C148" s="320"/>
      <c r="D148" s="230" t="s">
        <v>423</v>
      </c>
      <c r="E148" s="204"/>
      <c r="F148" s="208"/>
      <c r="G148" s="208"/>
    </row>
    <row r="149" spans="1:7">
      <c r="A149" s="315"/>
      <c r="B149" s="317"/>
      <c r="C149" s="320"/>
      <c r="D149" s="230" t="s">
        <v>424</v>
      </c>
      <c r="E149" s="204"/>
      <c r="F149" s="208"/>
      <c r="G149" s="208"/>
    </row>
    <row r="150" spans="1:7">
      <c r="A150" s="315"/>
      <c r="B150" s="317"/>
      <c r="C150" s="320"/>
      <c r="D150" s="230" t="s">
        <v>425</v>
      </c>
      <c r="E150" s="204"/>
      <c r="F150" s="208"/>
      <c r="G150" s="208"/>
    </row>
    <row r="151" spans="1:7">
      <c r="A151" s="315"/>
      <c r="B151" s="317"/>
      <c r="C151" s="320"/>
      <c r="D151" s="230" t="s">
        <v>426</v>
      </c>
      <c r="E151" s="204"/>
      <c r="F151" s="208"/>
      <c r="G151" s="208"/>
    </row>
    <row r="152" spans="1:7">
      <c r="A152" s="315"/>
      <c r="B152" s="317"/>
      <c r="C152" s="320"/>
      <c r="D152" s="230" t="s">
        <v>427</v>
      </c>
      <c r="E152" s="204"/>
      <c r="F152" s="208"/>
      <c r="G152" s="208"/>
    </row>
    <row r="153" spans="1:7">
      <c r="A153" s="315"/>
      <c r="B153" s="318"/>
      <c r="C153" s="321"/>
      <c r="D153" s="230" t="s">
        <v>428</v>
      </c>
      <c r="E153" s="204"/>
      <c r="F153" s="208"/>
      <c r="G153" s="208"/>
    </row>
    <row r="154" spans="1:7">
      <c r="A154" s="306" t="s">
        <v>402</v>
      </c>
      <c r="B154" s="308" t="s">
        <v>403</v>
      </c>
      <c r="C154" s="311">
        <v>93.5</v>
      </c>
      <c r="D154" s="229" t="s">
        <v>421</v>
      </c>
      <c r="E154" s="206"/>
      <c r="F154" s="207"/>
      <c r="G154" s="207"/>
    </row>
    <row r="155" spans="1:7">
      <c r="A155" s="307"/>
      <c r="B155" s="309"/>
      <c r="C155" s="312"/>
      <c r="D155" s="230" t="s">
        <v>422</v>
      </c>
      <c r="E155" s="206"/>
      <c r="F155" s="207"/>
      <c r="G155" s="207"/>
    </row>
    <row r="156" spans="1:7">
      <c r="A156" s="307"/>
      <c r="B156" s="309"/>
      <c r="C156" s="312"/>
      <c r="D156" s="230" t="s">
        <v>423</v>
      </c>
      <c r="E156" s="206"/>
      <c r="F156" s="207"/>
      <c r="G156" s="207"/>
    </row>
    <row r="157" spans="1:7">
      <c r="A157" s="307"/>
      <c r="B157" s="309"/>
      <c r="C157" s="312"/>
      <c r="D157" s="230" t="s">
        <v>424</v>
      </c>
      <c r="E157" s="206"/>
      <c r="F157" s="207"/>
      <c r="G157" s="207"/>
    </row>
    <row r="158" spans="1:7">
      <c r="A158" s="307"/>
      <c r="B158" s="309"/>
      <c r="C158" s="312"/>
      <c r="D158" s="230" t="s">
        <v>425</v>
      </c>
      <c r="E158" s="206"/>
      <c r="F158" s="207"/>
      <c r="G158" s="207"/>
    </row>
    <row r="159" spans="1:7">
      <c r="A159" s="307"/>
      <c r="B159" s="309"/>
      <c r="C159" s="312"/>
      <c r="D159" s="230" t="s">
        <v>426</v>
      </c>
      <c r="E159" s="206"/>
      <c r="F159" s="207"/>
      <c r="G159" s="207"/>
    </row>
    <row r="160" spans="1:7">
      <c r="A160" s="307"/>
      <c r="B160" s="309"/>
      <c r="C160" s="312"/>
      <c r="D160" s="230" t="s">
        <v>427</v>
      </c>
      <c r="E160" s="206"/>
      <c r="F160" s="207"/>
      <c r="G160" s="207"/>
    </row>
    <row r="161" spans="1:7">
      <c r="A161" s="307"/>
      <c r="B161" s="310"/>
      <c r="C161" s="313"/>
      <c r="D161" s="230" t="s">
        <v>428</v>
      </c>
      <c r="E161" s="206"/>
      <c r="F161" s="207"/>
      <c r="G161" s="207"/>
    </row>
    <row r="162" spans="1:7">
      <c r="A162" s="306" t="s">
        <v>404</v>
      </c>
      <c r="B162" s="308" t="s">
        <v>405</v>
      </c>
      <c r="C162" s="311">
        <v>637</v>
      </c>
      <c r="D162" s="229" t="s">
        <v>421</v>
      </c>
      <c r="E162" s="206"/>
      <c r="F162" s="207"/>
      <c r="G162" s="207"/>
    </row>
    <row r="163" spans="1:7">
      <c r="A163" s="307"/>
      <c r="B163" s="309"/>
      <c r="C163" s="312"/>
      <c r="D163" s="230" t="s">
        <v>422</v>
      </c>
      <c r="E163" s="206"/>
      <c r="F163" s="207"/>
      <c r="G163" s="207"/>
    </row>
    <row r="164" spans="1:7">
      <c r="A164" s="307"/>
      <c r="B164" s="309"/>
      <c r="C164" s="312"/>
      <c r="D164" s="230" t="s">
        <v>423</v>
      </c>
      <c r="E164" s="206"/>
      <c r="F164" s="207"/>
      <c r="G164" s="207"/>
    </row>
    <row r="165" spans="1:7">
      <c r="A165" s="307"/>
      <c r="B165" s="309"/>
      <c r="C165" s="312"/>
      <c r="D165" s="230" t="s">
        <v>424</v>
      </c>
      <c r="E165" s="206"/>
      <c r="F165" s="207"/>
      <c r="G165" s="207"/>
    </row>
    <row r="166" spans="1:7">
      <c r="A166" s="307"/>
      <c r="B166" s="309"/>
      <c r="C166" s="312"/>
      <c r="D166" s="230" t="s">
        <v>425</v>
      </c>
      <c r="E166" s="206"/>
      <c r="F166" s="207"/>
      <c r="G166" s="207"/>
    </row>
    <row r="167" spans="1:7">
      <c r="A167" s="307"/>
      <c r="B167" s="309"/>
      <c r="C167" s="312"/>
      <c r="D167" s="230" t="s">
        <v>426</v>
      </c>
      <c r="E167" s="206"/>
      <c r="F167" s="207"/>
      <c r="G167" s="207"/>
    </row>
    <row r="168" spans="1:7">
      <c r="A168" s="307"/>
      <c r="B168" s="309"/>
      <c r="C168" s="312"/>
      <c r="D168" s="230" t="s">
        <v>427</v>
      </c>
      <c r="E168" s="206"/>
      <c r="F168" s="207"/>
      <c r="G168" s="207"/>
    </row>
    <row r="169" spans="1:7">
      <c r="A169" s="307"/>
      <c r="B169" s="310"/>
      <c r="C169" s="313"/>
      <c r="D169" s="230" t="s">
        <v>428</v>
      </c>
      <c r="E169" s="206"/>
      <c r="F169" s="207"/>
      <c r="G169" s="207"/>
    </row>
    <row r="170" spans="1:7" ht="15" customHeight="1">
      <c r="A170" s="306" t="s">
        <v>368</v>
      </c>
      <c r="B170" s="308" t="s">
        <v>374</v>
      </c>
      <c r="C170" s="311">
        <v>81</v>
      </c>
      <c r="D170" s="229" t="s">
        <v>421</v>
      </c>
      <c r="E170" s="206"/>
      <c r="F170" s="207"/>
      <c r="G170" s="207"/>
    </row>
    <row r="171" spans="1:7">
      <c r="A171" s="307"/>
      <c r="B171" s="309"/>
      <c r="C171" s="312"/>
      <c r="D171" s="230" t="s">
        <v>422</v>
      </c>
      <c r="E171" s="206"/>
      <c r="F171" s="207"/>
      <c r="G171" s="207"/>
    </row>
    <row r="172" spans="1:7">
      <c r="A172" s="307"/>
      <c r="B172" s="309"/>
      <c r="C172" s="312"/>
      <c r="D172" s="230" t="s">
        <v>423</v>
      </c>
      <c r="E172" s="206"/>
      <c r="F172" s="207"/>
      <c r="G172" s="207"/>
    </row>
    <row r="173" spans="1:7">
      <c r="A173" s="307"/>
      <c r="B173" s="309"/>
      <c r="C173" s="312"/>
      <c r="D173" s="230" t="s">
        <v>424</v>
      </c>
      <c r="E173" s="206"/>
      <c r="F173" s="207"/>
      <c r="G173" s="207"/>
    </row>
    <row r="174" spans="1:7">
      <c r="A174" s="307"/>
      <c r="B174" s="309"/>
      <c r="C174" s="312"/>
      <c r="D174" s="230" t="s">
        <v>425</v>
      </c>
      <c r="E174" s="206"/>
      <c r="F174" s="207"/>
      <c r="G174" s="207"/>
    </row>
    <row r="175" spans="1:7">
      <c r="A175" s="307"/>
      <c r="B175" s="309"/>
      <c r="C175" s="312"/>
      <c r="D175" s="230" t="s">
        <v>426</v>
      </c>
      <c r="E175" s="206"/>
      <c r="F175" s="207"/>
      <c r="G175" s="207"/>
    </row>
    <row r="176" spans="1:7">
      <c r="A176" s="307"/>
      <c r="B176" s="309"/>
      <c r="C176" s="312"/>
      <c r="D176" s="230" t="s">
        <v>427</v>
      </c>
      <c r="E176" s="206"/>
      <c r="F176" s="207"/>
      <c r="G176" s="207"/>
    </row>
    <row r="177" spans="1:7">
      <c r="A177" s="307"/>
      <c r="B177" s="310"/>
      <c r="C177" s="313"/>
      <c r="D177" s="230" t="s">
        <v>428</v>
      </c>
      <c r="E177" s="206"/>
      <c r="F177" s="207"/>
      <c r="G177" s="207"/>
    </row>
    <row r="276" spans="112:132">
      <c r="DH276" s="214" t="s">
        <v>406</v>
      </c>
      <c r="DI276" s="215">
        <v>2</v>
      </c>
      <c r="DJ276" s="215" t="str">
        <f>CONCATENATE(DH276,DI276)</f>
        <v>D2</v>
      </c>
      <c r="DK276" s="215">
        <f>DI276+1</f>
        <v>3</v>
      </c>
      <c r="DL276" s="215" t="str">
        <f>DH276&amp;DK276</f>
        <v>D3</v>
      </c>
      <c r="DM276" s="215">
        <f t="shared" ref="DM276:DM297" si="0">DK276+1</f>
        <v>4</v>
      </c>
      <c r="DN276" s="215" t="str">
        <f>DH276&amp;DM276</f>
        <v>D4</v>
      </c>
      <c r="DO276" s="215">
        <f t="shared" ref="DO276:DO297" si="1">DM276+1</f>
        <v>5</v>
      </c>
      <c r="DP276" s="215" t="str">
        <f>DH276&amp;DO276</f>
        <v>D5</v>
      </c>
      <c r="DQ276" s="215">
        <f t="shared" ref="DQ276:DQ297" si="2">DO276+1</f>
        <v>6</v>
      </c>
      <c r="DR276" s="215" t="str">
        <f>DH276&amp;DQ276</f>
        <v>D6</v>
      </c>
      <c r="DS276" s="215">
        <f t="shared" ref="DS276:DS297" si="3">DQ276+1</f>
        <v>7</v>
      </c>
      <c r="DT276" s="215" t="str">
        <f>DH276&amp;DS276</f>
        <v>D7</v>
      </c>
      <c r="DU276" s="215">
        <f>DS276+1</f>
        <v>8</v>
      </c>
      <c r="DV276" s="215" t="str">
        <f>DH276&amp;DU276</f>
        <v>D8</v>
      </c>
      <c r="DW276" s="215">
        <f>DU276+1</f>
        <v>9</v>
      </c>
      <c r="DX276" s="215" t="str">
        <f>DH276&amp;DW276</f>
        <v>D9</v>
      </c>
      <c r="DY276" s="215"/>
      <c r="DZ276" s="215"/>
      <c r="EA276" s="215"/>
      <c r="EB276" s="215" t="str">
        <f ca="1">CONCATENATE(INDIRECT(DJ276),",",INDIRECT(DL276),",",INDIRECT(DN276),",",INDIRECT(DP276),",",INDIRECT(DR276),",",INDIRECT(DT276),",",INDIRECT(DV276),",",INDIRECT(DX276))</f>
        <v>Paris 75001,Marseille 13001,Toulouse 31000,Bordeaux 33000,Rennes 35000,Nantes 44000,Lille 59000,Lyon 69001</v>
      </c>
    </row>
    <row r="277" spans="112:132">
      <c r="DH277" s="214" t="s">
        <v>406</v>
      </c>
      <c r="DI277" s="215">
        <f>DI276+8</f>
        <v>10</v>
      </c>
      <c r="DJ277" s="215" t="str">
        <f t="shared" ref="DJ277:DJ297" si="4">CONCATENATE(DH277,DI277)</f>
        <v>D10</v>
      </c>
      <c r="DK277" s="215">
        <f t="shared" ref="DK277:DK297" si="5">DI277+1</f>
        <v>11</v>
      </c>
      <c r="DL277" s="215" t="str">
        <f t="shared" ref="DL277:DL297" si="6">DH277&amp;DK277</f>
        <v>D11</v>
      </c>
      <c r="DM277" s="215">
        <f t="shared" si="0"/>
        <v>12</v>
      </c>
      <c r="DN277" s="215" t="str">
        <f t="shared" ref="DN277:DN297" si="7">DH277&amp;DM277</f>
        <v>D12</v>
      </c>
      <c r="DO277" s="215">
        <f t="shared" si="1"/>
        <v>13</v>
      </c>
      <c r="DP277" s="215" t="str">
        <f t="shared" ref="DP277:DP297" si="8">DH277&amp;DO277</f>
        <v>D13</v>
      </c>
      <c r="DQ277" s="215">
        <f t="shared" si="2"/>
        <v>14</v>
      </c>
      <c r="DR277" s="215" t="str">
        <f t="shared" ref="DR277:DR297" si="9">DH277&amp;DQ277</f>
        <v>D14</v>
      </c>
      <c r="DS277" s="215">
        <f t="shared" si="3"/>
        <v>15</v>
      </c>
      <c r="DT277" s="215" t="str">
        <f t="shared" ref="DT277:DT297" si="10">DH277&amp;DS277</f>
        <v>D15</v>
      </c>
      <c r="DU277" s="215">
        <f t="shared" ref="DU277:DU297" si="11">DS277+1</f>
        <v>16</v>
      </c>
      <c r="DV277" s="215" t="str">
        <f t="shared" ref="DV277:DV297" si="12">DH277&amp;DU277</f>
        <v>D16</v>
      </c>
      <c r="DW277" s="215">
        <f t="shared" ref="DW277:DW297" si="13">DU277+1</f>
        <v>17</v>
      </c>
      <c r="DX277" s="215" t="str">
        <f t="shared" ref="DX277:DX297" si="14">DH277&amp;DW277</f>
        <v>D17</v>
      </c>
      <c r="DY277" s="215"/>
      <c r="DZ277" s="215"/>
      <c r="EA277" s="215"/>
      <c r="EB277" s="215" t="str">
        <f t="shared" ref="EB277:EB297" ca="1" si="15">CONCATENATE(INDIRECT(DJ277),",",INDIRECT(DL277),",",INDIRECT(DN277),",",INDIRECT(DP277),",",INDIRECT(DR277),",",INDIRECT(DT277),",",INDIRECT(DV277),",",INDIRECT(DX277))</f>
        <v>Paris 75001,Marseille 13001,Toulouse 31000,Bordeaux 33000,Rennes 35000,Nantes 44000,Lille 59000,Lyon 69001</v>
      </c>
    </row>
    <row r="278" spans="112:132">
      <c r="DH278" s="214" t="s">
        <v>406</v>
      </c>
      <c r="DI278" s="215">
        <f t="shared" ref="DI278:DI297" si="16">DI277+8</f>
        <v>18</v>
      </c>
      <c r="DJ278" s="215" t="str">
        <f t="shared" si="4"/>
        <v>D18</v>
      </c>
      <c r="DK278" s="215">
        <f t="shared" si="5"/>
        <v>19</v>
      </c>
      <c r="DL278" s="215" t="str">
        <f t="shared" si="6"/>
        <v>D19</v>
      </c>
      <c r="DM278" s="215">
        <f t="shared" si="0"/>
        <v>20</v>
      </c>
      <c r="DN278" s="215" t="str">
        <f t="shared" si="7"/>
        <v>D20</v>
      </c>
      <c r="DO278" s="215">
        <f t="shared" si="1"/>
        <v>21</v>
      </c>
      <c r="DP278" s="215" t="str">
        <f t="shared" si="8"/>
        <v>D21</v>
      </c>
      <c r="DQ278" s="215">
        <f t="shared" si="2"/>
        <v>22</v>
      </c>
      <c r="DR278" s="215" t="str">
        <f t="shared" si="9"/>
        <v>D22</v>
      </c>
      <c r="DS278" s="215">
        <f t="shared" si="3"/>
        <v>23</v>
      </c>
      <c r="DT278" s="215" t="str">
        <f t="shared" si="10"/>
        <v>D23</v>
      </c>
      <c r="DU278" s="215">
        <f t="shared" si="11"/>
        <v>24</v>
      </c>
      <c r="DV278" s="215" t="str">
        <f t="shared" si="12"/>
        <v>D24</v>
      </c>
      <c r="DW278" s="215">
        <f t="shared" si="13"/>
        <v>25</v>
      </c>
      <c r="DX278" s="215" t="str">
        <f t="shared" si="14"/>
        <v>D25</v>
      </c>
      <c r="DY278" s="215"/>
      <c r="DZ278" s="215"/>
      <c r="EA278" s="215"/>
      <c r="EB278" s="215" t="str">
        <f t="shared" ca="1" si="15"/>
        <v>Paris 75001,Marseille 13001,Toulouse 31000,Bordeaux 33000,Rennes 35000,Nantes 44000,Lille 59000,Lyon 69001</v>
      </c>
    </row>
    <row r="279" spans="112:132">
      <c r="DH279" s="214" t="s">
        <v>406</v>
      </c>
      <c r="DI279" s="215">
        <f t="shared" si="16"/>
        <v>26</v>
      </c>
      <c r="DJ279" s="215" t="str">
        <f t="shared" si="4"/>
        <v>D26</v>
      </c>
      <c r="DK279" s="215">
        <f t="shared" si="5"/>
        <v>27</v>
      </c>
      <c r="DL279" s="215" t="str">
        <f t="shared" si="6"/>
        <v>D27</v>
      </c>
      <c r="DM279" s="215">
        <f t="shared" si="0"/>
        <v>28</v>
      </c>
      <c r="DN279" s="215" t="str">
        <f t="shared" si="7"/>
        <v>D28</v>
      </c>
      <c r="DO279" s="215">
        <f t="shared" si="1"/>
        <v>29</v>
      </c>
      <c r="DP279" s="215" t="str">
        <f t="shared" si="8"/>
        <v>D29</v>
      </c>
      <c r="DQ279" s="215">
        <f t="shared" si="2"/>
        <v>30</v>
      </c>
      <c r="DR279" s="215" t="str">
        <f t="shared" si="9"/>
        <v>D30</v>
      </c>
      <c r="DS279" s="215">
        <f t="shared" si="3"/>
        <v>31</v>
      </c>
      <c r="DT279" s="215" t="str">
        <f t="shared" si="10"/>
        <v>D31</v>
      </c>
      <c r="DU279" s="215">
        <f t="shared" si="11"/>
        <v>32</v>
      </c>
      <c r="DV279" s="215" t="str">
        <f t="shared" si="12"/>
        <v>D32</v>
      </c>
      <c r="DW279" s="215">
        <f t="shared" si="13"/>
        <v>33</v>
      </c>
      <c r="DX279" s="215" t="str">
        <f t="shared" si="14"/>
        <v>D33</v>
      </c>
      <c r="DY279" s="215"/>
      <c r="DZ279" s="215"/>
      <c r="EA279" s="215"/>
      <c r="EB279" s="215" t="str">
        <f t="shared" ca="1" si="15"/>
        <v>Paris 75001,Marseille 13001,Toulouse 31000,Bordeaux 33000,Rennes 35000,Nantes 44000,Lille 59000,Lyon 69001</v>
      </c>
    </row>
    <row r="280" spans="112:132">
      <c r="DH280" s="214" t="s">
        <v>406</v>
      </c>
      <c r="DI280" s="215">
        <f t="shared" si="16"/>
        <v>34</v>
      </c>
      <c r="DJ280" s="215" t="str">
        <f t="shared" si="4"/>
        <v>D34</v>
      </c>
      <c r="DK280" s="215">
        <f t="shared" si="5"/>
        <v>35</v>
      </c>
      <c r="DL280" s="215" t="str">
        <f t="shared" si="6"/>
        <v>D35</v>
      </c>
      <c r="DM280" s="215">
        <f t="shared" si="0"/>
        <v>36</v>
      </c>
      <c r="DN280" s="215" t="str">
        <f t="shared" si="7"/>
        <v>D36</v>
      </c>
      <c r="DO280" s="215">
        <f t="shared" si="1"/>
        <v>37</v>
      </c>
      <c r="DP280" s="215" t="str">
        <f t="shared" si="8"/>
        <v>D37</v>
      </c>
      <c r="DQ280" s="215">
        <f t="shared" si="2"/>
        <v>38</v>
      </c>
      <c r="DR280" s="215" t="str">
        <f t="shared" si="9"/>
        <v>D38</v>
      </c>
      <c r="DS280" s="215">
        <f t="shared" si="3"/>
        <v>39</v>
      </c>
      <c r="DT280" s="215" t="str">
        <f t="shared" si="10"/>
        <v>D39</v>
      </c>
      <c r="DU280" s="215">
        <f t="shared" si="11"/>
        <v>40</v>
      </c>
      <c r="DV280" s="215" t="str">
        <f t="shared" si="12"/>
        <v>D40</v>
      </c>
      <c r="DW280" s="215">
        <f t="shared" si="13"/>
        <v>41</v>
      </c>
      <c r="DX280" s="215" t="str">
        <f t="shared" si="14"/>
        <v>D41</v>
      </c>
      <c r="DY280" s="215"/>
      <c r="DZ280" s="215"/>
      <c r="EA280" s="215"/>
      <c r="EB280" s="215" t="str">
        <f t="shared" ca="1" si="15"/>
        <v>Paris 75001,Marseille 13001,Toulouse 31000,Bordeaux 33000,Rennes 35000,Nantes 44000,Lille 59000,Lyon 69001</v>
      </c>
    </row>
    <row r="281" spans="112:132">
      <c r="DH281" s="214" t="s">
        <v>406</v>
      </c>
      <c r="DI281" s="215">
        <f t="shared" si="16"/>
        <v>42</v>
      </c>
      <c r="DJ281" s="215" t="str">
        <f t="shared" si="4"/>
        <v>D42</v>
      </c>
      <c r="DK281" s="215">
        <f t="shared" si="5"/>
        <v>43</v>
      </c>
      <c r="DL281" s="215" t="str">
        <f t="shared" si="6"/>
        <v>D43</v>
      </c>
      <c r="DM281" s="215">
        <f t="shared" si="0"/>
        <v>44</v>
      </c>
      <c r="DN281" s="215" t="str">
        <f t="shared" si="7"/>
        <v>D44</v>
      </c>
      <c r="DO281" s="215">
        <f t="shared" si="1"/>
        <v>45</v>
      </c>
      <c r="DP281" s="215" t="str">
        <f t="shared" si="8"/>
        <v>D45</v>
      </c>
      <c r="DQ281" s="215">
        <f t="shared" si="2"/>
        <v>46</v>
      </c>
      <c r="DR281" s="215" t="str">
        <f t="shared" si="9"/>
        <v>D46</v>
      </c>
      <c r="DS281" s="215">
        <f t="shared" si="3"/>
        <v>47</v>
      </c>
      <c r="DT281" s="215" t="str">
        <f t="shared" si="10"/>
        <v>D47</v>
      </c>
      <c r="DU281" s="215">
        <f t="shared" si="11"/>
        <v>48</v>
      </c>
      <c r="DV281" s="215" t="str">
        <f t="shared" si="12"/>
        <v>D48</v>
      </c>
      <c r="DW281" s="215">
        <f t="shared" si="13"/>
        <v>49</v>
      </c>
      <c r="DX281" s="215" t="str">
        <f t="shared" si="14"/>
        <v>D49</v>
      </c>
      <c r="DY281" s="215"/>
      <c r="DZ281" s="215"/>
      <c r="EA281" s="215"/>
      <c r="EB281" s="215" t="str">
        <f t="shared" ca="1" si="15"/>
        <v>Paris 75001,Marseille 13001,Toulouse 31000,Bordeaux 33000,Rennes 35000,Nantes 44000,Lille 59000,Lyon 69001</v>
      </c>
    </row>
    <row r="282" spans="112:132">
      <c r="DH282" s="214" t="s">
        <v>406</v>
      </c>
      <c r="DI282" s="215">
        <f t="shared" si="16"/>
        <v>50</v>
      </c>
      <c r="DJ282" s="215" t="str">
        <f t="shared" si="4"/>
        <v>D50</v>
      </c>
      <c r="DK282" s="215">
        <f t="shared" si="5"/>
        <v>51</v>
      </c>
      <c r="DL282" s="215" t="str">
        <f t="shared" si="6"/>
        <v>D51</v>
      </c>
      <c r="DM282" s="215">
        <f t="shared" si="0"/>
        <v>52</v>
      </c>
      <c r="DN282" s="215" t="str">
        <f t="shared" si="7"/>
        <v>D52</v>
      </c>
      <c r="DO282" s="215">
        <f t="shared" si="1"/>
        <v>53</v>
      </c>
      <c r="DP282" s="215" t="str">
        <f t="shared" si="8"/>
        <v>D53</v>
      </c>
      <c r="DQ282" s="215">
        <f t="shared" si="2"/>
        <v>54</v>
      </c>
      <c r="DR282" s="215" t="str">
        <f t="shared" si="9"/>
        <v>D54</v>
      </c>
      <c r="DS282" s="215">
        <f t="shared" si="3"/>
        <v>55</v>
      </c>
      <c r="DT282" s="215" t="str">
        <f t="shared" si="10"/>
        <v>D55</v>
      </c>
      <c r="DU282" s="215">
        <f t="shared" si="11"/>
        <v>56</v>
      </c>
      <c r="DV282" s="215" t="str">
        <f t="shared" si="12"/>
        <v>D56</v>
      </c>
      <c r="DW282" s="215">
        <f t="shared" si="13"/>
        <v>57</v>
      </c>
      <c r="DX282" s="215" t="str">
        <f t="shared" si="14"/>
        <v>D57</v>
      </c>
      <c r="DY282" s="215"/>
      <c r="DZ282" s="215"/>
      <c r="EA282" s="215"/>
      <c r="EB282" s="215" t="str">
        <f t="shared" ca="1" si="15"/>
        <v>Paris 75001,Marseille 13001,Toulouse 31000,Bordeaux 33000,Rennes 35000,Nantes 44000,Lille 59000,Lyon 69001</v>
      </c>
    </row>
    <row r="283" spans="112:132">
      <c r="DH283" s="214" t="s">
        <v>406</v>
      </c>
      <c r="DI283" s="215">
        <f t="shared" si="16"/>
        <v>58</v>
      </c>
      <c r="DJ283" s="215" t="str">
        <f t="shared" si="4"/>
        <v>D58</v>
      </c>
      <c r="DK283" s="215">
        <f t="shared" si="5"/>
        <v>59</v>
      </c>
      <c r="DL283" s="215" t="str">
        <f t="shared" si="6"/>
        <v>D59</v>
      </c>
      <c r="DM283" s="215">
        <f t="shared" si="0"/>
        <v>60</v>
      </c>
      <c r="DN283" s="215" t="str">
        <f t="shared" si="7"/>
        <v>D60</v>
      </c>
      <c r="DO283" s="215">
        <f t="shared" si="1"/>
        <v>61</v>
      </c>
      <c r="DP283" s="215" t="str">
        <f t="shared" si="8"/>
        <v>D61</v>
      </c>
      <c r="DQ283" s="215">
        <f t="shared" si="2"/>
        <v>62</v>
      </c>
      <c r="DR283" s="215" t="str">
        <f t="shared" si="9"/>
        <v>D62</v>
      </c>
      <c r="DS283" s="215">
        <f t="shared" si="3"/>
        <v>63</v>
      </c>
      <c r="DT283" s="215" t="str">
        <f t="shared" si="10"/>
        <v>D63</v>
      </c>
      <c r="DU283" s="215">
        <f t="shared" si="11"/>
        <v>64</v>
      </c>
      <c r="DV283" s="215" t="str">
        <f t="shared" si="12"/>
        <v>D64</v>
      </c>
      <c r="DW283" s="215">
        <f t="shared" si="13"/>
        <v>65</v>
      </c>
      <c r="DX283" s="215" t="str">
        <f t="shared" si="14"/>
        <v>D65</v>
      </c>
      <c r="DY283" s="215"/>
      <c r="DZ283" s="215"/>
      <c r="EA283" s="215"/>
      <c r="EB283" s="215" t="str">
        <f t="shared" ca="1" si="15"/>
        <v>Paris 75001,Marseille 13001,Toulouse 31000,Bordeaux 33000,Rennes 35000,Nantes 44000,Lille 59000,Lyon 69001</v>
      </c>
    </row>
    <row r="284" spans="112:132">
      <c r="DH284" s="214" t="s">
        <v>406</v>
      </c>
      <c r="DI284" s="215">
        <f t="shared" si="16"/>
        <v>66</v>
      </c>
      <c r="DJ284" s="215" t="str">
        <f t="shared" si="4"/>
        <v>D66</v>
      </c>
      <c r="DK284" s="215">
        <f t="shared" si="5"/>
        <v>67</v>
      </c>
      <c r="DL284" s="215" t="str">
        <f t="shared" si="6"/>
        <v>D67</v>
      </c>
      <c r="DM284" s="215">
        <f t="shared" si="0"/>
        <v>68</v>
      </c>
      <c r="DN284" s="215" t="str">
        <f t="shared" si="7"/>
        <v>D68</v>
      </c>
      <c r="DO284" s="215">
        <f t="shared" si="1"/>
        <v>69</v>
      </c>
      <c r="DP284" s="215" t="str">
        <f t="shared" si="8"/>
        <v>D69</v>
      </c>
      <c r="DQ284" s="215">
        <f t="shared" si="2"/>
        <v>70</v>
      </c>
      <c r="DR284" s="215" t="str">
        <f t="shared" si="9"/>
        <v>D70</v>
      </c>
      <c r="DS284" s="215">
        <f t="shared" si="3"/>
        <v>71</v>
      </c>
      <c r="DT284" s="215" t="str">
        <f t="shared" si="10"/>
        <v>D71</v>
      </c>
      <c r="DU284" s="215">
        <f t="shared" si="11"/>
        <v>72</v>
      </c>
      <c r="DV284" s="215" t="str">
        <f t="shared" si="12"/>
        <v>D72</v>
      </c>
      <c r="DW284" s="215">
        <f t="shared" si="13"/>
        <v>73</v>
      </c>
      <c r="DX284" s="215" t="str">
        <f t="shared" si="14"/>
        <v>D73</v>
      </c>
      <c r="DY284" s="215"/>
      <c r="DZ284" s="215"/>
      <c r="EA284" s="215"/>
      <c r="EB284" s="215" t="str">
        <f t="shared" ca="1" si="15"/>
        <v>Paris 75001,Marseille 13001,Toulouse 31000,Bordeaux 33000,Rennes 35000,Nantes 44000,Lille 59000,Lyon 69001</v>
      </c>
    </row>
    <row r="285" spans="112:132">
      <c r="DH285" s="214" t="s">
        <v>406</v>
      </c>
      <c r="DI285" s="215">
        <f t="shared" si="16"/>
        <v>74</v>
      </c>
      <c r="DJ285" s="215" t="str">
        <f t="shared" si="4"/>
        <v>D74</v>
      </c>
      <c r="DK285" s="215">
        <f t="shared" si="5"/>
        <v>75</v>
      </c>
      <c r="DL285" s="215" t="str">
        <f t="shared" si="6"/>
        <v>D75</v>
      </c>
      <c r="DM285" s="215">
        <f t="shared" si="0"/>
        <v>76</v>
      </c>
      <c r="DN285" s="215" t="str">
        <f t="shared" si="7"/>
        <v>D76</v>
      </c>
      <c r="DO285" s="215">
        <f t="shared" si="1"/>
        <v>77</v>
      </c>
      <c r="DP285" s="215" t="str">
        <f t="shared" si="8"/>
        <v>D77</v>
      </c>
      <c r="DQ285" s="215">
        <f t="shared" si="2"/>
        <v>78</v>
      </c>
      <c r="DR285" s="215" t="str">
        <f t="shared" si="9"/>
        <v>D78</v>
      </c>
      <c r="DS285" s="215">
        <f t="shared" si="3"/>
        <v>79</v>
      </c>
      <c r="DT285" s="215" t="str">
        <f t="shared" si="10"/>
        <v>D79</v>
      </c>
      <c r="DU285" s="215">
        <f t="shared" si="11"/>
        <v>80</v>
      </c>
      <c r="DV285" s="215" t="str">
        <f t="shared" si="12"/>
        <v>D80</v>
      </c>
      <c r="DW285" s="215">
        <f t="shared" si="13"/>
        <v>81</v>
      </c>
      <c r="DX285" s="215" t="str">
        <f t="shared" si="14"/>
        <v>D81</v>
      </c>
      <c r="DY285" s="215"/>
      <c r="DZ285" s="215"/>
      <c r="EA285" s="215"/>
      <c r="EB285" s="215" t="str">
        <f t="shared" ca="1" si="15"/>
        <v>Paris 75001,Marseille 13001,Toulouse 31000,Bordeaux 33000,Rennes 35000,Nantes 44000,Lille 59000,Lyon 69001</v>
      </c>
    </row>
    <row r="286" spans="112:132">
      <c r="DH286" s="214" t="s">
        <v>406</v>
      </c>
      <c r="DI286" s="215">
        <f t="shared" si="16"/>
        <v>82</v>
      </c>
      <c r="DJ286" s="215" t="str">
        <f t="shared" si="4"/>
        <v>D82</v>
      </c>
      <c r="DK286" s="215">
        <f t="shared" si="5"/>
        <v>83</v>
      </c>
      <c r="DL286" s="215" t="str">
        <f t="shared" si="6"/>
        <v>D83</v>
      </c>
      <c r="DM286" s="215">
        <f t="shared" si="0"/>
        <v>84</v>
      </c>
      <c r="DN286" s="215" t="str">
        <f t="shared" si="7"/>
        <v>D84</v>
      </c>
      <c r="DO286" s="215">
        <f t="shared" si="1"/>
        <v>85</v>
      </c>
      <c r="DP286" s="215" t="str">
        <f t="shared" si="8"/>
        <v>D85</v>
      </c>
      <c r="DQ286" s="215">
        <f t="shared" si="2"/>
        <v>86</v>
      </c>
      <c r="DR286" s="215" t="str">
        <f t="shared" si="9"/>
        <v>D86</v>
      </c>
      <c r="DS286" s="215">
        <f t="shared" si="3"/>
        <v>87</v>
      </c>
      <c r="DT286" s="215" t="str">
        <f t="shared" si="10"/>
        <v>D87</v>
      </c>
      <c r="DU286" s="215">
        <f t="shared" si="11"/>
        <v>88</v>
      </c>
      <c r="DV286" s="215" t="str">
        <f t="shared" si="12"/>
        <v>D88</v>
      </c>
      <c r="DW286" s="215">
        <f t="shared" si="13"/>
        <v>89</v>
      </c>
      <c r="DX286" s="215" t="str">
        <f t="shared" si="14"/>
        <v>D89</v>
      </c>
      <c r="DY286" s="215"/>
      <c r="DZ286" s="215"/>
      <c r="EA286" s="215"/>
      <c r="EB286" s="215" t="str">
        <f t="shared" ca="1" si="15"/>
        <v>Paris 75001,Marseille 13001,Toulouse 31000,Bordeaux 33000,Rennes 35000,Nantes 44000,Lille 59000,Lyon 69001</v>
      </c>
    </row>
    <row r="287" spans="112:132">
      <c r="DH287" s="214" t="s">
        <v>406</v>
      </c>
      <c r="DI287" s="215">
        <f t="shared" si="16"/>
        <v>90</v>
      </c>
      <c r="DJ287" s="215" t="str">
        <f t="shared" si="4"/>
        <v>D90</v>
      </c>
      <c r="DK287" s="215">
        <f t="shared" si="5"/>
        <v>91</v>
      </c>
      <c r="DL287" s="215" t="str">
        <f t="shared" si="6"/>
        <v>D91</v>
      </c>
      <c r="DM287" s="215">
        <f t="shared" si="0"/>
        <v>92</v>
      </c>
      <c r="DN287" s="215" t="str">
        <f t="shared" si="7"/>
        <v>D92</v>
      </c>
      <c r="DO287" s="215">
        <f t="shared" si="1"/>
        <v>93</v>
      </c>
      <c r="DP287" s="215" t="str">
        <f t="shared" si="8"/>
        <v>D93</v>
      </c>
      <c r="DQ287" s="215">
        <f t="shared" si="2"/>
        <v>94</v>
      </c>
      <c r="DR287" s="215" t="str">
        <f t="shared" si="9"/>
        <v>D94</v>
      </c>
      <c r="DS287" s="215">
        <f t="shared" si="3"/>
        <v>95</v>
      </c>
      <c r="DT287" s="215" t="str">
        <f t="shared" si="10"/>
        <v>D95</v>
      </c>
      <c r="DU287" s="215">
        <f t="shared" si="11"/>
        <v>96</v>
      </c>
      <c r="DV287" s="215" t="str">
        <f t="shared" si="12"/>
        <v>D96</v>
      </c>
      <c r="DW287" s="215">
        <f t="shared" si="13"/>
        <v>97</v>
      </c>
      <c r="DX287" s="215" t="str">
        <f t="shared" si="14"/>
        <v>D97</v>
      </c>
      <c r="DY287" s="215"/>
      <c r="DZ287" s="215"/>
      <c r="EA287" s="215"/>
      <c r="EB287" s="215" t="str">
        <f t="shared" ca="1" si="15"/>
        <v>Paris 75001,Marseille 13001,Toulouse 31000,Bordeaux 33000,Rennes 35000,Nantes 44000,Lille 59000,Lyon 69001</v>
      </c>
    </row>
    <row r="288" spans="112:132">
      <c r="DH288" s="214" t="s">
        <v>406</v>
      </c>
      <c r="DI288" s="215">
        <f t="shared" si="16"/>
        <v>98</v>
      </c>
      <c r="DJ288" s="215" t="str">
        <f t="shared" si="4"/>
        <v>D98</v>
      </c>
      <c r="DK288" s="215">
        <f t="shared" si="5"/>
        <v>99</v>
      </c>
      <c r="DL288" s="215" t="str">
        <f t="shared" si="6"/>
        <v>D99</v>
      </c>
      <c r="DM288" s="215">
        <f t="shared" si="0"/>
        <v>100</v>
      </c>
      <c r="DN288" s="215" t="str">
        <f t="shared" si="7"/>
        <v>D100</v>
      </c>
      <c r="DO288" s="215">
        <f t="shared" si="1"/>
        <v>101</v>
      </c>
      <c r="DP288" s="215" t="str">
        <f t="shared" si="8"/>
        <v>D101</v>
      </c>
      <c r="DQ288" s="215">
        <f t="shared" si="2"/>
        <v>102</v>
      </c>
      <c r="DR288" s="215" t="str">
        <f t="shared" si="9"/>
        <v>D102</v>
      </c>
      <c r="DS288" s="215">
        <f t="shared" si="3"/>
        <v>103</v>
      </c>
      <c r="DT288" s="215" t="str">
        <f t="shared" si="10"/>
        <v>D103</v>
      </c>
      <c r="DU288" s="215">
        <f t="shared" si="11"/>
        <v>104</v>
      </c>
      <c r="DV288" s="215" t="str">
        <f t="shared" si="12"/>
        <v>D104</v>
      </c>
      <c r="DW288" s="215">
        <f t="shared" si="13"/>
        <v>105</v>
      </c>
      <c r="DX288" s="215" t="str">
        <f t="shared" si="14"/>
        <v>D105</v>
      </c>
      <c r="DY288" s="215"/>
      <c r="DZ288" s="215"/>
      <c r="EA288" s="215"/>
      <c r="EB288" s="215" t="str">
        <f t="shared" ca="1" si="15"/>
        <v>Paris 75001,Marseille 13001,Toulouse 31000,Bordeaux 33000,Rennes 35000,Nantes 44000,Lille 59000,Lyon 69001</v>
      </c>
    </row>
    <row r="289" spans="112:132">
      <c r="DH289" s="214" t="s">
        <v>406</v>
      </c>
      <c r="DI289" s="215">
        <f t="shared" si="16"/>
        <v>106</v>
      </c>
      <c r="DJ289" s="215" t="str">
        <f t="shared" si="4"/>
        <v>D106</v>
      </c>
      <c r="DK289" s="215">
        <f t="shared" si="5"/>
        <v>107</v>
      </c>
      <c r="DL289" s="215" t="str">
        <f t="shared" si="6"/>
        <v>D107</v>
      </c>
      <c r="DM289" s="215">
        <f t="shared" si="0"/>
        <v>108</v>
      </c>
      <c r="DN289" s="215" t="str">
        <f t="shared" si="7"/>
        <v>D108</v>
      </c>
      <c r="DO289" s="215">
        <f t="shared" si="1"/>
        <v>109</v>
      </c>
      <c r="DP289" s="215" t="str">
        <f t="shared" si="8"/>
        <v>D109</v>
      </c>
      <c r="DQ289" s="215">
        <f t="shared" si="2"/>
        <v>110</v>
      </c>
      <c r="DR289" s="215" t="str">
        <f t="shared" si="9"/>
        <v>D110</v>
      </c>
      <c r="DS289" s="215">
        <f t="shared" si="3"/>
        <v>111</v>
      </c>
      <c r="DT289" s="215" t="str">
        <f t="shared" si="10"/>
        <v>D111</v>
      </c>
      <c r="DU289" s="215">
        <f t="shared" si="11"/>
        <v>112</v>
      </c>
      <c r="DV289" s="215" t="str">
        <f t="shared" si="12"/>
        <v>D112</v>
      </c>
      <c r="DW289" s="215">
        <f t="shared" si="13"/>
        <v>113</v>
      </c>
      <c r="DX289" s="215" t="str">
        <f t="shared" si="14"/>
        <v>D113</v>
      </c>
      <c r="DY289" s="215"/>
      <c r="DZ289" s="215"/>
      <c r="EA289" s="215"/>
      <c r="EB289" s="215" t="str">
        <f t="shared" ca="1" si="15"/>
        <v>Paris 75001,Marseille 13001,Toulouse 31000,Bordeaux 33000,Rennes 35000,Nantes 44000,Lille 59000,Lyon 69001</v>
      </c>
    </row>
    <row r="290" spans="112:132">
      <c r="DH290" s="214" t="s">
        <v>406</v>
      </c>
      <c r="DI290" s="215">
        <f t="shared" si="16"/>
        <v>114</v>
      </c>
      <c r="DJ290" s="215" t="str">
        <f t="shared" si="4"/>
        <v>D114</v>
      </c>
      <c r="DK290" s="215">
        <f t="shared" si="5"/>
        <v>115</v>
      </c>
      <c r="DL290" s="215" t="str">
        <f t="shared" si="6"/>
        <v>D115</v>
      </c>
      <c r="DM290" s="215">
        <f t="shared" si="0"/>
        <v>116</v>
      </c>
      <c r="DN290" s="215" t="str">
        <f t="shared" si="7"/>
        <v>D116</v>
      </c>
      <c r="DO290" s="215">
        <f t="shared" si="1"/>
        <v>117</v>
      </c>
      <c r="DP290" s="215" t="str">
        <f t="shared" si="8"/>
        <v>D117</v>
      </c>
      <c r="DQ290" s="215">
        <f t="shared" si="2"/>
        <v>118</v>
      </c>
      <c r="DR290" s="215" t="str">
        <f t="shared" si="9"/>
        <v>D118</v>
      </c>
      <c r="DS290" s="215">
        <f t="shared" si="3"/>
        <v>119</v>
      </c>
      <c r="DT290" s="215" t="str">
        <f t="shared" si="10"/>
        <v>D119</v>
      </c>
      <c r="DU290" s="215">
        <f t="shared" si="11"/>
        <v>120</v>
      </c>
      <c r="DV290" s="215" t="str">
        <f t="shared" si="12"/>
        <v>D120</v>
      </c>
      <c r="DW290" s="215">
        <f t="shared" si="13"/>
        <v>121</v>
      </c>
      <c r="DX290" s="215" t="str">
        <f t="shared" si="14"/>
        <v>D121</v>
      </c>
      <c r="DY290" s="215"/>
      <c r="DZ290" s="215"/>
      <c r="EA290" s="215"/>
      <c r="EB290" s="215" t="str">
        <f t="shared" ca="1" si="15"/>
        <v>Paris 75001,Marseille 13001,Toulouse 31000,Bordeaux 33000,Rennes 35000,Nantes 44000,Lille 59000,Lyon 69001</v>
      </c>
    </row>
    <row r="291" spans="112:132">
      <c r="DH291" s="214" t="s">
        <v>406</v>
      </c>
      <c r="DI291" s="215">
        <f t="shared" si="16"/>
        <v>122</v>
      </c>
      <c r="DJ291" s="215" t="str">
        <f t="shared" si="4"/>
        <v>D122</v>
      </c>
      <c r="DK291" s="215">
        <f t="shared" si="5"/>
        <v>123</v>
      </c>
      <c r="DL291" s="215" t="str">
        <f t="shared" si="6"/>
        <v>D123</v>
      </c>
      <c r="DM291" s="215">
        <f t="shared" si="0"/>
        <v>124</v>
      </c>
      <c r="DN291" s="215" t="str">
        <f t="shared" si="7"/>
        <v>D124</v>
      </c>
      <c r="DO291" s="215">
        <f t="shared" si="1"/>
        <v>125</v>
      </c>
      <c r="DP291" s="215" t="str">
        <f t="shared" si="8"/>
        <v>D125</v>
      </c>
      <c r="DQ291" s="215">
        <f t="shared" si="2"/>
        <v>126</v>
      </c>
      <c r="DR291" s="215" t="str">
        <f t="shared" si="9"/>
        <v>D126</v>
      </c>
      <c r="DS291" s="215">
        <f t="shared" si="3"/>
        <v>127</v>
      </c>
      <c r="DT291" s="215" t="str">
        <f t="shared" si="10"/>
        <v>D127</v>
      </c>
      <c r="DU291" s="215">
        <f t="shared" si="11"/>
        <v>128</v>
      </c>
      <c r="DV291" s="215" t="str">
        <f t="shared" si="12"/>
        <v>D128</v>
      </c>
      <c r="DW291" s="215">
        <f t="shared" si="13"/>
        <v>129</v>
      </c>
      <c r="DX291" s="215" t="str">
        <f t="shared" si="14"/>
        <v>D129</v>
      </c>
      <c r="DY291" s="215"/>
      <c r="DZ291" s="215"/>
      <c r="EA291" s="215"/>
      <c r="EB291" s="215" t="str">
        <f t="shared" ca="1" si="15"/>
        <v>Paris 75001,Marseille 13001,Toulouse 31000,Bordeaux 33000,Rennes 35000,Nantes 44000,Lille 59000,Lyon 69001</v>
      </c>
    </row>
    <row r="292" spans="112:132">
      <c r="DH292" s="214" t="s">
        <v>406</v>
      </c>
      <c r="DI292" s="215">
        <f t="shared" si="16"/>
        <v>130</v>
      </c>
      <c r="DJ292" s="215" t="str">
        <f t="shared" si="4"/>
        <v>D130</v>
      </c>
      <c r="DK292" s="215">
        <f t="shared" si="5"/>
        <v>131</v>
      </c>
      <c r="DL292" s="215" t="str">
        <f t="shared" si="6"/>
        <v>D131</v>
      </c>
      <c r="DM292" s="215">
        <f t="shared" si="0"/>
        <v>132</v>
      </c>
      <c r="DN292" s="215" t="str">
        <f t="shared" si="7"/>
        <v>D132</v>
      </c>
      <c r="DO292" s="215">
        <f t="shared" si="1"/>
        <v>133</v>
      </c>
      <c r="DP292" s="215" t="str">
        <f t="shared" si="8"/>
        <v>D133</v>
      </c>
      <c r="DQ292" s="215">
        <f t="shared" si="2"/>
        <v>134</v>
      </c>
      <c r="DR292" s="215" t="str">
        <f t="shared" si="9"/>
        <v>D134</v>
      </c>
      <c r="DS292" s="215">
        <f t="shared" si="3"/>
        <v>135</v>
      </c>
      <c r="DT292" s="215" t="str">
        <f t="shared" si="10"/>
        <v>D135</v>
      </c>
      <c r="DU292" s="215">
        <f t="shared" si="11"/>
        <v>136</v>
      </c>
      <c r="DV292" s="215" t="str">
        <f t="shared" si="12"/>
        <v>D136</v>
      </c>
      <c r="DW292" s="215">
        <f t="shared" si="13"/>
        <v>137</v>
      </c>
      <c r="DX292" s="215" t="str">
        <f t="shared" si="14"/>
        <v>D137</v>
      </c>
      <c r="DY292" s="215"/>
      <c r="DZ292" s="215"/>
      <c r="EA292" s="215"/>
      <c r="EB292" s="215" t="str">
        <f t="shared" ca="1" si="15"/>
        <v>Paris 75001,Marseille 13001,Toulouse 31000,Bordeaux 33000,Rennes 35000,Nantes 44000,Lille 59000,Lyon 69001</v>
      </c>
    </row>
    <row r="293" spans="112:132">
      <c r="DH293" s="214" t="s">
        <v>406</v>
      </c>
      <c r="DI293" s="215">
        <f t="shared" si="16"/>
        <v>138</v>
      </c>
      <c r="DJ293" s="215" t="str">
        <f t="shared" si="4"/>
        <v>D138</v>
      </c>
      <c r="DK293" s="215">
        <f t="shared" si="5"/>
        <v>139</v>
      </c>
      <c r="DL293" s="215" t="str">
        <f t="shared" si="6"/>
        <v>D139</v>
      </c>
      <c r="DM293" s="215">
        <f t="shared" si="0"/>
        <v>140</v>
      </c>
      <c r="DN293" s="215" t="str">
        <f t="shared" si="7"/>
        <v>D140</v>
      </c>
      <c r="DO293" s="215">
        <f t="shared" si="1"/>
        <v>141</v>
      </c>
      <c r="DP293" s="215" t="str">
        <f t="shared" si="8"/>
        <v>D141</v>
      </c>
      <c r="DQ293" s="215">
        <f t="shared" si="2"/>
        <v>142</v>
      </c>
      <c r="DR293" s="215" t="str">
        <f t="shared" si="9"/>
        <v>D142</v>
      </c>
      <c r="DS293" s="215">
        <f t="shared" si="3"/>
        <v>143</v>
      </c>
      <c r="DT293" s="215" t="str">
        <f t="shared" si="10"/>
        <v>D143</v>
      </c>
      <c r="DU293" s="215">
        <f t="shared" si="11"/>
        <v>144</v>
      </c>
      <c r="DV293" s="215" t="str">
        <f t="shared" si="12"/>
        <v>D144</v>
      </c>
      <c r="DW293" s="215">
        <f t="shared" si="13"/>
        <v>145</v>
      </c>
      <c r="DX293" s="215" t="str">
        <f t="shared" si="14"/>
        <v>D145</v>
      </c>
      <c r="DY293" s="215"/>
      <c r="DZ293" s="215"/>
      <c r="EA293" s="215"/>
      <c r="EB293" s="215" t="str">
        <f t="shared" ca="1" si="15"/>
        <v>Paris 75001,Marseille 13001,Toulouse 31000,Bordeaux 33000,Rennes 35000,Nantes 44000,Lille 59000,Lyon 69001</v>
      </c>
    </row>
    <row r="294" spans="112:132">
      <c r="DH294" s="214" t="s">
        <v>406</v>
      </c>
      <c r="DI294" s="215">
        <f t="shared" si="16"/>
        <v>146</v>
      </c>
      <c r="DJ294" s="215" t="str">
        <f t="shared" si="4"/>
        <v>D146</v>
      </c>
      <c r="DK294" s="215">
        <f t="shared" si="5"/>
        <v>147</v>
      </c>
      <c r="DL294" s="215" t="str">
        <f t="shared" si="6"/>
        <v>D147</v>
      </c>
      <c r="DM294" s="215">
        <f t="shared" si="0"/>
        <v>148</v>
      </c>
      <c r="DN294" s="215" t="str">
        <f t="shared" si="7"/>
        <v>D148</v>
      </c>
      <c r="DO294" s="215">
        <f t="shared" si="1"/>
        <v>149</v>
      </c>
      <c r="DP294" s="215" t="str">
        <f t="shared" si="8"/>
        <v>D149</v>
      </c>
      <c r="DQ294" s="215">
        <f t="shared" si="2"/>
        <v>150</v>
      </c>
      <c r="DR294" s="215" t="str">
        <f t="shared" si="9"/>
        <v>D150</v>
      </c>
      <c r="DS294" s="215">
        <f t="shared" si="3"/>
        <v>151</v>
      </c>
      <c r="DT294" s="215" t="str">
        <f t="shared" si="10"/>
        <v>D151</v>
      </c>
      <c r="DU294" s="215">
        <f t="shared" si="11"/>
        <v>152</v>
      </c>
      <c r="DV294" s="215" t="str">
        <f t="shared" si="12"/>
        <v>D152</v>
      </c>
      <c r="DW294" s="215">
        <f t="shared" si="13"/>
        <v>153</v>
      </c>
      <c r="DX294" s="215" t="str">
        <f t="shared" si="14"/>
        <v>D153</v>
      </c>
      <c r="DY294" s="215"/>
      <c r="DZ294" s="215"/>
      <c r="EA294" s="215"/>
      <c r="EB294" s="215" t="str">
        <f t="shared" ca="1" si="15"/>
        <v>Paris 75001,Marseille 13001,Toulouse 31000,Bordeaux 33000,Rennes 35000,Nantes 44000,Lille 59000,Lyon 69001</v>
      </c>
    </row>
    <row r="295" spans="112:132">
      <c r="DH295" s="214" t="s">
        <v>406</v>
      </c>
      <c r="DI295" s="215">
        <f t="shared" si="16"/>
        <v>154</v>
      </c>
      <c r="DJ295" s="215" t="str">
        <f t="shared" si="4"/>
        <v>D154</v>
      </c>
      <c r="DK295" s="215">
        <f t="shared" si="5"/>
        <v>155</v>
      </c>
      <c r="DL295" s="215" t="str">
        <f t="shared" si="6"/>
        <v>D155</v>
      </c>
      <c r="DM295" s="215">
        <f t="shared" si="0"/>
        <v>156</v>
      </c>
      <c r="DN295" s="215" t="str">
        <f t="shared" si="7"/>
        <v>D156</v>
      </c>
      <c r="DO295" s="215">
        <f t="shared" si="1"/>
        <v>157</v>
      </c>
      <c r="DP295" s="215" t="str">
        <f t="shared" si="8"/>
        <v>D157</v>
      </c>
      <c r="DQ295" s="215">
        <f t="shared" si="2"/>
        <v>158</v>
      </c>
      <c r="DR295" s="215" t="str">
        <f t="shared" si="9"/>
        <v>D158</v>
      </c>
      <c r="DS295" s="215">
        <f t="shared" si="3"/>
        <v>159</v>
      </c>
      <c r="DT295" s="215" t="str">
        <f t="shared" si="10"/>
        <v>D159</v>
      </c>
      <c r="DU295" s="215">
        <f t="shared" si="11"/>
        <v>160</v>
      </c>
      <c r="DV295" s="215" t="str">
        <f t="shared" si="12"/>
        <v>D160</v>
      </c>
      <c r="DW295" s="215">
        <f t="shared" si="13"/>
        <v>161</v>
      </c>
      <c r="DX295" s="215" t="str">
        <f t="shared" si="14"/>
        <v>D161</v>
      </c>
      <c r="DY295" s="215"/>
      <c r="DZ295" s="215"/>
      <c r="EA295" s="215"/>
      <c r="EB295" s="215" t="str">
        <f t="shared" ca="1" si="15"/>
        <v>Paris 75001,Marseille 13001,Toulouse 31000,Bordeaux 33000,Rennes 35000,Nantes 44000,Lille 59000,Lyon 69001</v>
      </c>
    </row>
    <row r="296" spans="112:132">
      <c r="DH296" s="214" t="s">
        <v>406</v>
      </c>
      <c r="DI296" s="215">
        <f t="shared" si="16"/>
        <v>162</v>
      </c>
      <c r="DJ296" s="215" t="str">
        <f t="shared" si="4"/>
        <v>D162</v>
      </c>
      <c r="DK296" s="215">
        <f t="shared" si="5"/>
        <v>163</v>
      </c>
      <c r="DL296" s="215" t="str">
        <f t="shared" si="6"/>
        <v>D163</v>
      </c>
      <c r="DM296" s="215">
        <f t="shared" si="0"/>
        <v>164</v>
      </c>
      <c r="DN296" s="215" t="str">
        <f t="shared" si="7"/>
        <v>D164</v>
      </c>
      <c r="DO296" s="215">
        <f t="shared" si="1"/>
        <v>165</v>
      </c>
      <c r="DP296" s="215" t="str">
        <f t="shared" si="8"/>
        <v>D165</v>
      </c>
      <c r="DQ296" s="215">
        <f t="shared" si="2"/>
        <v>166</v>
      </c>
      <c r="DR296" s="215" t="str">
        <f t="shared" si="9"/>
        <v>D166</v>
      </c>
      <c r="DS296" s="215">
        <f t="shared" si="3"/>
        <v>167</v>
      </c>
      <c r="DT296" s="215" t="str">
        <f t="shared" si="10"/>
        <v>D167</v>
      </c>
      <c r="DU296" s="215">
        <f t="shared" si="11"/>
        <v>168</v>
      </c>
      <c r="DV296" s="215" t="str">
        <f t="shared" si="12"/>
        <v>D168</v>
      </c>
      <c r="DW296" s="215">
        <f t="shared" si="13"/>
        <v>169</v>
      </c>
      <c r="DX296" s="215" t="str">
        <f t="shared" si="14"/>
        <v>D169</v>
      </c>
      <c r="DY296" s="215"/>
      <c r="DZ296" s="215"/>
      <c r="EA296" s="215"/>
      <c r="EB296" s="215" t="str">
        <f t="shared" ca="1" si="15"/>
        <v>Paris 75001,Marseille 13001,Toulouse 31000,Bordeaux 33000,Rennes 35000,Nantes 44000,Lille 59000,Lyon 69001</v>
      </c>
    </row>
    <row r="297" spans="112:132">
      <c r="DH297" s="214" t="s">
        <v>406</v>
      </c>
      <c r="DI297" s="215">
        <f t="shared" si="16"/>
        <v>170</v>
      </c>
      <c r="DJ297" s="215" t="str">
        <f t="shared" si="4"/>
        <v>D170</v>
      </c>
      <c r="DK297" s="215">
        <f t="shared" si="5"/>
        <v>171</v>
      </c>
      <c r="DL297" s="215" t="str">
        <f t="shared" si="6"/>
        <v>D171</v>
      </c>
      <c r="DM297" s="215">
        <f t="shared" si="0"/>
        <v>172</v>
      </c>
      <c r="DN297" s="215" t="str">
        <f t="shared" si="7"/>
        <v>D172</v>
      </c>
      <c r="DO297" s="215">
        <f t="shared" si="1"/>
        <v>173</v>
      </c>
      <c r="DP297" s="215" t="str">
        <f t="shared" si="8"/>
        <v>D173</v>
      </c>
      <c r="DQ297" s="215">
        <f t="shared" si="2"/>
        <v>174</v>
      </c>
      <c r="DR297" s="215" t="str">
        <f t="shared" si="9"/>
        <v>D174</v>
      </c>
      <c r="DS297" s="215">
        <f t="shared" si="3"/>
        <v>175</v>
      </c>
      <c r="DT297" s="215" t="str">
        <f t="shared" si="10"/>
        <v>D175</v>
      </c>
      <c r="DU297" s="215">
        <f t="shared" si="11"/>
        <v>176</v>
      </c>
      <c r="DV297" s="215" t="str">
        <f t="shared" si="12"/>
        <v>D176</v>
      </c>
      <c r="DW297" s="215">
        <f t="shared" si="13"/>
        <v>177</v>
      </c>
      <c r="DX297" s="215" t="str">
        <f t="shared" si="14"/>
        <v>D177</v>
      </c>
      <c r="DY297" s="215"/>
      <c r="DZ297" s="215"/>
      <c r="EA297" s="215"/>
      <c r="EB297" s="215" t="str">
        <f t="shared" ca="1" si="15"/>
        <v>Paris 75001,Marseille 13001,Toulouse 31000,Bordeaux 33000,Rennes 35000,Nantes 44000,Lille 59000,Lyon 69001</v>
      </c>
    </row>
  </sheetData>
  <mergeCells count="66">
    <mergeCell ref="A162:A169"/>
    <mergeCell ref="B162:B169"/>
    <mergeCell ref="C162:C169"/>
    <mergeCell ref="A170:A177"/>
    <mergeCell ref="B170:B177"/>
    <mergeCell ref="C170:C177"/>
    <mergeCell ref="A154:A161"/>
    <mergeCell ref="B154:B161"/>
    <mergeCell ref="C154:C161"/>
    <mergeCell ref="B146:B153"/>
    <mergeCell ref="C146:C153"/>
    <mergeCell ref="A146:A153"/>
    <mergeCell ref="B114:B121"/>
    <mergeCell ref="C114:C121"/>
    <mergeCell ref="A122:A129"/>
    <mergeCell ref="B122:B129"/>
    <mergeCell ref="C122:C129"/>
    <mergeCell ref="A130:A137"/>
    <mergeCell ref="B130:B137"/>
    <mergeCell ref="C130:C137"/>
    <mergeCell ref="A138:A145"/>
    <mergeCell ref="B138:B145"/>
    <mergeCell ref="C138:C145"/>
    <mergeCell ref="C50:C57"/>
    <mergeCell ref="A50:A57"/>
    <mergeCell ref="A114:A121"/>
    <mergeCell ref="A98:A105"/>
    <mergeCell ref="B98:B105"/>
    <mergeCell ref="C98:C105"/>
    <mergeCell ref="A106:A113"/>
    <mergeCell ref="B106:B113"/>
    <mergeCell ref="C106:C113"/>
    <mergeCell ref="A82:A89"/>
    <mergeCell ref="B82:B89"/>
    <mergeCell ref="C82:C89"/>
    <mergeCell ref="A90:A97"/>
    <mergeCell ref="B90:B97"/>
    <mergeCell ref="C90:C97"/>
    <mergeCell ref="A66:A73"/>
    <mergeCell ref="B66:B73"/>
    <mergeCell ref="C66:C73"/>
    <mergeCell ref="A74:A81"/>
    <mergeCell ref="B74:B81"/>
    <mergeCell ref="C74:C81"/>
    <mergeCell ref="A2:A9"/>
    <mergeCell ref="B2:B9"/>
    <mergeCell ref="C2:C9"/>
    <mergeCell ref="A10:A17"/>
    <mergeCell ref="B10:B17"/>
    <mergeCell ref="C10:C17"/>
    <mergeCell ref="A18:A25"/>
    <mergeCell ref="B18:B25"/>
    <mergeCell ref="C18:C25"/>
    <mergeCell ref="A58:A65"/>
    <mergeCell ref="B58:B65"/>
    <mergeCell ref="C58:C65"/>
    <mergeCell ref="B50:B57"/>
    <mergeCell ref="A26:A33"/>
    <mergeCell ref="B26:B33"/>
    <mergeCell ref="C26:C33"/>
    <mergeCell ref="A34:A41"/>
    <mergeCell ref="B34:B41"/>
    <mergeCell ref="C34:C41"/>
    <mergeCell ref="A42:A49"/>
    <mergeCell ref="B42:B49"/>
    <mergeCell ref="C42:C49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9"/>
  <sheetViews>
    <sheetView workbookViewId="0">
      <selection activeCell="B2" sqref="B2"/>
    </sheetView>
  </sheetViews>
  <sheetFormatPr baseColWidth="10" defaultColWidth="11.5" defaultRowHeight="15"/>
  <cols>
    <col min="1" max="1" width="18.6640625" style="1" customWidth="1"/>
    <col min="2" max="2" width="40" style="2" customWidth="1"/>
    <col min="3" max="3" width="45.5" style="2" customWidth="1"/>
    <col min="4" max="16384" width="11.5" style="1"/>
  </cols>
  <sheetData>
    <row r="1" spans="1:3" s="17" customFormat="1">
      <c r="A1" s="17" t="s">
        <v>209</v>
      </c>
      <c r="B1" s="16" t="s">
        <v>210</v>
      </c>
      <c r="C1" s="16" t="s">
        <v>211</v>
      </c>
    </row>
    <row r="2" spans="1:3" ht="60">
      <c r="A2" s="1" t="s">
        <v>220</v>
      </c>
      <c r="B2" s="2" t="s">
        <v>221</v>
      </c>
      <c r="C2" s="82" t="s">
        <v>223</v>
      </c>
    </row>
    <row r="3" spans="1:3" ht="90">
      <c r="A3" s="1" t="s">
        <v>212</v>
      </c>
      <c r="B3" s="154" t="s">
        <v>215</v>
      </c>
      <c r="C3" s="2" t="s">
        <v>222</v>
      </c>
    </row>
    <row r="4" spans="1:3" ht="30">
      <c r="A4" s="1" t="s">
        <v>212</v>
      </c>
      <c r="B4" s="154" t="s">
        <v>213</v>
      </c>
      <c r="C4" s="2" t="s">
        <v>224</v>
      </c>
    </row>
    <row r="5" spans="1:3" ht="60">
      <c r="A5" s="1" t="s">
        <v>212</v>
      </c>
      <c r="B5" s="154" t="s">
        <v>214</v>
      </c>
      <c r="C5" s="2" t="s">
        <v>225</v>
      </c>
    </row>
    <row r="6" spans="1:3">
      <c r="B6" s="82"/>
    </row>
    <row r="8" spans="1:3">
      <c r="B8" s="1"/>
      <c r="C8" s="1"/>
    </row>
    <row r="9" spans="1:3">
      <c r="B9" s="1"/>
      <c r="C9" s="1"/>
    </row>
    <row r="10" spans="1:3">
      <c r="B10" s="1"/>
      <c r="C10" s="1"/>
    </row>
    <row r="11" spans="1:3">
      <c r="B11" s="1"/>
      <c r="C11" s="1"/>
    </row>
    <row r="12" spans="1:3">
      <c r="B12" s="1"/>
      <c r="C12" s="1"/>
    </row>
    <row r="13" spans="1:3">
      <c r="B13" s="1"/>
      <c r="C13" s="1"/>
    </row>
    <row r="14" spans="1:3">
      <c r="B14" s="1"/>
      <c r="C14" s="1"/>
    </row>
    <row r="15" spans="1:3">
      <c r="B15" s="1"/>
      <c r="C15" s="1"/>
    </row>
    <row r="16" spans="1:3">
      <c r="B16" s="1"/>
      <c r="C16" s="1"/>
    </row>
    <row r="17" spans="2:3">
      <c r="B17" s="1"/>
      <c r="C17" s="1"/>
    </row>
    <row r="18" spans="2:3">
      <c r="B18" s="1"/>
      <c r="C18" s="1"/>
    </row>
    <row r="19" spans="2:3">
      <c r="B19" s="1"/>
      <c r="C19" s="1"/>
    </row>
    <row r="20" spans="2:3">
      <c r="B20" s="1"/>
      <c r="C20" s="1"/>
    </row>
    <row r="21" spans="2:3">
      <c r="B21" s="1"/>
      <c r="C21" s="1"/>
    </row>
    <row r="22" spans="2:3">
      <c r="B22" s="1"/>
      <c r="C22" s="1"/>
    </row>
    <row r="23" spans="2:3">
      <c r="B23" s="1"/>
      <c r="C23" s="1"/>
    </row>
    <row r="24" spans="2:3">
      <c r="B24" s="1"/>
      <c r="C24" s="1"/>
    </row>
    <row r="25" spans="2:3">
      <c r="B25" s="1"/>
      <c r="C25" s="1"/>
    </row>
    <row r="26" spans="2:3">
      <c r="B26" s="1"/>
      <c r="C26" s="1"/>
    </row>
    <row r="27" spans="2:3">
      <c r="B27" s="1"/>
      <c r="C27" s="1"/>
    </row>
    <row r="28" spans="2:3">
      <c r="B28" s="1"/>
      <c r="C28" s="1"/>
    </row>
    <row r="29" spans="2:3">
      <c r="B29" s="1"/>
      <c r="C29" s="1"/>
    </row>
    <row r="30" spans="2:3">
      <c r="B30" s="1"/>
      <c r="C30" s="1"/>
    </row>
    <row r="31" spans="2:3">
      <c r="B31" s="1"/>
      <c r="C31" s="1"/>
    </row>
    <row r="32" spans="2:3">
      <c r="B32" s="1"/>
      <c r="C32" s="1"/>
    </row>
    <row r="33" spans="2:3">
      <c r="B33" s="1"/>
      <c r="C33" s="1"/>
    </row>
    <row r="34" spans="2:3">
      <c r="B34" s="1"/>
      <c r="C34" s="1"/>
    </row>
    <row r="36" spans="2:3">
      <c r="B36" s="1"/>
      <c r="C36" s="1"/>
    </row>
    <row r="37" spans="2:3">
      <c r="B37" s="1"/>
      <c r="C37" s="1"/>
    </row>
    <row r="38" spans="2:3">
      <c r="B38" s="1"/>
      <c r="C38" s="1"/>
    </row>
    <row r="39" spans="2:3">
      <c r="B39" s="1"/>
      <c r="C39" s="1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42"/>
  <sheetViews>
    <sheetView zoomScale="80" zoomScaleNormal="80" workbookViewId="0">
      <pane xSplit="2" ySplit="2" topLeftCell="T3" activePane="bottomRight" state="frozen"/>
      <selection activeCell="A2" sqref="A2:A11"/>
      <selection pane="topRight" activeCell="A2" sqref="A2:A11"/>
      <selection pane="bottomLeft" activeCell="A2" sqref="A2:A11"/>
      <selection pane="bottomRight" activeCell="W30" sqref="W30"/>
    </sheetView>
  </sheetViews>
  <sheetFormatPr baseColWidth="10" defaultColWidth="11.5" defaultRowHeight="15"/>
  <cols>
    <col min="1" max="1" width="11.5" style="1"/>
    <col min="2" max="2" width="14.5" style="156" customWidth="1"/>
    <col min="3" max="3" width="16.5" style="121" customWidth="1"/>
    <col min="4" max="6" width="11.5" style="1"/>
    <col min="7" max="7" width="16.5" style="121" customWidth="1"/>
    <col min="8" max="9" width="11.5" style="1"/>
    <col min="10" max="10" width="11.5" style="43"/>
    <col min="11" max="11" width="16.5" style="121" customWidth="1"/>
    <col min="12" max="13" width="11.5" style="1"/>
    <col min="14" max="14" width="11.5" style="43"/>
    <col min="15" max="15" width="18.33203125" style="1" customWidth="1"/>
    <col min="16" max="18" width="11.5" style="1"/>
    <col min="19" max="19" width="19.6640625" style="1" customWidth="1"/>
    <col min="20" max="20" width="12" style="1" customWidth="1"/>
    <col min="21" max="22" width="11.5" style="1"/>
    <col min="23" max="23" width="19.6640625" style="1" customWidth="1"/>
    <col min="24" max="24" width="12" style="1" customWidth="1"/>
    <col min="25" max="26" width="11.5" style="1"/>
    <col min="27" max="27" width="19.6640625" style="1" customWidth="1"/>
    <col min="28" max="28" width="12" style="1" customWidth="1"/>
    <col min="29" max="30" width="11.5" style="1"/>
    <col min="31" max="31" width="19.6640625" style="1" customWidth="1"/>
    <col min="32" max="32" width="12" style="1" customWidth="1"/>
    <col min="33" max="16384" width="11.5" style="1"/>
  </cols>
  <sheetData>
    <row r="1" spans="1:34">
      <c r="C1" s="247">
        <v>42835</v>
      </c>
      <c r="D1" s="248"/>
      <c r="E1" s="248"/>
      <c r="F1" s="249"/>
      <c r="G1" s="247">
        <v>42838</v>
      </c>
      <c r="H1" s="248"/>
      <c r="I1" s="248"/>
      <c r="J1" s="249"/>
      <c r="K1" s="247">
        <v>42842</v>
      </c>
      <c r="L1" s="248"/>
      <c r="M1" s="248"/>
      <c r="N1" s="249"/>
      <c r="O1" s="247">
        <v>42849</v>
      </c>
      <c r="P1" s="248"/>
      <c r="Q1" s="248"/>
      <c r="R1" s="249"/>
      <c r="S1" s="247">
        <v>42851</v>
      </c>
      <c r="T1" s="248"/>
      <c r="U1" s="248"/>
      <c r="V1" s="249"/>
      <c r="W1" s="247">
        <v>42869</v>
      </c>
      <c r="X1" s="248"/>
      <c r="Y1" s="248"/>
      <c r="Z1" s="249"/>
      <c r="AA1" s="247">
        <v>42872</v>
      </c>
      <c r="AB1" s="248"/>
      <c r="AC1" s="248"/>
      <c r="AD1" s="249"/>
      <c r="AE1" s="322">
        <v>42876</v>
      </c>
      <c r="AF1" s="323"/>
      <c r="AG1" s="323"/>
      <c r="AH1" s="324"/>
    </row>
    <row r="2" spans="1:34" ht="30" customHeight="1">
      <c r="C2" s="160" t="s">
        <v>235</v>
      </c>
      <c r="D2" s="155" t="s">
        <v>100</v>
      </c>
      <c r="E2" s="155" t="s">
        <v>110</v>
      </c>
      <c r="F2" s="38" t="s">
        <v>101</v>
      </c>
      <c r="G2" s="160" t="s">
        <v>235</v>
      </c>
      <c r="H2" s="155" t="s">
        <v>100</v>
      </c>
      <c r="I2" s="155" t="s">
        <v>110</v>
      </c>
      <c r="J2" s="38" t="s">
        <v>101</v>
      </c>
      <c r="K2" s="160" t="s">
        <v>235</v>
      </c>
      <c r="L2" s="165" t="s">
        <v>100</v>
      </c>
      <c r="M2" s="165" t="s">
        <v>110</v>
      </c>
      <c r="N2" s="38" t="s">
        <v>101</v>
      </c>
      <c r="O2" s="160" t="s">
        <v>235</v>
      </c>
      <c r="P2" s="170" t="s">
        <v>100</v>
      </c>
      <c r="Q2" s="170" t="s">
        <v>110</v>
      </c>
      <c r="R2" s="38" t="s">
        <v>101</v>
      </c>
      <c r="S2" s="160" t="s">
        <v>235</v>
      </c>
      <c r="T2" s="171" t="s">
        <v>100</v>
      </c>
      <c r="U2" s="171" t="s">
        <v>110</v>
      </c>
      <c r="V2" s="38" t="s">
        <v>101</v>
      </c>
      <c r="W2" s="160" t="s">
        <v>235</v>
      </c>
      <c r="X2" s="172" t="s">
        <v>100</v>
      </c>
      <c r="Y2" s="172" t="s">
        <v>110</v>
      </c>
      <c r="Z2" s="38" t="s">
        <v>101</v>
      </c>
      <c r="AA2" s="160" t="s">
        <v>235</v>
      </c>
      <c r="AB2" s="173" t="s">
        <v>100</v>
      </c>
      <c r="AC2" s="173" t="s">
        <v>110</v>
      </c>
      <c r="AD2" s="38" t="s">
        <v>101</v>
      </c>
      <c r="AE2" s="160" t="s">
        <v>235</v>
      </c>
      <c r="AF2" s="174" t="s">
        <v>100</v>
      </c>
      <c r="AG2" s="174" t="s">
        <v>110</v>
      </c>
      <c r="AH2" s="38" t="s">
        <v>101</v>
      </c>
    </row>
    <row r="3" spans="1:34" s="77" customFormat="1">
      <c r="A3" s="325">
        <v>75</v>
      </c>
      <c r="B3" s="159" t="s">
        <v>236</v>
      </c>
      <c r="C3" s="123" t="s">
        <v>241</v>
      </c>
      <c r="D3" s="77">
        <v>17</v>
      </c>
      <c r="E3" s="77">
        <v>0</v>
      </c>
      <c r="F3" s="77">
        <v>0</v>
      </c>
      <c r="G3" s="123" t="s">
        <v>258</v>
      </c>
      <c r="H3" s="77">
        <v>44</v>
      </c>
      <c r="I3" s="77">
        <v>1</v>
      </c>
      <c r="J3" s="131">
        <v>0</v>
      </c>
      <c r="K3" s="123"/>
      <c r="N3" s="131"/>
      <c r="O3" s="123" t="s">
        <v>294</v>
      </c>
      <c r="P3" s="77">
        <v>15</v>
      </c>
      <c r="Q3" s="77">
        <v>1</v>
      </c>
      <c r="R3" s="131">
        <v>0</v>
      </c>
      <c r="S3" s="123"/>
      <c r="V3" s="131"/>
      <c r="W3" s="123"/>
      <c r="Z3" s="131"/>
      <c r="AA3" s="123" t="s">
        <v>336</v>
      </c>
      <c r="AB3" s="77">
        <v>32</v>
      </c>
      <c r="AC3" s="77">
        <v>0</v>
      </c>
      <c r="AD3" s="131">
        <v>0</v>
      </c>
      <c r="AE3" s="123" t="s">
        <v>344</v>
      </c>
      <c r="AH3" s="131"/>
    </row>
    <row r="4" spans="1:34" s="68" customFormat="1">
      <c r="A4" s="326"/>
      <c r="B4" s="157" t="s">
        <v>239</v>
      </c>
      <c r="C4" s="121" t="s">
        <v>241</v>
      </c>
      <c r="D4" s="68">
        <v>20</v>
      </c>
      <c r="E4" s="68">
        <v>0</v>
      </c>
      <c r="F4" s="68">
        <v>0</v>
      </c>
      <c r="G4" s="121" t="s">
        <v>264</v>
      </c>
      <c r="H4" s="68">
        <v>11</v>
      </c>
      <c r="I4" s="68">
        <v>0</v>
      </c>
      <c r="J4" s="43">
        <v>0</v>
      </c>
      <c r="K4" s="121" t="s">
        <v>282</v>
      </c>
      <c r="L4" s="68">
        <v>7</v>
      </c>
      <c r="M4" s="68">
        <v>0</v>
      </c>
      <c r="N4" s="43">
        <v>0</v>
      </c>
      <c r="O4" s="121" t="s">
        <v>294</v>
      </c>
      <c r="P4" s="68">
        <v>10</v>
      </c>
      <c r="Q4" s="68">
        <v>2</v>
      </c>
      <c r="R4" s="43">
        <v>0</v>
      </c>
      <c r="S4" s="121" t="s">
        <v>321</v>
      </c>
      <c r="T4" s="68">
        <v>15</v>
      </c>
      <c r="U4" s="68">
        <v>1</v>
      </c>
      <c r="V4" s="43">
        <v>0</v>
      </c>
      <c r="W4" s="121"/>
      <c r="Z4" s="43"/>
      <c r="AA4" s="121"/>
      <c r="AB4" s="68">
        <v>18</v>
      </c>
      <c r="AC4" s="68">
        <v>0</v>
      </c>
      <c r="AD4" s="43">
        <v>0</v>
      </c>
      <c r="AE4" s="121"/>
      <c r="AH4" s="43"/>
    </row>
    <row r="5" spans="1:34" s="68" customFormat="1">
      <c r="A5" s="326"/>
      <c r="B5" s="157" t="s">
        <v>237</v>
      </c>
      <c r="C5" s="121" t="s">
        <v>241</v>
      </c>
      <c r="D5" s="68">
        <v>7</v>
      </c>
      <c r="E5" s="68">
        <v>0</v>
      </c>
      <c r="F5" s="68">
        <v>0</v>
      </c>
      <c r="G5" s="121" t="s">
        <v>258</v>
      </c>
      <c r="H5" s="68">
        <v>10</v>
      </c>
      <c r="I5" s="68">
        <v>0</v>
      </c>
      <c r="J5" s="43">
        <v>0</v>
      </c>
      <c r="K5" s="121" t="s">
        <v>290</v>
      </c>
      <c r="L5" s="68">
        <v>9</v>
      </c>
      <c r="M5" s="68">
        <v>0</v>
      </c>
      <c r="N5" s="43">
        <v>0</v>
      </c>
      <c r="O5" s="121" t="s">
        <v>294</v>
      </c>
      <c r="P5" s="68">
        <v>4</v>
      </c>
      <c r="Q5" s="68">
        <v>0</v>
      </c>
      <c r="R5" s="43">
        <v>0</v>
      </c>
      <c r="S5" s="121" t="s">
        <v>321</v>
      </c>
      <c r="T5" s="68">
        <v>11</v>
      </c>
      <c r="U5" s="68">
        <v>0</v>
      </c>
      <c r="V5" s="43">
        <v>0</v>
      </c>
      <c r="W5" s="121"/>
      <c r="Z5" s="43"/>
      <c r="AA5" s="121"/>
      <c r="AB5" s="68">
        <v>10</v>
      </c>
      <c r="AC5" s="68">
        <v>1</v>
      </c>
      <c r="AD5" s="43">
        <v>0</v>
      </c>
      <c r="AE5" s="121"/>
      <c r="AF5" s="68">
        <v>7</v>
      </c>
      <c r="AG5" s="68">
        <v>0</v>
      </c>
      <c r="AH5" s="43">
        <v>0</v>
      </c>
    </row>
    <row r="6" spans="1:34" s="68" customFormat="1">
      <c r="A6" s="326"/>
      <c r="B6" s="157" t="s">
        <v>238</v>
      </c>
      <c r="C6" s="121" t="s">
        <v>256</v>
      </c>
      <c r="D6" s="68">
        <v>17</v>
      </c>
      <c r="E6" s="68">
        <v>0</v>
      </c>
      <c r="F6" s="68">
        <v>0</v>
      </c>
      <c r="G6" s="121" t="s">
        <v>276</v>
      </c>
      <c r="H6" s="68">
        <v>13</v>
      </c>
      <c r="I6" s="68">
        <v>2</v>
      </c>
      <c r="J6" s="43">
        <v>0</v>
      </c>
      <c r="K6" s="121" t="s">
        <v>290</v>
      </c>
      <c r="L6" s="68">
        <v>12</v>
      </c>
      <c r="M6" s="68">
        <v>0</v>
      </c>
      <c r="N6" s="43">
        <v>0</v>
      </c>
      <c r="O6" s="121" t="s">
        <v>309</v>
      </c>
      <c r="R6" s="43"/>
      <c r="S6" s="121" t="s">
        <v>321</v>
      </c>
      <c r="T6" s="68">
        <v>38</v>
      </c>
      <c r="U6" s="68">
        <v>0</v>
      </c>
      <c r="V6" s="43">
        <v>0</v>
      </c>
      <c r="W6" s="121"/>
      <c r="Z6" s="43"/>
      <c r="AA6" s="121"/>
      <c r="AB6" s="68">
        <v>17</v>
      </c>
      <c r="AC6" s="68">
        <v>0</v>
      </c>
      <c r="AD6" s="43">
        <v>0</v>
      </c>
      <c r="AE6" s="121"/>
      <c r="AF6" s="68">
        <v>31</v>
      </c>
      <c r="AG6" s="68">
        <v>1</v>
      </c>
      <c r="AH6" s="43">
        <v>0</v>
      </c>
    </row>
    <row r="7" spans="1:34" s="69" customFormat="1">
      <c r="A7" s="327"/>
      <c r="B7" s="158" t="s">
        <v>240</v>
      </c>
      <c r="C7" s="122" t="s">
        <v>241</v>
      </c>
      <c r="D7" s="69">
        <v>12</v>
      </c>
      <c r="E7" s="69">
        <v>0</v>
      </c>
      <c r="F7" s="69">
        <v>0</v>
      </c>
      <c r="G7" s="122" t="s">
        <v>264</v>
      </c>
      <c r="H7" s="69">
        <v>5</v>
      </c>
      <c r="I7" s="69">
        <v>0</v>
      </c>
      <c r="J7" s="130">
        <v>0</v>
      </c>
      <c r="K7" s="122" t="s">
        <v>282</v>
      </c>
      <c r="L7" s="69">
        <v>7</v>
      </c>
      <c r="M7" s="69">
        <v>0</v>
      </c>
      <c r="N7" s="130">
        <v>0</v>
      </c>
      <c r="O7" s="122" t="s">
        <v>309</v>
      </c>
      <c r="P7" s="69">
        <v>9</v>
      </c>
      <c r="Q7" s="69">
        <v>0</v>
      </c>
      <c r="R7" s="130">
        <v>0</v>
      </c>
      <c r="S7" s="122" t="s">
        <v>321</v>
      </c>
      <c r="T7" s="69">
        <v>14</v>
      </c>
      <c r="U7" s="69">
        <v>0</v>
      </c>
      <c r="V7" s="130">
        <v>0</v>
      </c>
      <c r="W7" s="122"/>
      <c r="Z7" s="130"/>
      <c r="AA7" s="122"/>
      <c r="AB7" s="69">
        <v>8</v>
      </c>
      <c r="AC7" s="69">
        <v>0</v>
      </c>
      <c r="AD7" s="130">
        <v>0</v>
      </c>
      <c r="AE7" s="122"/>
      <c r="AF7" s="69">
        <v>8</v>
      </c>
      <c r="AG7" s="69">
        <v>0</v>
      </c>
      <c r="AH7" s="130">
        <v>0</v>
      </c>
    </row>
    <row r="8" spans="1:34" s="77" customFormat="1">
      <c r="A8" s="325">
        <v>77</v>
      </c>
      <c r="B8" s="159" t="s">
        <v>236</v>
      </c>
      <c r="C8" s="123" t="s">
        <v>242</v>
      </c>
      <c r="D8" s="77">
        <v>44</v>
      </c>
      <c r="E8" s="77">
        <v>2</v>
      </c>
      <c r="F8" s="77">
        <v>0</v>
      </c>
      <c r="G8" s="123" t="s">
        <v>271</v>
      </c>
      <c r="H8" s="77">
        <v>40</v>
      </c>
      <c r="I8" s="77">
        <v>4</v>
      </c>
      <c r="J8" s="131">
        <v>0</v>
      </c>
      <c r="K8" s="123" t="s">
        <v>281</v>
      </c>
      <c r="L8" s="77">
        <v>35</v>
      </c>
      <c r="M8" s="77">
        <v>4</v>
      </c>
      <c r="N8" s="131">
        <v>0</v>
      </c>
      <c r="O8" s="123" t="s">
        <v>296</v>
      </c>
      <c r="P8" s="77">
        <v>40</v>
      </c>
      <c r="Q8" s="77">
        <v>4</v>
      </c>
      <c r="R8" s="131">
        <v>0</v>
      </c>
      <c r="S8" s="123" t="s">
        <v>312</v>
      </c>
      <c r="T8" s="77">
        <v>83</v>
      </c>
      <c r="U8" s="77">
        <v>2</v>
      </c>
      <c r="V8" s="131">
        <v>1</v>
      </c>
      <c r="W8" s="123" t="s">
        <v>335</v>
      </c>
      <c r="X8" s="77">
        <v>61</v>
      </c>
      <c r="Y8" s="77">
        <v>2</v>
      </c>
      <c r="Z8" s="131">
        <v>0</v>
      </c>
      <c r="AA8" s="123" t="s">
        <v>337</v>
      </c>
      <c r="AB8" s="77">
        <v>64</v>
      </c>
      <c r="AC8" s="77">
        <v>8</v>
      </c>
      <c r="AD8" s="131">
        <v>1</v>
      </c>
      <c r="AE8" s="123" t="s">
        <v>345</v>
      </c>
      <c r="AH8" s="131"/>
    </row>
    <row r="9" spans="1:34" s="68" customFormat="1">
      <c r="A9" s="326"/>
      <c r="B9" s="157" t="s">
        <v>239</v>
      </c>
      <c r="C9" s="161" t="s">
        <v>257</v>
      </c>
      <c r="D9" s="162" t="s">
        <v>257</v>
      </c>
      <c r="E9" s="162" t="s">
        <v>257</v>
      </c>
      <c r="F9" s="162" t="s">
        <v>257</v>
      </c>
      <c r="G9" s="161" t="s">
        <v>263</v>
      </c>
      <c r="H9" s="162">
        <v>25</v>
      </c>
      <c r="I9" s="162">
        <v>0</v>
      </c>
      <c r="J9" s="163">
        <v>0</v>
      </c>
      <c r="K9" s="161" t="s">
        <v>281</v>
      </c>
      <c r="L9" s="162">
        <v>16</v>
      </c>
      <c r="M9" s="162">
        <v>1</v>
      </c>
      <c r="N9" s="163">
        <v>0</v>
      </c>
      <c r="O9" s="161" t="s">
        <v>308</v>
      </c>
      <c r="P9" s="162">
        <v>9</v>
      </c>
      <c r="Q9" s="162">
        <v>0</v>
      </c>
      <c r="R9" s="163">
        <v>0</v>
      </c>
      <c r="S9" s="161" t="s">
        <v>316</v>
      </c>
      <c r="T9" s="162">
        <v>37</v>
      </c>
      <c r="U9" s="162">
        <v>0</v>
      </c>
      <c r="V9" s="163">
        <v>0</v>
      </c>
      <c r="W9" s="161" t="s">
        <v>335</v>
      </c>
      <c r="X9" s="162">
        <v>13</v>
      </c>
      <c r="Y9" s="162">
        <v>0</v>
      </c>
      <c r="Z9" s="163">
        <v>0</v>
      </c>
      <c r="AA9" s="161"/>
      <c r="AB9" s="162">
        <v>23</v>
      </c>
      <c r="AC9" s="162">
        <v>0</v>
      </c>
      <c r="AD9" s="163">
        <v>0</v>
      </c>
      <c r="AE9" s="161"/>
      <c r="AF9" s="162">
        <v>20</v>
      </c>
      <c r="AG9" s="162">
        <v>0</v>
      </c>
      <c r="AH9" s="163">
        <v>0</v>
      </c>
    </row>
    <row r="10" spans="1:34" s="68" customFormat="1">
      <c r="A10" s="326"/>
      <c r="B10" s="157" t="s">
        <v>237</v>
      </c>
      <c r="C10" s="121" t="s">
        <v>242</v>
      </c>
      <c r="D10" s="68">
        <v>15</v>
      </c>
      <c r="E10" s="68">
        <v>0</v>
      </c>
      <c r="F10" s="68">
        <v>0</v>
      </c>
      <c r="G10" s="121" t="s">
        <v>267</v>
      </c>
      <c r="H10" s="68">
        <v>13</v>
      </c>
      <c r="I10" s="68">
        <v>1</v>
      </c>
      <c r="J10" s="43">
        <v>0</v>
      </c>
      <c r="K10" s="121" t="s">
        <v>281</v>
      </c>
      <c r="L10" s="68">
        <v>10</v>
      </c>
      <c r="M10" s="68">
        <v>0</v>
      </c>
      <c r="N10" s="43">
        <v>0</v>
      </c>
      <c r="O10" s="121" t="s">
        <v>296</v>
      </c>
      <c r="P10" s="68">
        <v>10</v>
      </c>
      <c r="Q10" s="68">
        <v>0</v>
      </c>
      <c r="R10" s="43">
        <v>0</v>
      </c>
      <c r="S10" s="121" t="s">
        <v>312</v>
      </c>
      <c r="T10" s="68">
        <v>14</v>
      </c>
      <c r="U10" s="68">
        <v>0</v>
      </c>
      <c r="V10" s="43">
        <v>0</v>
      </c>
      <c r="W10" s="121"/>
      <c r="Z10" s="43"/>
      <c r="AA10" s="121"/>
      <c r="AB10" s="68">
        <v>15</v>
      </c>
      <c r="AC10" s="68">
        <v>0</v>
      </c>
      <c r="AD10" s="43">
        <v>0</v>
      </c>
      <c r="AE10" s="121"/>
      <c r="AH10" s="43"/>
    </row>
    <row r="11" spans="1:34" s="68" customFormat="1">
      <c r="A11" s="326"/>
      <c r="B11" s="157" t="s">
        <v>238</v>
      </c>
      <c r="C11" s="121" t="s">
        <v>242</v>
      </c>
      <c r="D11" s="68">
        <v>35</v>
      </c>
      <c r="E11" s="68">
        <v>0</v>
      </c>
      <c r="F11" s="68">
        <v>0</v>
      </c>
      <c r="G11" s="121" t="s">
        <v>263</v>
      </c>
      <c r="H11" s="68">
        <v>42</v>
      </c>
      <c r="I11" s="68">
        <v>3</v>
      </c>
      <c r="J11" s="43">
        <v>0</v>
      </c>
      <c r="K11" s="121" t="s">
        <v>281</v>
      </c>
      <c r="L11" s="68">
        <v>24</v>
      </c>
      <c r="M11" s="68">
        <v>1</v>
      </c>
      <c r="N11" s="43">
        <v>0</v>
      </c>
      <c r="O11" s="121" t="s">
        <v>263</v>
      </c>
      <c r="P11" s="68">
        <v>22</v>
      </c>
      <c r="Q11" s="68">
        <v>2</v>
      </c>
      <c r="R11" s="43">
        <v>0</v>
      </c>
      <c r="S11" s="121" t="s">
        <v>316</v>
      </c>
      <c r="T11" s="68">
        <v>29</v>
      </c>
      <c r="U11" s="68">
        <v>0</v>
      </c>
      <c r="V11" s="43">
        <v>0</v>
      </c>
      <c r="W11" s="121"/>
      <c r="Z11" s="43"/>
      <c r="AA11" s="121"/>
      <c r="AB11" s="68">
        <v>49</v>
      </c>
      <c r="AC11" s="68">
        <v>6</v>
      </c>
      <c r="AD11" s="43">
        <v>0</v>
      </c>
      <c r="AE11" s="121"/>
      <c r="AF11" s="68">
        <v>31</v>
      </c>
      <c r="AG11" s="68">
        <v>2</v>
      </c>
      <c r="AH11" s="43">
        <v>0</v>
      </c>
    </row>
    <row r="12" spans="1:34" s="69" customFormat="1">
      <c r="A12" s="327"/>
      <c r="B12" s="158" t="s">
        <v>240</v>
      </c>
      <c r="C12" s="122" t="s">
        <v>252</v>
      </c>
      <c r="D12" s="69">
        <v>4</v>
      </c>
      <c r="E12" s="69">
        <v>0</v>
      </c>
      <c r="F12" s="69">
        <v>0</v>
      </c>
      <c r="G12" s="122" t="s">
        <v>271</v>
      </c>
      <c r="H12" s="69">
        <v>21</v>
      </c>
      <c r="I12" s="69">
        <v>0</v>
      </c>
      <c r="J12" s="130">
        <v>0</v>
      </c>
      <c r="K12" s="122" t="s">
        <v>281</v>
      </c>
      <c r="L12" s="69">
        <v>10</v>
      </c>
      <c r="M12" s="69">
        <v>1</v>
      </c>
      <c r="N12" s="130">
        <v>0</v>
      </c>
      <c r="O12" s="122" t="s">
        <v>296</v>
      </c>
      <c r="P12" s="69">
        <v>10</v>
      </c>
      <c r="Q12" s="69">
        <v>0</v>
      </c>
      <c r="R12" s="130">
        <v>0</v>
      </c>
      <c r="S12" s="122" t="s">
        <v>312</v>
      </c>
      <c r="T12" s="69">
        <v>19</v>
      </c>
      <c r="U12" s="69">
        <v>3</v>
      </c>
      <c r="V12" s="130">
        <v>0</v>
      </c>
      <c r="W12" s="122" t="s">
        <v>329</v>
      </c>
      <c r="X12" s="69">
        <v>11</v>
      </c>
      <c r="Y12" s="69">
        <v>0</v>
      </c>
      <c r="Z12" s="130">
        <v>0</v>
      </c>
      <c r="AA12" s="122"/>
      <c r="AB12" s="69">
        <v>12</v>
      </c>
      <c r="AC12" s="69">
        <v>0</v>
      </c>
      <c r="AD12" s="130">
        <v>0</v>
      </c>
      <c r="AE12" s="122"/>
      <c r="AH12" s="130"/>
    </row>
    <row r="13" spans="1:34" s="77" customFormat="1">
      <c r="A13" s="325">
        <v>78</v>
      </c>
      <c r="B13" s="159" t="s">
        <v>236</v>
      </c>
      <c r="C13" s="123" t="s">
        <v>243</v>
      </c>
      <c r="D13" s="77">
        <v>37</v>
      </c>
      <c r="E13" s="77">
        <v>0</v>
      </c>
      <c r="F13" s="77">
        <v>0</v>
      </c>
      <c r="G13" s="123" t="s">
        <v>268</v>
      </c>
      <c r="H13" s="77">
        <v>37</v>
      </c>
      <c r="I13" s="77">
        <v>2</v>
      </c>
      <c r="J13" s="131">
        <v>0</v>
      </c>
      <c r="K13" s="123" t="s">
        <v>280</v>
      </c>
      <c r="L13" s="77">
        <v>42</v>
      </c>
      <c r="M13" s="77">
        <v>11</v>
      </c>
      <c r="N13" s="131">
        <v>0</v>
      </c>
      <c r="O13" s="123" t="s">
        <v>297</v>
      </c>
      <c r="P13" s="77">
        <v>47</v>
      </c>
      <c r="Q13" s="77">
        <v>3</v>
      </c>
      <c r="R13" s="131">
        <v>0</v>
      </c>
      <c r="S13" s="123" t="s">
        <v>313</v>
      </c>
      <c r="T13" s="77">
        <v>49</v>
      </c>
      <c r="U13" s="77">
        <v>3</v>
      </c>
      <c r="V13" s="131">
        <v>0</v>
      </c>
      <c r="W13" s="123" t="s">
        <v>324</v>
      </c>
      <c r="X13" s="77">
        <v>29</v>
      </c>
      <c r="Y13" s="77">
        <v>3</v>
      </c>
      <c r="Z13" s="131">
        <v>0</v>
      </c>
      <c r="AA13" s="123" t="s">
        <v>338</v>
      </c>
      <c r="AB13" s="77">
        <v>43</v>
      </c>
      <c r="AC13" s="77">
        <v>1</v>
      </c>
      <c r="AD13" s="131">
        <v>1</v>
      </c>
      <c r="AE13" s="123" t="s">
        <v>346</v>
      </c>
      <c r="AF13" s="77">
        <v>38</v>
      </c>
      <c r="AG13" s="77">
        <v>0</v>
      </c>
      <c r="AH13" s="131">
        <v>0</v>
      </c>
    </row>
    <row r="14" spans="1:34" s="68" customFormat="1">
      <c r="A14" s="326"/>
      <c r="B14" s="157" t="s">
        <v>239</v>
      </c>
      <c r="C14" s="121" t="s">
        <v>243</v>
      </c>
      <c r="D14" s="68">
        <v>20</v>
      </c>
      <c r="E14" s="68">
        <v>0</v>
      </c>
      <c r="F14" s="68">
        <v>0</v>
      </c>
      <c r="G14" s="121"/>
      <c r="K14" s="121" t="s">
        <v>291</v>
      </c>
      <c r="L14" s="68">
        <v>16</v>
      </c>
      <c r="M14" s="68">
        <v>0</v>
      </c>
      <c r="N14" s="43">
        <v>0</v>
      </c>
      <c r="O14" s="121"/>
      <c r="P14" s="68">
        <v>13</v>
      </c>
      <c r="Q14" s="68">
        <v>1</v>
      </c>
      <c r="R14" s="68">
        <v>0</v>
      </c>
      <c r="S14" s="121" t="s">
        <v>315</v>
      </c>
      <c r="T14" s="68">
        <v>46</v>
      </c>
      <c r="U14" s="68">
        <v>1</v>
      </c>
      <c r="V14" s="68">
        <v>0</v>
      </c>
      <c r="W14" s="121" t="s">
        <v>324</v>
      </c>
      <c r="X14" s="68">
        <v>18</v>
      </c>
      <c r="Y14" s="68">
        <v>0</v>
      </c>
      <c r="Z14" s="68">
        <v>0</v>
      </c>
      <c r="AA14" s="121"/>
      <c r="AB14" s="68">
        <v>20</v>
      </c>
      <c r="AC14" s="68">
        <v>2</v>
      </c>
      <c r="AD14" s="68">
        <v>0</v>
      </c>
      <c r="AE14" s="121"/>
      <c r="AH14" s="43"/>
    </row>
    <row r="15" spans="1:34" s="68" customFormat="1">
      <c r="A15" s="326"/>
      <c r="B15" s="157" t="s">
        <v>237</v>
      </c>
      <c r="C15" s="121" t="s">
        <v>243</v>
      </c>
      <c r="D15" s="68">
        <v>11</v>
      </c>
      <c r="E15" s="68">
        <v>0</v>
      </c>
      <c r="F15" s="68">
        <v>0</v>
      </c>
      <c r="G15" s="121" t="s">
        <v>273</v>
      </c>
      <c r="H15" s="68">
        <v>7</v>
      </c>
      <c r="I15" s="68">
        <v>1</v>
      </c>
      <c r="J15" s="43">
        <v>0</v>
      </c>
      <c r="K15" s="121" t="s">
        <v>280</v>
      </c>
      <c r="L15" s="68">
        <v>4</v>
      </c>
      <c r="M15" s="68">
        <v>0</v>
      </c>
      <c r="N15" s="43">
        <v>0</v>
      </c>
      <c r="O15" s="121" t="s">
        <v>297</v>
      </c>
      <c r="P15" s="68">
        <v>8</v>
      </c>
      <c r="Q15" s="68">
        <v>0</v>
      </c>
      <c r="R15" s="43">
        <v>0</v>
      </c>
      <c r="S15" s="121" t="s">
        <v>315</v>
      </c>
      <c r="T15" s="68">
        <v>40</v>
      </c>
      <c r="U15" s="68">
        <v>0</v>
      </c>
      <c r="V15" s="43">
        <v>0</v>
      </c>
      <c r="W15" s="121"/>
      <c r="Z15" s="43"/>
      <c r="AA15" s="121"/>
      <c r="AB15" s="68">
        <v>11</v>
      </c>
      <c r="AC15" s="68">
        <v>1</v>
      </c>
      <c r="AD15" s="43">
        <v>0</v>
      </c>
      <c r="AE15" s="121"/>
      <c r="AF15" s="68">
        <v>9</v>
      </c>
      <c r="AG15" s="68">
        <v>0</v>
      </c>
      <c r="AH15" s="43">
        <v>0</v>
      </c>
    </row>
    <row r="16" spans="1:34" s="68" customFormat="1">
      <c r="A16" s="326"/>
      <c r="B16" s="157" t="s">
        <v>238</v>
      </c>
      <c r="C16" s="121" t="s">
        <v>243</v>
      </c>
      <c r="D16" s="68">
        <v>40</v>
      </c>
      <c r="E16" s="68">
        <v>0</v>
      </c>
      <c r="F16" s="68">
        <v>0</v>
      </c>
      <c r="G16" s="121" t="s">
        <v>273</v>
      </c>
      <c r="H16" s="68">
        <v>28</v>
      </c>
      <c r="I16" s="68">
        <v>2</v>
      </c>
      <c r="J16" s="43">
        <v>1</v>
      </c>
      <c r="K16" s="121" t="s">
        <v>280</v>
      </c>
      <c r="L16" s="68">
        <v>21</v>
      </c>
      <c r="M16" s="68">
        <v>0</v>
      </c>
      <c r="N16" s="43">
        <v>0</v>
      </c>
      <c r="O16" s="121" t="s">
        <v>303</v>
      </c>
      <c r="P16" s="68">
        <v>30</v>
      </c>
      <c r="Q16" s="68">
        <v>5</v>
      </c>
      <c r="R16" s="43">
        <v>0</v>
      </c>
      <c r="S16" s="121"/>
      <c r="V16" s="43"/>
      <c r="W16" s="121" t="s">
        <v>324</v>
      </c>
      <c r="X16" s="68">
        <v>85</v>
      </c>
      <c r="Y16" s="68">
        <v>3</v>
      </c>
      <c r="Z16" s="43">
        <v>0</v>
      </c>
      <c r="AA16" s="121"/>
      <c r="AB16" s="68">
        <v>38</v>
      </c>
      <c r="AC16" s="68">
        <v>1</v>
      </c>
      <c r="AD16" s="43">
        <v>0</v>
      </c>
      <c r="AE16" s="121"/>
      <c r="AF16" s="68">
        <v>30</v>
      </c>
      <c r="AG16" s="68">
        <v>2</v>
      </c>
      <c r="AH16" s="43">
        <v>0</v>
      </c>
    </row>
    <row r="17" spans="1:34" s="69" customFormat="1">
      <c r="A17" s="327"/>
      <c r="B17" s="158" t="s">
        <v>240</v>
      </c>
      <c r="C17" s="122" t="s">
        <v>253</v>
      </c>
      <c r="D17" s="69">
        <v>7</v>
      </c>
      <c r="E17" s="69">
        <v>0</v>
      </c>
      <c r="F17" s="69">
        <v>0</v>
      </c>
      <c r="G17" s="122" t="s">
        <v>273</v>
      </c>
      <c r="H17" s="69">
        <v>10</v>
      </c>
      <c r="I17" s="69">
        <v>0</v>
      </c>
      <c r="J17" s="130">
        <v>0</v>
      </c>
      <c r="K17" s="122" t="s">
        <v>280</v>
      </c>
      <c r="L17" s="69">
        <v>9</v>
      </c>
      <c r="M17" s="69">
        <v>0</v>
      </c>
      <c r="N17" s="130">
        <v>0</v>
      </c>
      <c r="O17" s="122" t="s">
        <v>297</v>
      </c>
      <c r="P17" s="69">
        <v>15</v>
      </c>
      <c r="Q17" s="69">
        <v>0</v>
      </c>
      <c r="R17" s="130">
        <v>0</v>
      </c>
      <c r="S17" s="122" t="s">
        <v>315</v>
      </c>
      <c r="T17" s="69">
        <v>14</v>
      </c>
      <c r="U17" s="69">
        <v>0</v>
      </c>
      <c r="V17" s="130">
        <v>0</v>
      </c>
      <c r="W17" s="122" t="s">
        <v>324</v>
      </c>
      <c r="X17" s="69">
        <v>25</v>
      </c>
      <c r="Y17" s="69">
        <v>2</v>
      </c>
      <c r="Z17" s="130">
        <v>0</v>
      </c>
      <c r="AA17" s="122"/>
      <c r="AB17" s="69">
        <v>13</v>
      </c>
      <c r="AC17" s="69">
        <v>0</v>
      </c>
      <c r="AD17" s="130">
        <v>0</v>
      </c>
      <c r="AE17" s="122"/>
      <c r="AF17" s="69">
        <v>9</v>
      </c>
      <c r="AG17" s="69">
        <v>0</v>
      </c>
      <c r="AH17" s="130">
        <v>0</v>
      </c>
    </row>
    <row r="18" spans="1:34" s="77" customFormat="1">
      <c r="A18" s="325">
        <v>91</v>
      </c>
      <c r="B18" s="159" t="s">
        <v>236</v>
      </c>
      <c r="C18" s="123" t="s">
        <v>245</v>
      </c>
      <c r="D18" s="77">
        <v>35</v>
      </c>
      <c r="E18" s="77">
        <v>7</v>
      </c>
      <c r="F18" s="77">
        <v>0</v>
      </c>
      <c r="G18" s="123" t="s">
        <v>259</v>
      </c>
      <c r="H18" s="77">
        <v>44</v>
      </c>
      <c r="I18" s="77">
        <v>6</v>
      </c>
      <c r="J18" s="131">
        <v>0</v>
      </c>
      <c r="K18" s="123" t="s">
        <v>287</v>
      </c>
      <c r="L18" s="77">
        <v>62</v>
      </c>
      <c r="M18" s="77">
        <v>20</v>
      </c>
      <c r="N18" s="131">
        <v>2</v>
      </c>
      <c r="O18" s="123" t="s">
        <v>295</v>
      </c>
      <c r="P18" s="77">
        <v>36</v>
      </c>
      <c r="Q18" s="77">
        <v>1</v>
      </c>
      <c r="R18" s="131">
        <v>0</v>
      </c>
      <c r="S18" s="123" t="s">
        <v>318</v>
      </c>
      <c r="T18" s="77">
        <v>35</v>
      </c>
      <c r="U18" s="77">
        <v>0</v>
      </c>
      <c r="V18" s="131">
        <v>0</v>
      </c>
      <c r="W18" s="123" t="s">
        <v>327</v>
      </c>
      <c r="X18" s="77">
        <v>71</v>
      </c>
      <c r="Y18" s="77">
        <v>5</v>
      </c>
      <c r="Z18" s="131">
        <v>0</v>
      </c>
      <c r="AA18" s="123" t="s">
        <v>339</v>
      </c>
      <c r="AB18" s="77">
        <v>39</v>
      </c>
      <c r="AC18" s="77">
        <v>3</v>
      </c>
      <c r="AD18" s="131">
        <v>0</v>
      </c>
      <c r="AE18" s="123" t="s">
        <v>347</v>
      </c>
      <c r="AF18" s="77">
        <v>36</v>
      </c>
      <c r="AG18" s="77">
        <v>2</v>
      </c>
      <c r="AH18" s="131">
        <v>1</v>
      </c>
    </row>
    <row r="19" spans="1:34" s="68" customFormat="1">
      <c r="A19" s="326"/>
      <c r="B19" s="157" t="s">
        <v>239</v>
      </c>
      <c r="C19" s="121" t="s">
        <v>250</v>
      </c>
      <c r="D19" s="68">
        <v>6</v>
      </c>
      <c r="E19" s="68">
        <v>0</v>
      </c>
      <c r="F19" s="68">
        <v>0</v>
      </c>
      <c r="G19" s="121" t="s">
        <v>261</v>
      </c>
      <c r="H19" s="68">
        <v>16</v>
      </c>
      <c r="I19" s="68">
        <v>1</v>
      </c>
      <c r="J19" s="43">
        <v>0</v>
      </c>
      <c r="K19" s="121" t="s">
        <v>278</v>
      </c>
      <c r="L19" s="68">
        <v>9</v>
      </c>
      <c r="M19" s="68">
        <v>1</v>
      </c>
      <c r="N19" s="43">
        <v>0</v>
      </c>
      <c r="O19" s="121" t="s">
        <v>295</v>
      </c>
      <c r="P19" s="68">
        <v>12</v>
      </c>
      <c r="Q19" s="68">
        <v>1</v>
      </c>
      <c r="R19" s="43">
        <v>0</v>
      </c>
      <c r="S19" s="121" t="s">
        <v>318</v>
      </c>
      <c r="T19" s="68">
        <v>45</v>
      </c>
      <c r="U19" s="68">
        <v>0</v>
      </c>
      <c r="V19" s="43">
        <v>1</v>
      </c>
      <c r="W19" s="121" t="s">
        <v>327</v>
      </c>
      <c r="X19" s="68">
        <v>26</v>
      </c>
      <c r="Y19" s="68">
        <v>0</v>
      </c>
      <c r="Z19" s="43">
        <v>0</v>
      </c>
      <c r="AA19" s="121"/>
      <c r="AB19" s="68">
        <v>13</v>
      </c>
      <c r="AC19" s="68">
        <v>0</v>
      </c>
      <c r="AD19" s="43">
        <v>0</v>
      </c>
      <c r="AE19" s="121"/>
      <c r="AF19" s="68">
        <v>13</v>
      </c>
      <c r="AG19" s="68">
        <v>1</v>
      </c>
      <c r="AH19" s="43">
        <v>0</v>
      </c>
    </row>
    <row r="20" spans="1:34" s="68" customFormat="1">
      <c r="A20" s="326"/>
      <c r="B20" s="157" t="s">
        <v>237</v>
      </c>
      <c r="C20" s="121" t="s">
        <v>245</v>
      </c>
      <c r="D20" s="68">
        <v>16</v>
      </c>
      <c r="E20" s="68">
        <v>0</v>
      </c>
      <c r="F20" s="68">
        <v>0</v>
      </c>
      <c r="G20" s="121" t="s">
        <v>272</v>
      </c>
      <c r="H20" s="68">
        <v>10</v>
      </c>
      <c r="I20" s="68">
        <v>0</v>
      </c>
      <c r="J20" s="43">
        <v>0</v>
      </c>
      <c r="K20" s="121" t="s">
        <v>278</v>
      </c>
      <c r="L20" s="68">
        <v>8</v>
      </c>
      <c r="M20" s="68">
        <v>0</v>
      </c>
      <c r="N20" s="43">
        <v>0</v>
      </c>
      <c r="O20" s="121" t="s">
        <v>304</v>
      </c>
      <c r="P20" s="68">
        <v>18</v>
      </c>
      <c r="Q20" s="68">
        <v>1</v>
      </c>
      <c r="R20" s="43">
        <v>0</v>
      </c>
      <c r="S20" s="121" t="s">
        <v>318</v>
      </c>
      <c r="T20" s="68">
        <v>29</v>
      </c>
      <c r="U20" s="68">
        <v>0</v>
      </c>
      <c r="V20" s="43">
        <v>0</v>
      </c>
      <c r="W20" s="121" t="s">
        <v>333</v>
      </c>
      <c r="X20" s="68">
        <v>17</v>
      </c>
      <c r="Y20" s="68">
        <v>2</v>
      </c>
      <c r="Z20" s="43">
        <v>0</v>
      </c>
      <c r="AA20" s="121"/>
      <c r="AD20" s="43"/>
      <c r="AE20" s="121"/>
      <c r="AF20" s="68">
        <v>11</v>
      </c>
      <c r="AG20" s="68">
        <v>0</v>
      </c>
      <c r="AH20" s="43">
        <v>0</v>
      </c>
    </row>
    <row r="21" spans="1:34" s="68" customFormat="1">
      <c r="A21" s="326"/>
      <c r="B21" s="157" t="s">
        <v>238</v>
      </c>
      <c r="C21" s="121" t="s">
        <v>245</v>
      </c>
      <c r="D21" s="68">
        <v>46</v>
      </c>
      <c r="E21" s="68">
        <v>3</v>
      </c>
      <c r="F21" s="68">
        <v>0</v>
      </c>
      <c r="G21" s="121"/>
      <c r="J21" s="43"/>
      <c r="K21" s="121" t="s">
        <v>287</v>
      </c>
      <c r="L21" s="68">
        <v>18</v>
      </c>
      <c r="M21" s="68">
        <v>1</v>
      </c>
      <c r="N21" s="43">
        <v>0</v>
      </c>
      <c r="O21" s="121" t="s">
        <v>295</v>
      </c>
      <c r="P21" s="68">
        <v>33</v>
      </c>
      <c r="Q21" s="68">
        <v>3</v>
      </c>
      <c r="R21" s="43">
        <v>0</v>
      </c>
      <c r="S21" s="121" t="s">
        <v>318</v>
      </c>
      <c r="T21" s="68">
        <v>72</v>
      </c>
      <c r="U21" s="68">
        <v>4</v>
      </c>
      <c r="V21" s="43">
        <v>0</v>
      </c>
      <c r="W21" s="121"/>
      <c r="Z21" s="43"/>
      <c r="AA21" s="121"/>
      <c r="AB21" s="68">
        <v>37</v>
      </c>
      <c r="AC21" s="68">
        <v>4</v>
      </c>
      <c r="AD21" s="43">
        <v>0</v>
      </c>
      <c r="AE21" s="121"/>
      <c r="AH21" s="43"/>
    </row>
    <row r="22" spans="1:34" s="69" customFormat="1">
      <c r="A22" s="327"/>
      <c r="B22" s="158" t="s">
        <v>240</v>
      </c>
      <c r="C22" s="122" t="s">
        <v>250</v>
      </c>
      <c r="D22" s="69">
        <v>11</v>
      </c>
      <c r="E22" s="69">
        <v>0</v>
      </c>
      <c r="F22" s="69">
        <v>0</v>
      </c>
      <c r="G22" s="122" t="s">
        <v>272</v>
      </c>
      <c r="H22" s="69">
        <v>10</v>
      </c>
      <c r="I22" s="69">
        <v>0</v>
      </c>
      <c r="J22" s="130">
        <v>0</v>
      </c>
      <c r="K22" s="122" t="s">
        <v>278</v>
      </c>
      <c r="L22" s="69">
        <v>10</v>
      </c>
      <c r="M22" s="69">
        <v>0</v>
      </c>
      <c r="N22" s="130">
        <v>0</v>
      </c>
      <c r="O22" s="122" t="s">
        <v>295</v>
      </c>
      <c r="P22" s="69">
        <v>10</v>
      </c>
      <c r="Q22" s="69">
        <v>0</v>
      </c>
      <c r="R22" s="130">
        <v>0</v>
      </c>
      <c r="S22" s="122" t="s">
        <v>318</v>
      </c>
      <c r="T22" s="69">
        <v>25</v>
      </c>
      <c r="U22" s="69">
        <v>1</v>
      </c>
      <c r="V22" s="130">
        <v>0</v>
      </c>
      <c r="W22" s="122" t="s">
        <v>327</v>
      </c>
      <c r="X22" s="69">
        <v>26</v>
      </c>
      <c r="Y22" s="69">
        <v>0</v>
      </c>
      <c r="Z22" s="130">
        <v>0</v>
      </c>
      <c r="AA22" s="122"/>
      <c r="AB22" s="69">
        <v>11</v>
      </c>
      <c r="AC22" s="69">
        <v>0</v>
      </c>
      <c r="AD22" s="130">
        <v>0</v>
      </c>
      <c r="AE22" s="122"/>
      <c r="AH22" s="130"/>
    </row>
    <row r="23" spans="1:34" s="77" customFormat="1">
      <c r="A23" s="325">
        <v>92</v>
      </c>
      <c r="B23" s="159" t="s">
        <v>236</v>
      </c>
      <c r="C23" s="123" t="s">
        <v>254</v>
      </c>
      <c r="D23" s="77">
        <v>11</v>
      </c>
      <c r="E23" s="77">
        <v>1</v>
      </c>
      <c r="F23" s="77">
        <v>0</v>
      </c>
      <c r="G23" s="123" t="s">
        <v>265</v>
      </c>
      <c r="H23" s="77">
        <v>16</v>
      </c>
      <c r="I23" s="77">
        <v>1</v>
      </c>
      <c r="J23" s="131">
        <v>0</v>
      </c>
      <c r="K23" s="123" t="s">
        <v>279</v>
      </c>
      <c r="L23" s="77">
        <v>23</v>
      </c>
      <c r="M23" s="77">
        <v>4</v>
      </c>
      <c r="N23" s="131">
        <v>0</v>
      </c>
      <c r="O23" s="123" t="s">
        <v>292</v>
      </c>
      <c r="P23" s="77">
        <v>13</v>
      </c>
      <c r="Q23" s="77">
        <v>8</v>
      </c>
      <c r="R23" s="131">
        <v>0</v>
      </c>
      <c r="S23" s="123" t="s">
        <v>320</v>
      </c>
      <c r="T23" s="77">
        <v>18</v>
      </c>
      <c r="U23" s="77">
        <v>1</v>
      </c>
      <c r="V23" s="131">
        <v>0</v>
      </c>
      <c r="W23" s="123" t="s">
        <v>334</v>
      </c>
      <c r="X23" s="77">
        <v>16</v>
      </c>
      <c r="Y23" s="77">
        <v>2</v>
      </c>
      <c r="Z23" s="131">
        <v>1</v>
      </c>
      <c r="AA23" s="123" t="s">
        <v>340</v>
      </c>
      <c r="AB23" s="77">
        <v>32</v>
      </c>
      <c r="AC23" s="77">
        <v>3</v>
      </c>
      <c r="AD23" s="131">
        <v>1</v>
      </c>
      <c r="AE23" s="123" t="s">
        <v>348</v>
      </c>
      <c r="AF23" s="77">
        <v>16</v>
      </c>
      <c r="AG23" s="77">
        <v>2</v>
      </c>
      <c r="AH23" s="131">
        <v>0</v>
      </c>
    </row>
    <row r="24" spans="1:34" s="68" customFormat="1">
      <c r="A24" s="326"/>
      <c r="B24" s="157" t="s">
        <v>239</v>
      </c>
      <c r="C24" s="121" t="s">
        <v>254</v>
      </c>
      <c r="D24" s="68">
        <v>12</v>
      </c>
      <c r="E24" s="68">
        <v>1</v>
      </c>
      <c r="F24" s="68">
        <v>0</v>
      </c>
      <c r="G24" s="121" t="s">
        <v>266</v>
      </c>
      <c r="H24" s="68">
        <v>19</v>
      </c>
      <c r="I24" s="68">
        <v>0</v>
      </c>
      <c r="J24" s="43">
        <v>0</v>
      </c>
      <c r="K24" s="121" t="s">
        <v>289</v>
      </c>
      <c r="L24" s="68">
        <v>14</v>
      </c>
      <c r="M24" s="68">
        <v>2</v>
      </c>
      <c r="N24" s="43">
        <v>0</v>
      </c>
      <c r="O24" s="121" t="s">
        <v>293</v>
      </c>
      <c r="P24" s="68">
        <v>25</v>
      </c>
      <c r="Q24" s="68">
        <v>3</v>
      </c>
      <c r="R24" s="43">
        <v>0</v>
      </c>
      <c r="S24" s="121" t="s">
        <v>320</v>
      </c>
      <c r="T24" s="68">
        <v>23</v>
      </c>
      <c r="U24" s="68">
        <v>0</v>
      </c>
      <c r="V24" s="43">
        <v>0</v>
      </c>
      <c r="W24" s="121" t="s">
        <v>326</v>
      </c>
      <c r="X24" s="68">
        <v>24</v>
      </c>
      <c r="Y24" s="68">
        <v>1</v>
      </c>
      <c r="Z24" s="43">
        <v>0</v>
      </c>
      <c r="AA24" s="121"/>
      <c r="AB24" s="68">
        <v>16</v>
      </c>
      <c r="AC24" s="68">
        <v>1</v>
      </c>
      <c r="AD24" s="43">
        <v>1</v>
      </c>
      <c r="AE24" s="121"/>
      <c r="AF24" s="68">
        <v>18</v>
      </c>
      <c r="AG24" s="68">
        <v>0</v>
      </c>
      <c r="AH24" s="43">
        <v>0</v>
      </c>
    </row>
    <row r="25" spans="1:34" s="68" customFormat="1">
      <c r="A25" s="326"/>
      <c r="B25" s="157" t="s">
        <v>237</v>
      </c>
      <c r="C25" s="121" t="s">
        <v>246</v>
      </c>
      <c r="D25" s="68">
        <v>4</v>
      </c>
      <c r="E25" s="68">
        <v>0</v>
      </c>
      <c r="F25" s="68">
        <v>0</v>
      </c>
      <c r="G25" s="121" t="s">
        <v>274</v>
      </c>
      <c r="H25" s="68">
        <v>7</v>
      </c>
      <c r="I25" s="68">
        <v>0</v>
      </c>
      <c r="J25" s="43">
        <v>0</v>
      </c>
      <c r="K25" s="121" t="s">
        <v>279</v>
      </c>
      <c r="L25" s="68">
        <v>6</v>
      </c>
      <c r="M25" s="68">
        <v>0</v>
      </c>
      <c r="N25" s="43">
        <v>0</v>
      </c>
      <c r="O25" s="121" t="s">
        <v>292</v>
      </c>
      <c r="P25" s="68">
        <v>4</v>
      </c>
      <c r="Q25" s="68">
        <v>0</v>
      </c>
      <c r="R25" s="43">
        <v>0</v>
      </c>
      <c r="S25" s="121" t="s">
        <v>314</v>
      </c>
      <c r="T25" s="68">
        <v>10</v>
      </c>
      <c r="U25" s="68">
        <v>0</v>
      </c>
      <c r="V25" s="43">
        <v>0</v>
      </c>
      <c r="W25" s="121"/>
      <c r="Z25" s="43"/>
      <c r="AA25" s="121"/>
      <c r="AB25" s="68">
        <v>5</v>
      </c>
      <c r="AC25" s="68">
        <v>0</v>
      </c>
      <c r="AD25" s="43">
        <v>0</v>
      </c>
      <c r="AE25" s="121"/>
      <c r="AF25" s="68">
        <v>8</v>
      </c>
      <c r="AG25" s="68">
        <v>0</v>
      </c>
      <c r="AH25" s="43">
        <v>0</v>
      </c>
    </row>
    <row r="26" spans="1:34" s="68" customFormat="1">
      <c r="A26" s="326"/>
      <c r="B26" s="157" t="s">
        <v>238</v>
      </c>
      <c r="C26" s="121" t="s">
        <v>254</v>
      </c>
      <c r="D26" s="68">
        <v>14</v>
      </c>
      <c r="E26" s="68">
        <v>0</v>
      </c>
      <c r="F26" s="68">
        <v>0</v>
      </c>
      <c r="G26" s="121" t="s">
        <v>274</v>
      </c>
      <c r="H26" s="68">
        <v>32</v>
      </c>
      <c r="I26" s="68">
        <v>2</v>
      </c>
      <c r="J26" s="43">
        <v>0</v>
      </c>
      <c r="K26" s="121" t="s">
        <v>289</v>
      </c>
      <c r="L26" s="68">
        <v>17</v>
      </c>
      <c r="M26" s="68">
        <v>1</v>
      </c>
      <c r="N26" s="43">
        <v>0</v>
      </c>
      <c r="O26" s="121" t="s">
        <v>293</v>
      </c>
      <c r="P26" s="68">
        <v>14</v>
      </c>
      <c r="Q26" s="68">
        <v>0</v>
      </c>
      <c r="R26" s="43">
        <v>0</v>
      </c>
      <c r="S26" s="121" t="s">
        <v>314</v>
      </c>
      <c r="T26" s="68">
        <v>21</v>
      </c>
      <c r="U26" s="68">
        <v>4</v>
      </c>
      <c r="V26" s="43">
        <v>0</v>
      </c>
      <c r="W26" s="121"/>
      <c r="Z26" s="43"/>
      <c r="AA26" s="121"/>
      <c r="AB26" s="68">
        <v>49</v>
      </c>
      <c r="AC26" s="68">
        <v>1</v>
      </c>
      <c r="AD26" s="43">
        <v>0</v>
      </c>
      <c r="AE26" s="121"/>
      <c r="AF26" s="68">
        <v>23</v>
      </c>
      <c r="AG26" s="68">
        <v>0</v>
      </c>
      <c r="AH26" s="43">
        <v>0</v>
      </c>
    </row>
    <row r="27" spans="1:34" s="69" customFormat="1">
      <c r="A27" s="327"/>
      <c r="B27" s="158" t="s">
        <v>240</v>
      </c>
      <c r="C27" s="122" t="s">
        <v>254</v>
      </c>
      <c r="D27" s="69">
        <v>6</v>
      </c>
      <c r="E27" s="69">
        <v>0</v>
      </c>
      <c r="F27" s="69">
        <v>0</v>
      </c>
      <c r="G27" s="122"/>
      <c r="J27" s="130"/>
      <c r="K27" s="122" t="s">
        <v>279</v>
      </c>
      <c r="L27" s="69">
        <v>8</v>
      </c>
      <c r="M27" s="69">
        <v>0</v>
      </c>
      <c r="N27" s="130">
        <v>0</v>
      </c>
      <c r="O27" s="121" t="s">
        <v>293</v>
      </c>
      <c r="P27" s="69">
        <v>17</v>
      </c>
      <c r="Q27" s="69">
        <v>0</v>
      </c>
      <c r="R27" s="130">
        <v>0</v>
      </c>
      <c r="S27" s="121" t="s">
        <v>320</v>
      </c>
      <c r="T27" s="69">
        <v>30</v>
      </c>
      <c r="U27" s="69">
        <v>0</v>
      </c>
      <c r="V27" s="130">
        <v>0</v>
      </c>
      <c r="W27" s="121"/>
      <c r="Z27" s="130"/>
      <c r="AA27" s="121"/>
      <c r="AB27" s="69">
        <v>10</v>
      </c>
      <c r="AC27" s="69">
        <v>0</v>
      </c>
      <c r="AD27" s="130">
        <v>0</v>
      </c>
      <c r="AE27" s="121"/>
      <c r="AH27" s="130"/>
    </row>
    <row r="28" spans="1:34" s="77" customFormat="1">
      <c r="A28" s="325">
        <v>93</v>
      </c>
      <c r="B28" s="159" t="s">
        <v>236</v>
      </c>
      <c r="C28" s="123" t="s">
        <v>249</v>
      </c>
      <c r="D28" s="77">
        <v>19</v>
      </c>
      <c r="E28" s="77">
        <v>0</v>
      </c>
      <c r="F28" s="77">
        <v>0</v>
      </c>
      <c r="G28" s="123"/>
      <c r="J28" s="131"/>
      <c r="K28" s="123" t="s">
        <v>285</v>
      </c>
      <c r="L28" s="77">
        <v>28</v>
      </c>
      <c r="M28" s="77">
        <v>13</v>
      </c>
      <c r="N28" s="131">
        <v>0</v>
      </c>
      <c r="O28" s="123" t="s">
        <v>306</v>
      </c>
      <c r="P28" s="77">
        <v>22</v>
      </c>
      <c r="Q28" s="77">
        <v>7</v>
      </c>
      <c r="R28" s="131">
        <v>0</v>
      </c>
      <c r="S28" s="123" t="s">
        <v>310</v>
      </c>
      <c r="T28" s="77">
        <v>52</v>
      </c>
      <c r="U28" s="77">
        <v>8</v>
      </c>
      <c r="V28" s="131">
        <v>0</v>
      </c>
      <c r="W28" s="123" t="s">
        <v>328</v>
      </c>
      <c r="X28" s="77">
        <v>37</v>
      </c>
      <c r="Y28" s="77">
        <v>2</v>
      </c>
      <c r="Z28" s="131">
        <v>1</v>
      </c>
      <c r="AA28" s="123" t="s">
        <v>341</v>
      </c>
      <c r="AD28" s="131"/>
      <c r="AE28" s="123" t="s">
        <v>349</v>
      </c>
      <c r="AF28" s="77">
        <v>26</v>
      </c>
      <c r="AG28" s="77">
        <v>0</v>
      </c>
      <c r="AH28" s="131">
        <v>0</v>
      </c>
    </row>
    <row r="29" spans="1:34" s="68" customFormat="1">
      <c r="A29" s="326"/>
      <c r="B29" s="157" t="s">
        <v>239</v>
      </c>
      <c r="C29" s="121" t="s">
        <v>247</v>
      </c>
      <c r="D29" s="68">
        <v>23</v>
      </c>
      <c r="E29" s="68">
        <v>2</v>
      </c>
      <c r="F29" s="68">
        <v>0</v>
      </c>
      <c r="G29" s="121"/>
      <c r="J29" s="43"/>
      <c r="K29" s="121" t="s">
        <v>285</v>
      </c>
      <c r="L29" s="68">
        <v>14</v>
      </c>
      <c r="M29" s="68">
        <v>0</v>
      </c>
      <c r="N29" s="43">
        <v>1</v>
      </c>
      <c r="O29" s="121" t="s">
        <v>307</v>
      </c>
      <c r="P29" s="68">
        <v>6</v>
      </c>
      <c r="Q29" s="68">
        <v>0</v>
      </c>
      <c r="R29" s="43">
        <v>0</v>
      </c>
      <c r="S29" s="121" t="s">
        <v>322</v>
      </c>
      <c r="T29" s="68">
        <v>20</v>
      </c>
      <c r="U29" s="68">
        <v>0</v>
      </c>
      <c r="V29" s="43">
        <v>0</v>
      </c>
      <c r="W29" s="121" t="s">
        <v>332</v>
      </c>
      <c r="X29" s="68">
        <v>8</v>
      </c>
      <c r="Y29" s="68">
        <v>0</v>
      </c>
      <c r="Z29" s="43">
        <v>0</v>
      </c>
      <c r="AA29" s="121"/>
      <c r="AB29" s="68">
        <v>15</v>
      </c>
      <c r="AC29" s="68">
        <v>0</v>
      </c>
      <c r="AD29" s="43">
        <v>0</v>
      </c>
      <c r="AE29" s="121"/>
      <c r="AF29" s="68">
        <v>20</v>
      </c>
      <c r="AG29" s="68">
        <v>0</v>
      </c>
      <c r="AH29" s="43">
        <v>0</v>
      </c>
    </row>
    <row r="30" spans="1:34" s="68" customFormat="1">
      <c r="A30" s="326"/>
      <c r="B30" s="157" t="s">
        <v>237</v>
      </c>
      <c r="C30" s="121" t="s">
        <v>247</v>
      </c>
      <c r="D30" s="68">
        <v>5</v>
      </c>
      <c r="E30" s="68">
        <v>0</v>
      </c>
      <c r="F30" s="68">
        <v>0</v>
      </c>
      <c r="G30" s="121" t="s">
        <v>269</v>
      </c>
      <c r="H30" s="68">
        <v>9</v>
      </c>
      <c r="I30" s="68">
        <v>0</v>
      </c>
      <c r="J30" s="43">
        <v>0</v>
      </c>
      <c r="K30" s="121" t="s">
        <v>286</v>
      </c>
      <c r="L30" s="68">
        <v>9</v>
      </c>
      <c r="M30" s="68">
        <v>0</v>
      </c>
      <c r="N30" s="43">
        <v>0</v>
      </c>
      <c r="O30" s="121" t="s">
        <v>300</v>
      </c>
      <c r="P30" s="68">
        <v>8</v>
      </c>
      <c r="Q30" s="68">
        <v>0</v>
      </c>
      <c r="R30" s="43">
        <v>0</v>
      </c>
      <c r="S30" s="121" t="s">
        <v>310</v>
      </c>
      <c r="T30" s="68">
        <v>16</v>
      </c>
      <c r="U30" s="68">
        <v>0</v>
      </c>
      <c r="V30" s="43">
        <v>0</v>
      </c>
      <c r="W30" s="121"/>
      <c r="Z30" s="43"/>
      <c r="AA30" s="121"/>
      <c r="AB30" s="68">
        <v>15</v>
      </c>
      <c r="AC30" s="68">
        <v>0</v>
      </c>
      <c r="AD30" s="43">
        <v>1</v>
      </c>
      <c r="AE30" s="121"/>
      <c r="AF30" s="68">
        <v>16</v>
      </c>
      <c r="AG30" s="68">
        <v>1</v>
      </c>
      <c r="AH30" s="43">
        <v>0</v>
      </c>
    </row>
    <row r="31" spans="1:34" s="68" customFormat="1">
      <c r="A31" s="326"/>
      <c r="B31" s="157" t="s">
        <v>238</v>
      </c>
      <c r="C31" s="121" t="s">
        <v>249</v>
      </c>
      <c r="D31" s="68">
        <v>23</v>
      </c>
      <c r="E31" s="68">
        <v>0</v>
      </c>
      <c r="F31" s="68">
        <v>0</v>
      </c>
      <c r="G31" s="121" t="s">
        <v>269</v>
      </c>
      <c r="H31" s="68">
        <v>181</v>
      </c>
      <c r="I31" s="68">
        <v>0</v>
      </c>
      <c r="J31" s="43">
        <v>0</v>
      </c>
      <c r="K31" s="121" t="s">
        <v>286</v>
      </c>
      <c r="L31" s="68">
        <v>33</v>
      </c>
      <c r="M31" s="68">
        <v>1</v>
      </c>
      <c r="N31" s="43">
        <v>0</v>
      </c>
      <c r="O31" s="121" t="s">
        <v>306</v>
      </c>
      <c r="P31" s="68">
        <v>24</v>
      </c>
      <c r="Q31" s="68">
        <v>1</v>
      </c>
      <c r="R31" s="43">
        <v>0</v>
      </c>
      <c r="S31" s="121" t="s">
        <v>322</v>
      </c>
      <c r="T31" s="68">
        <v>22</v>
      </c>
      <c r="U31" s="68">
        <v>1</v>
      </c>
      <c r="V31" s="43">
        <v>0</v>
      </c>
      <c r="W31" s="121"/>
      <c r="Z31" s="43"/>
      <c r="AA31" s="121"/>
      <c r="AB31" s="68">
        <v>24</v>
      </c>
      <c r="AC31" s="68">
        <v>1</v>
      </c>
      <c r="AD31" s="43">
        <v>0</v>
      </c>
      <c r="AE31" s="121"/>
      <c r="AF31" s="68">
        <v>26</v>
      </c>
      <c r="AG31" s="68">
        <v>4</v>
      </c>
      <c r="AH31" s="43">
        <v>0</v>
      </c>
    </row>
    <row r="32" spans="1:34" s="69" customFormat="1">
      <c r="A32" s="327"/>
      <c r="B32" s="158" t="s">
        <v>240</v>
      </c>
      <c r="C32" s="122" t="s">
        <v>249</v>
      </c>
      <c r="D32" s="69">
        <v>8</v>
      </c>
      <c r="E32" s="69">
        <v>0</v>
      </c>
      <c r="F32" s="69">
        <v>0</v>
      </c>
      <c r="G32" s="122"/>
      <c r="J32" s="130"/>
      <c r="K32" s="122" t="s">
        <v>285</v>
      </c>
      <c r="L32" s="69">
        <v>17</v>
      </c>
      <c r="M32" s="69">
        <v>1</v>
      </c>
      <c r="N32" s="130">
        <v>0</v>
      </c>
      <c r="O32" s="121" t="s">
        <v>300</v>
      </c>
      <c r="P32" s="69">
        <v>12</v>
      </c>
      <c r="Q32" s="69">
        <v>0</v>
      </c>
      <c r="R32" s="130">
        <v>0</v>
      </c>
      <c r="S32" s="121" t="s">
        <v>310</v>
      </c>
      <c r="T32" s="69">
        <v>8</v>
      </c>
      <c r="U32" s="69">
        <v>0</v>
      </c>
      <c r="V32" s="130">
        <v>0</v>
      </c>
      <c r="W32" s="121" t="s">
        <v>332</v>
      </c>
      <c r="X32" s="69">
        <v>8</v>
      </c>
      <c r="Y32" s="69">
        <v>0</v>
      </c>
      <c r="Z32" s="130">
        <v>0</v>
      </c>
      <c r="AA32" s="121"/>
      <c r="AB32" s="69">
        <v>10</v>
      </c>
      <c r="AC32" s="69">
        <v>0</v>
      </c>
      <c r="AD32" s="130">
        <v>0</v>
      </c>
      <c r="AE32" s="121"/>
      <c r="AH32" s="130"/>
    </row>
    <row r="33" spans="1:34" s="77" customFormat="1">
      <c r="A33" s="325">
        <v>94</v>
      </c>
      <c r="B33" s="159" t="s">
        <v>236</v>
      </c>
      <c r="C33" s="123" t="s">
        <v>255</v>
      </c>
      <c r="D33" s="77">
        <v>43</v>
      </c>
      <c r="E33" s="77">
        <v>7</v>
      </c>
      <c r="F33" s="77">
        <v>0</v>
      </c>
      <c r="G33" s="123" t="s">
        <v>262</v>
      </c>
      <c r="H33" s="77">
        <v>31</v>
      </c>
      <c r="I33" s="77">
        <v>1</v>
      </c>
      <c r="J33" s="131">
        <v>0</v>
      </c>
      <c r="K33" s="123" t="s">
        <v>283</v>
      </c>
      <c r="L33" s="77">
        <v>36</v>
      </c>
      <c r="M33" s="77">
        <v>4</v>
      </c>
      <c r="N33" s="131">
        <v>1</v>
      </c>
      <c r="O33" s="123" t="s">
        <v>299</v>
      </c>
      <c r="P33" s="77">
        <v>17</v>
      </c>
      <c r="Q33" s="77">
        <v>0</v>
      </c>
      <c r="R33" s="131">
        <v>0</v>
      </c>
      <c r="S33" s="123" t="s">
        <v>319</v>
      </c>
      <c r="T33" s="77">
        <v>36</v>
      </c>
      <c r="U33" s="77">
        <v>1</v>
      </c>
      <c r="V33" s="131">
        <v>0</v>
      </c>
      <c r="W33" s="123" t="s">
        <v>330</v>
      </c>
      <c r="X33" s="77">
        <v>30</v>
      </c>
      <c r="Y33" s="77">
        <v>3</v>
      </c>
      <c r="Z33" s="131">
        <v>0</v>
      </c>
      <c r="AA33" s="123" t="s">
        <v>342</v>
      </c>
      <c r="AB33" s="77">
        <v>37</v>
      </c>
      <c r="AC33" s="77">
        <v>1</v>
      </c>
      <c r="AD33" s="131">
        <v>0</v>
      </c>
      <c r="AE33" s="123" t="s">
        <v>350</v>
      </c>
      <c r="AF33" s="77">
        <v>32</v>
      </c>
      <c r="AG33" s="77">
        <v>0</v>
      </c>
      <c r="AH33" s="131">
        <v>0</v>
      </c>
    </row>
    <row r="34" spans="1:34" s="68" customFormat="1">
      <c r="A34" s="326"/>
      <c r="B34" s="157" t="s">
        <v>239</v>
      </c>
      <c r="C34" s="121" t="s">
        <v>244</v>
      </c>
      <c r="D34" s="68">
        <v>21</v>
      </c>
      <c r="E34" s="68">
        <v>0</v>
      </c>
      <c r="F34" s="68">
        <v>0</v>
      </c>
      <c r="G34" s="121" t="s">
        <v>262</v>
      </c>
      <c r="H34" s="68">
        <v>10</v>
      </c>
      <c r="I34" s="68">
        <v>0</v>
      </c>
      <c r="J34" s="43">
        <v>0</v>
      </c>
      <c r="K34" s="121" t="s">
        <v>283</v>
      </c>
      <c r="L34" s="68">
        <v>15</v>
      </c>
      <c r="M34" s="68">
        <v>1</v>
      </c>
      <c r="N34" s="43">
        <v>0</v>
      </c>
      <c r="O34" s="121"/>
      <c r="R34" s="43"/>
      <c r="S34" s="121" t="s">
        <v>319</v>
      </c>
      <c r="T34" s="68">
        <v>26</v>
      </c>
      <c r="U34" s="68">
        <v>0</v>
      </c>
      <c r="V34" s="43">
        <v>0</v>
      </c>
      <c r="W34" s="121" t="s">
        <v>323</v>
      </c>
      <c r="X34" s="68">
        <v>25</v>
      </c>
      <c r="Y34" s="68">
        <v>0</v>
      </c>
      <c r="Z34" s="43">
        <v>0</v>
      </c>
      <c r="AA34" s="121"/>
      <c r="AB34" s="68">
        <v>17</v>
      </c>
      <c r="AC34" s="68">
        <v>1</v>
      </c>
      <c r="AD34" s="43">
        <v>0</v>
      </c>
      <c r="AE34" s="121"/>
      <c r="AF34" s="68">
        <v>13</v>
      </c>
      <c r="AG34" s="68">
        <v>1</v>
      </c>
      <c r="AH34" s="43">
        <v>0</v>
      </c>
    </row>
    <row r="35" spans="1:34" s="68" customFormat="1">
      <c r="A35" s="326"/>
      <c r="B35" s="157" t="s">
        <v>237</v>
      </c>
      <c r="C35" s="121" t="s">
        <v>244</v>
      </c>
      <c r="D35" s="68">
        <v>9</v>
      </c>
      <c r="E35" s="68">
        <v>0</v>
      </c>
      <c r="F35" s="68">
        <v>0</v>
      </c>
      <c r="G35" s="121" t="s">
        <v>270</v>
      </c>
      <c r="H35" s="68">
        <v>8</v>
      </c>
      <c r="I35" s="68">
        <v>0</v>
      </c>
      <c r="J35" s="43">
        <v>0</v>
      </c>
      <c r="K35" s="121" t="s">
        <v>288</v>
      </c>
      <c r="L35" s="68">
        <v>8</v>
      </c>
      <c r="M35" s="68">
        <v>0</v>
      </c>
      <c r="N35" s="43">
        <v>0</v>
      </c>
      <c r="O35" s="121" t="s">
        <v>299</v>
      </c>
      <c r="P35" s="68">
        <v>8</v>
      </c>
      <c r="Q35" s="68">
        <v>1</v>
      </c>
      <c r="R35" s="43">
        <v>0</v>
      </c>
      <c r="S35" s="121" t="s">
        <v>319</v>
      </c>
      <c r="T35" s="68">
        <v>9</v>
      </c>
      <c r="U35" s="68">
        <v>1</v>
      </c>
      <c r="V35" s="43">
        <v>0</v>
      </c>
      <c r="W35" s="121"/>
      <c r="Z35" s="43"/>
      <c r="AA35" s="121"/>
      <c r="AB35" s="68">
        <v>18</v>
      </c>
      <c r="AC35" s="68">
        <v>0</v>
      </c>
      <c r="AD35" s="43">
        <v>0</v>
      </c>
      <c r="AE35" s="121"/>
      <c r="AF35" s="68">
        <v>8</v>
      </c>
      <c r="AG35" s="68">
        <v>0</v>
      </c>
      <c r="AH35" s="43">
        <v>0</v>
      </c>
    </row>
    <row r="36" spans="1:34" s="68" customFormat="1">
      <c r="A36" s="326"/>
      <c r="B36" s="157" t="s">
        <v>238</v>
      </c>
      <c r="C36" s="121" t="s">
        <v>255</v>
      </c>
      <c r="D36" s="68">
        <v>13</v>
      </c>
      <c r="E36" s="68">
        <v>0</v>
      </c>
      <c r="F36" s="68">
        <v>0</v>
      </c>
      <c r="G36" s="121" t="s">
        <v>275</v>
      </c>
      <c r="H36" s="68">
        <v>23</v>
      </c>
      <c r="I36" s="68">
        <v>1</v>
      </c>
      <c r="J36" s="43">
        <v>0</v>
      </c>
      <c r="K36" s="121"/>
      <c r="N36" s="43"/>
      <c r="O36" s="121" t="s">
        <v>305</v>
      </c>
      <c r="P36" s="68">
        <v>23</v>
      </c>
      <c r="Q36" s="68">
        <v>2</v>
      </c>
      <c r="R36" s="43">
        <v>0</v>
      </c>
      <c r="S36" s="121" t="s">
        <v>319</v>
      </c>
      <c r="T36" s="68">
        <v>62</v>
      </c>
      <c r="U36" s="68">
        <v>2</v>
      </c>
      <c r="V36" s="43">
        <v>0</v>
      </c>
      <c r="W36" s="121"/>
      <c r="Z36" s="43"/>
      <c r="AA36" s="121"/>
      <c r="AB36" s="68">
        <v>31</v>
      </c>
      <c r="AC36" s="68">
        <v>3</v>
      </c>
      <c r="AD36" s="43">
        <v>0</v>
      </c>
      <c r="AE36" s="121"/>
      <c r="AH36" s="43"/>
    </row>
    <row r="37" spans="1:34" s="69" customFormat="1">
      <c r="A37" s="327"/>
      <c r="B37" s="158" t="s">
        <v>240</v>
      </c>
      <c r="C37" s="122" t="s">
        <v>255</v>
      </c>
      <c r="D37" s="69">
        <v>5</v>
      </c>
      <c r="E37" s="69">
        <v>0</v>
      </c>
      <c r="F37" s="69">
        <v>0</v>
      </c>
      <c r="G37" s="122"/>
      <c r="J37" s="130"/>
      <c r="K37" s="122" t="s">
        <v>283</v>
      </c>
      <c r="L37" s="69">
        <v>7</v>
      </c>
      <c r="M37" s="69">
        <v>0</v>
      </c>
      <c r="N37" s="130">
        <v>0</v>
      </c>
      <c r="O37" s="121" t="s">
        <v>301</v>
      </c>
      <c r="P37" s="69">
        <v>4</v>
      </c>
      <c r="Q37" s="69">
        <v>0</v>
      </c>
      <c r="R37" s="130">
        <v>0</v>
      </c>
      <c r="S37" s="121" t="s">
        <v>319</v>
      </c>
      <c r="T37" s="69">
        <v>23</v>
      </c>
      <c r="U37" s="69">
        <v>0</v>
      </c>
      <c r="V37" s="130">
        <v>0</v>
      </c>
      <c r="W37" s="121" t="s">
        <v>330</v>
      </c>
      <c r="X37" s="69">
        <v>5</v>
      </c>
      <c r="Y37" s="69">
        <v>0</v>
      </c>
      <c r="Z37" s="130">
        <v>0</v>
      </c>
      <c r="AA37" s="121"/>
      <c r="AD37" s="130"/>
      <c r="AE37" s="121"/>
      <c r="AF37" s="69">
        <v>12</v>
      </c>
      <c r="AG37" s="69">
        <v>0</v>
      </c>
      <c r="AH37" s="130">
        <v>0</v>
      </c>
    </row>
    <row r="38" spans="1:34" s="77" customFormat="1">
      <c r="A38" s="325">
        <v>95</v>
      </c>
      <c r="B38" s="159" t="s">
        <v>236</v>
      </c>
      <c r="C38" s="123" t="s">
        <v>248</v>
      </c>
      <c r="D38" s="77">
        <v>50</v>
      </c>
      <c r="E38" s="77">
        <v>3</v>
      </c>
      <c r="F38" s="77">
        <v>1</v>
      </c>
      <c r="G38" s="123" t="s">
        <v>277</v>
      </c>
      <c r="H38" s="77">
        <v>31</v>
      </c>
      <c r="I38" s="77">
        <v>2</v>
      </c>
      <c r="J38" s="131">
        <v>2</v>
      </c>
      <c r="K38" s="123" t="s">
        <v>284</v>
      </c>
      <c r="L38" s="77">
        <v>33</v>
      </c>
      <c r="M38" s="77">
        <v>10</v>
      </c>
      <c r="N38" s="131">
        <v>0</v>
      </c>
      <c r="O38" s="123" t="s">
        <v>298</v>
      </c>
      <c r="P38" s="77">
        <v>42</v>
      </c>
      <c r="Q38" s="77">
        <v>5</v>
      </c>
      <c r="R38" s="131">
        <v>0</v>
      </c>
      <c r="S38" s="123" t="s">
        <v>317</v>
      </c>
      <c r="T38" s="77">
        <v>62</v>
      </c>
      <c r="U38" s="77">
        <v>1</v>
      </c>
      <c r="V38" s="131">
        <v>0</v>
      </c>
      <c r="W38" s="123" t="s">
        <v>331</v>
      </c>
      <c r="X38" s="77">
        <v>63</v>
      </c>
      <c r="Y38" s="77">
        <v>5</v>
      </c>
      <c r="Z38" s="131">
        <v>0</v>
      </c>
      <c r="AA38" s="123" t="s">
        <v>343</v>
      </c>
      <c r="AB38" s="77">
        <v>35</v>
      </c>
      <c r="AC38" s="77">
        <v>1</v>
      </c>
      <c r="AD38" s="131">
        <v>2</v>
      </c>
      <c r="AE38" s="123" t="s">
        <v>351</v>
      </c>
      <c r="AH38" s="131"/>
    </row>
    <row r="39" spans="1:34" s="68" customFormat="1">
      <c r="A39" s="326"/>
      <c r="B39" s="157" t="s">
        <v>239</v>
      </c>
      <c r="C39" s="121" t="s">
        <v>248</v>
      </c>
      <c r="D39" s="68">
        <v>14</v>
      </c>
      <c r="E39" s="68">
        <v>0</v>
      </c>
      <c r="F39" s="68">
        <v>0</v>
      </c>
      <c r="G39" s="121"/>
      <c r="J39" s="43"/>
      <c r="K39" s="121" t="s">
        <v>284</v>
      </c>
      <c r="L39" s="68">
        <v>17</v>
      </c>
      <c r="M39" s="68">
        <v>0</v>
      </c>
      <c r="N39" s="43">
        <v>0</v>
      </c>
      <c r="O39" s="121"/>
      <c r="P39" s="68">
        <v>22</v>
      </c>
      <c r="Q39" s="68">
        <v>1</v>
      </c>
      <c r="R39" s="43">
        <v>0</v>
      </c>
      <c r="S39" s="121" t="s">
        <v>311</v>
      </c>
      <c r="T39" s="68">
        <v>18</v>
      </c>
      <c r="U39" s="68">
        <v>0</v>
      </c>
      <c r="V39" s="43">
        <v>0</v>
      </c>
      <c r="W39" s="121" t="s">
        <v>325</v>
      </c>
      <c r="X39" s="68">
        <v>12</v>
      </c>
      <c r="Y39" s="68">
        <v>1</v>
      </c>
      <c r="Z39" s="43">
        <v>0</v>
      </c>
      <c r="AA39" s="121"/>
      <c r="AB39" s="68">
        <v>12</v>
      </c>
      <c r="AC39" s="68">
        <v>0</v>
      </c>
      <c r="AD39" s="43">
        <v>0</v>
      </c>
      <c r="AE39" s="121"/>
      <c r="AF39" s="68">
        <v>23</v>
      </c>
      <c r="AG39" s="68">
        <v>1</v>
      </c>
      <c r="AH39" s="43">
        <v>0</v>
      </c>
    </row>
    <row r="40" spans="1:34" s="68" customFormat="1">
      <c r="A40" s="326"/>
      <c r="B40" s="157" t="s">
        <v>237</v>
      </c>
      <c r="C40" s="121" t="s">
        <v>251</v>
      </c>
      <c r="D40" s="68">
        <v>9</v>
      </c>
      <c r="E40" s="68">
        <v>0</v>
      </c>
      <c r="F40" s="68">
        <v>0</v>
      </c>
      <c r="G40" s="121" t="s">
        <v>277</v>
      </c>
      <c r="H40" s="68">
        <v>11</v>
      </c>
      <c r="I40" s="68">
        <v>0</v>
      </c>
      <c r="J40" s="43">
        <v>0</v>
      </c>
      <c r="K40" s="121" t="s">
        <v>284</v>
      </c>
      <c r="L40" s="68">
        <v>6</v>
      </c>
      <c r="M40" s="68">
        <v>0</v>
      </c>
      <c r="N40" s="43">
        <v>0</v>
      </c>
      <c r="O40" s="121" t="s">
        <v>298</v>
      </c>
      <c r="P40" s="68">
        <v>7</v>
      </c>
      <c r="Q40" s="68">
        <v>0</v>
      </c>
      <c r="R40" s="43">
        <v>1</v>
      </c>
      <c r="S40" s="121" t="s">
        <v>311</v>
      </c>
      <c r="T40" s="68">
        <v>11</v>
      </c>
      <c r="U40" s="68">
        <v>0</v>
      </c>
      <c r="V40" s="43">
        <v>0</v>
      </c>
      <c r="W40" s="121"/>
      <c r="Z40" s="43"/>
      <c r="AA40" s="121"/>
      <c r="AB40" s="68">
        <v>13</v>
      </c>
      <c r="AC40" s="68">
        <v>1</v>
      </c>
      <c r="AD40" s="43">
        <v>0</v>
      </c>
      <c r="AE40" s="121"/>
      <c r="AH40" s="43"/>
    </row>
    <row r="41" spans="1:34" s="68" customFormat="1">
      <c r="A41" s="326"/>
      <c r="B41" s="157" t="s">
        <v>238</v>
      </c>
      <c r="C41" s="121" t="s">
        <v>251</v>
      </c>
      <c r="D41" s="68">
        <v>23</v>
      </c>
      <c r="E41" s="68">
        <v>1</v>
      </c>
      <c r="F41" s="68">
        <v>0</v>
      </c>
      <c r="G41" s="121" t="s">
        <v>260</v>
      </c>
      <c r="H41" s="68">
        <v>30</v>
      </c>
      <c r="I41" s="68">
        <v>2</v>
      </c>
      <c r="J41" s="43">
        <v>0</v>
      </c>
      <c r="K41" s="121"/>
      <c r="N41" s="43"/>
      <c r="O41" s="121" t="s">
        <v>302</v>
      </c>
      <c r="P41" s="68">
        <v>27</v>
      </c>
      <c r="Q41" s="68">
        <v>0</v>
      </c>
      <c r="R41" s="43">
        <v>0</v>
      </c>
      <c r="S41" s="121" t="s">
        <v>317</v>
      </c>
      <c r="T41" s="68">
        <v>19</v>
      </c>
      <c r="U41" s="68">
        <v>1</v>
      </c>
      <c r="V41" s="43">
        <v>0</v>
      </c>
      <c r="W41" s="121"/>
      <c r="Z41" s="43"/>
      <c r="AA41" s="121"/>
      <c r="AB41" s="68">
        <v>34</v>
      </c>
      <c r="AC41" s="68">
        <v>4</v>
      </c>
      <c r="AD41" s="43">
        <v>0</v>
      </c>
      <c r="AE41" s="121"/>
      <c r="AH41" s="43"/>
    </row>
    <row r="42" spans="1:34" s="69" customFormat="1">
      <c r="A42" s="327"/>
      <c r="B42" s="158" t="s">
        <v>240</v>
      </c>
      <c r="C42" s="122" t="s">
        <v>248</v>
      </c>
      <c r="D42" s="69">
        <v>20</v>
      </c>
      <c r="E42" s="69">
        <v>1</v>
      </c>
      <c r="F42" s="69">
        <v>0</v>
      </c>
      <c r="G42" s="122" t="s">
        <v>277</v>
      </c>
      <c r="H42" s="69">
        <v>9</v>
      </c>
      <c r="I42" s="69">
        <v>0</v>
      </c>
      <c r="J42" s="130">
        <v>0</v>
      </c>
      <c r="K42" s="122" t="s">
        <v>284</v>
      </c>
      <c r="L42" s="69">
        <v>13</v>
      </c>
      <c r="M42" s="69">
        <v>0</v>
      </c>
      <c r="N42" s="130">
        <v>0</v>
      </c>
      <c r="O42" s="122" t="s">
        <v>298</v>
      </c>
      <c r="P42" s="69">
        <v>13</v>
      </c>
      <c r="Q42" s="69">
        <v>0</v>
      </c>
      <c r="R42" s="130">
        <v>0</v>
      </c>
      <c r="S42" s="122" t="s">
        <v>317</v>
      </c>
      <c r="T42" s="69">
        <v>19</v>
      </c>
      <c r="U42" s="69">
        <v>0</v>
      </c>
      <c r="V42" s="130">
        <v>0</v>
      </c>
      <c r="W42" s="122" t="s">
        <v>325</v>
      </c>
      <c r="X42" s="69">
        <v>8</v>
      </c>
      <c r="Y42" s="69">
        <v>0</v>
      </c>
      <c r="Z42" s="130">
        <v>0</v>
      </c>
      <c r="AA42" s="122"/>
      <c r="AB42" s="69">
        <v>11</v>
      </c>
      <c r="AC42" s="69">
        <v>0</v>
      </c>
      <c r="AD42" s="130">
        <v>0</v>
      </c>
      <c r="AE42" s="122"/>
      <c r="AF42" s="69">
        <v>24</v>
      </c>
      <c r="AG42" s="69">
        <v>0</v>
      </c>
      <c r="AH42" s="130">
        <v>0</v>
      </c>
    </row>
  </sheetData>
  <mergeCells count="16">
    <mergeCell ref="AE1:AH1"/>
    <mergeCell ref="AA1:AD1"/>
    <mergeCell ref="A33:A37"/>
    <mergeCell ref="A38:A42"/>
    <mergeCell ref="G1:J1"/>
    <mergeCell ref="C1:F1"/>
    <mergeCell ref="A3:A7"/>
    <mergeCell ref="A8:A12"/>
    <mergeCell ref="A13:A17"/>
    <mergeCell ref="A18:A22"/>
    <mergeCell ref="A23:A27"/>
    <mergeCell ref="W1:Z1"/>
    <mergeCell ref="S1:V1"/>
    <mergeCell ref="O1:R1"/>
    <mergeCell ref="K1:N1"/>
    <mergeCell ref="A28:A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74F18-B768-FD44-907D-3DA657ACBE41}">
  <sheetPr>
    <tabColor rgb="FF00B0F0"/>
  </sheetPr>
  <dimension ref="A1:G23"/>
  <sheetViews>
    <sheetView zoomScale="80" zoomScaleNormal="80" workbookViewId="0">
      <selection activeCell="A2" sqref="A2"/>
    </sheetView>
  </sheetViews>
  <sheetFormatPr baseColWidth="10" defaultRowHeight="15"/>
  <cols>
    <col min="1" max="1" width="37.6640625" customWidth="1"/>
    <col min="2" max="2" width="73.1640625" style="212" customWidth="1"/>
    <col min="3" max="3" width="32.33203125" style="231" customWidth="1"/>
    <col min="4" max="4" width="43.1640625" style="212" customWidth="1"/>
  </cols>
  <sheetData>
    <row r="1" spans="1:7">
      <c r="A1" t="s">
        <v>408</v>
      </c>
      <c r="B1" s="212" t="s">
        <v>407</v>
      </c>
      <c r="C1" s="231" t="s">
        <v>68</v>
      </c>
      <c r="D1" s="212" t="s">
        <v>71</v>
      </c>
      <c r="E1" t="s">
        <v>107</v>
      </c>
      <c r="F1" t="s">
        <v>108</v>
      </c>
      <c r="G1" t="s">
        <v>109</v>
      </c>
    </row>
    <row r="2" spans="1:7" ht="180">
      <c r="A2" t="str">
        <f>IF(LBC_V2!A2&lt;&gt;0,LBC_V2!A2,0)</f>
        <v>Location mini pelle</v>
      </c>
      <c r="B2" s="212" t="str">
        <f>IF(LBC_V2!B2&lt;&gt;0,LBC_V2!B2,0)</f>
        <v>RESERVE AUX PROFESSIONNELS
Location mini pelle pour les professionnels partout en France. 
Prix moyen : mini pelle 2,5 T : 125€ / jour (2 à 4jours) 
Le transport peut être proposé sur devis également.
N'hésitez pas à nous contacter ou à vous rendre directement sur notre plateforme pour consulter l'ensemble de l'offre disponible et comparer les prix en direct.
L'Equipe Tracktor.fr</v>
      </c>
      <c r="C2" s="231">
        <f>IF(LBC_V2!C2&lt;&gt;0,LBC_V2!C2,-100)</f>
        <v>125</v>
      </c>
      <c r="D2" s="212" t="str">
        <f ca="1">CONCATENATE("75,77,78,91,92,93,94,95,Gisors27140,Clermont 60600",",",LBC_V2!EB276)</f>
        <v>75,77,78,91,92,93,94,95,Gisors27140,Clermont 60600,Paris 75001,Marseille 13001,Toulouse 31000,Bordeaux 33000,Rennes 35000,Nantes 44000,Lille 59000,Lyon 69001</v>
      </c>
    </row>
    <row r="3" spans="1:7" ht="180">
      <c r="A3" t="str">
        <f>IF(LBC_V2!A10&lt;&gt;0,LBC_V2!A10,0)</f>
        <v>Location chargeuse</v>
      </c>
      <c r="B3" s="212" t="str">
        <f>IF(LBC_V2!B10&lt;&gt;0,LBC_V2!B10,0)</f>
        <v>RESERVE AUX PROFESSIONNELS
Location Chargeuse pour les professionnels partout en France. 
Prix moyen : Chargeuse 2,5 T : 120€ / jour (2 à 4jours) 
Le transport peut être proposé sur devis également.
N'hésitez pas à nous contacter ou à vous rendre directement sur notre plateforme pour consulter l'ensemble de l'offre disponible et comparer les prix en direct.
L'Equipe Tracktor.fr</v>
      </c>
      <c r="C3" s="231">
        <f>IF(LBC_V2!C10&lt;&gt;0,LBC_V2!C10,-100)</f>
        <v>120</v>
      </c>
      <c r="D3" s="212" t="str">
        <f ca="1">CONCATENATE("75,77,78,91,92,93,94,95,Gisors27140,Clermont 60600",",",LBC_V2!EB277)</f>
        <v>75,77,78,91,92,93,94,95,Gisors27140,Clermont 60600,Paris 75001,Marseille 13001,Toulouse 31000,Bordeaux 33000,Rennes 35000,Nantes 44000,Lille 59000,Lyon 69001</v>
      </c>
      <c r="G3" s="213"/>
    </row>
    <row r="4" spans="1:7" ht="180">
      <c r="A4" t="str">
        <f>IF(LBC_V2!A18&lt;&gt;0,LBC_V2!A18,0)</f>
        <v>Location pelleteuse</v>
      </c>
      <c r="B4" s="212" t="str">
        <f>IF(LBC_V2!B18&lt;&gt;0,LBC_V2!B18,0)</f>
        <v>RESERVE AUX PROFESSIONNELS
Location Pelleteuse pour les professionnels partout en France. 
Prix moyen : Pelleteuse 10 T : 319€ / jour (2 à 4jours) 
Le transport peut être proposé sur devis également.
N'hésitez pas à nous contacter ou à vous rendre directement sur notre plateforme pour consulter l'ensemble de l'offre disponible et comparer les prix en direct.
L'Equipe Tracktor.fr</v>
      </c>
      <c r="C4" s="231">
        <f>IF(LBC_V2!C18&lt;&gt;0,LBC_V2!C18,-100)</f>
        <v>319</v>
      </c>
      <c r="D4" s="212" t="str">
        <f ca="1">CONCATENATE("75,77,78,91,92,93,94,95,Gisors27140,Clermont 60600",",",LBC_V2!EB278)</f>
        <v>75,77,78,91,92,93,94,95,Gisors27140,Clermont 60600,Paris 75001,Marseille 13001,Toulouse 31000,Bordeaux 33000,Rennes 35000,Nantes 44000,Lille 59000,Lyon 69001</v>
      </c>
    </row>
    <row r="5" spans="1:7" ht="180">
      <c r="A5" t="str">
        <f>IF(LBC_V2!A26&lt;&gt;0,LBC_V2!A26,0)</f>
        <v>Location bulldozer</v>
      </c>
      <c r="B5" s="212" t="str">
        <f>IF(LBC_V2!B26&lt;&gt;0,LBC_V2!B26,0)</f>
        <v>RESERVE AUX PROFESSIONNELS
Location Pelleteuse pour les professionnels partout en France. 
Prix moyen : Pelleteuse 10 T : 900€ / jour (2 à 4jours) 
Le transport peut être proposé sur devis également.
N'hésitez pas à nous contacter ou à vous rendre directement sur notre plateforme pour consulter l'ensemble de l'offre disponible et comparer les prix en direct.
L'Equipe Tracktor.fr</v>
      </c>
      <c r="C5" s="231">
        <f>IF(LBC_V2!C26&lt;&gt;0,LBC_V2!C26,-100)</f>
        <v>900</v>
      </c>
      <c r="D5" s="212" t="str">
        <f ca="1">CONCATENATE("75,77,78,91,92,93,94,95,Gisors27140,Clermont 60600",",",LBC_V2!EB279)</f>
        <v>75,77,78,91,92,93,94,95,Gisors27140,Clermont 60600,Paris 75001,Marseille 13001,Toulouse 31000,Bordeaux 33000,Rennes 35000,Nantes 44000,Lille 59000,Lyon 69001</v>
      </c>
    </row>
    <row r="6" spans="1:7" ht="180">
      <c r="A6" t="str">
        <f>IF(LBC_V2!A34&lt;&gt;0,LBC_V2!A34,0)</f>
        <v>Location dumper</v>
      </c>
      <c r="B6" s="212" t="str">
        <f>IF(LBC_V2!B34&lt;&gt;0,LBC_V2!B34,0)</f>
        <v>RESERVE AUX PROFESSIONNELS
Location Dumper pour les professionnels partout en France. 
Prix moyen : Dumper 1800 L : 81€ / jour (2 à 4jours) 
Le transport peut être proposé sur devis également.
N'hésitez pas à nous contacter ou à vous rendre directement sur notre plateforme pour consulter l'ensemble de l'offre disponible et comparer les prix en direct.
L'Equipe Tracktor.fr</v>
      </c>
      <c r="C6" s="231">
        <f>IF(LBC_V2!C34&lt;&gt;0,LBC_V2!C34,-100)</f>
        <v>81</v>
      </c>
      <c r="D6" s="212" t="str">
        <f ca="1">CONCATENATE("75,77,78,91,92,93,94,95,Gisors27140,Clermont 60600",",",LBC_V2!EB280)</f>
        <v>75,77,78,91,92,93,94,95,Gisors27140,Clermont 60600,Paris 75001,Marseille 13001,Toulouse 31000,Bordeaux 33000,Rennes 35000,Nantes 44000,Lille 59000,Lyon 69001</v>
      </c>
    </row>
    <row r="7" spans="1:7" ht="180">
      <c r="A7" t="str">
        <f>IF(LBC_V2!A42&lt;&gt;0,LBC_V2!A42,0)</f>
        <v>Location tombereau</v>
      </c>
      <c r="B7" s="212" t="str">
        <f>IF(LBC_V2!B42&lt;&gt;0,LBC_V2!B42,0)</f>
        <v>RESERVE AUX PROFESSIONNELS
Location tombereau pour les professionnels partout en France. 
Prix moyen : Dumper 24 T : 760€ / jour (2 à 4jours) 
Le transport peut être proposé sur devis également.
N'hésitez pas à nous contacter ou à vous rendre directement sur notre plateforme pour consulter l'ensemble de l'offre disponible et comparer les prix en direct.
L'Equipe Tracktor.fr</v>
      </c>
      <c r="C7" s="231">
        <f>IF(LBC_V2!C42&lt;&gt;0,LBC_V2!C42,-100)</f>
        <v>760</v>
      </c>
      <c r="D7" s="212" t="str">
        <f ca="1">CONCATENATE("75,77,78,91,92,93,94,95,Gisors27140,Clermont 60600",",",LBC_V2!EB281)</f>
        <v>75,77,78,91,92,93,94,95,Gisors27140,Clermont 60600,Paris 75001,Marseille 13001,Toulouse 31000,Bordeaux 33000,Rennes 35000,Nantes 44000,Lille 59000,Lyon 69001</v>
      </c>
    </row>
    <row r="8" spans="1:7" ht="180">
      <c r="A8" t="str">
        <f>IF(LBC_V2!A50&lt;&gt;0,LBC_V2!A50,0)</f>
        <v>Location Nacelle Ciseaux</v>
      </c>
      <c r="B8" s="212" t="str">
        <f>IF(LBC_V2!B50&lt;&gt;0,LBC_V2!B50,0)</f>
        <v>RESERVE AUX PROFESSIONNELS
Location Nacelle Ciseaux pour les professionnels partout en France. 
Prix moyen : Nacelle Ciseaux 8m : 42€ / jour (2 à 4jours) 
Le transport peut être proposé sur devis également.
N'hésitez pas à nous contacter ou à vous rendre directement sur notre plateforme pour consulter l'ensemble de l'offre disponible et comparer les prix en direct.
L'Equipe Tracktor.fr</v>
      </c>
      <c r="C8" s="231">
        <f>IF(LBC_V2!C50&lt;&gt;0,LBC_V2!C50,-100)</f>
        <v>42</v>
      </c>
      <c r="D8" s="212" t="str">
        <f ca="1">CONCATENATE("75,77,78,91,92,93,94,95,Gisors27140,Clermont 60600",",",LBC_V2!EB282)</f>
        <v>75,77,78,91,92,93,94,95,Gisors27140,Clermont 60600,Paris 75001,Marseille 13001,Toulouse 31000,Bordeaux 33000,Rennes 35000,Nantes 44000,Lille 59000,Lyon 69001</v>
      </c>
    </row>
    <row r="9" spans="1:7" ht="180">
      <c r="A9" t="str">
        <f>IF(LBC_V2!A58&lt;&gt;0,LBC_V2!A58,0)</f>
        <v>Location Nacelle à mât</v>
      </c>
      <c r="B9" s="212" t="str">
        <f>IF(LBC_V2!B58&lt;&gt;0,LBC_V2!B58,0)</f>
        <v>RESERVE AUX PROFESSIONNELS
Location Nacelle à Mât pour les professionnels partout en France. 
Prix moyen : Nacelle à mât 8m : 63€ / jour (2 à 4jours) 
Le transport peut être proposé sur devis également.
N'hésitez pas à nous contacter ou à vous rendre directement sur notre plateforme pour consulter l'ensemble de l'offre disponible et comparer les prix en direct.
L'Equipe Tracktor.fr</v>
      </c>
      <c r="C9" s="231">
        <f>IF(LBC_V2!C58&lt;&gt;0,LBC_V2!C58,-100)</f>
        <v>63</v>
      </c>
      <c r="D9" s="212" t="str">
        <f ca="1">CONCATENATE("75,77,78,91,92,93,94,95,Gisors27140,Clermont 60600",",",LBC_V2!EB283)</f>
        <v>75,77,78,91,92,93,94,95,Gisors27140,Clermont 60600,Paris 75001,Marseille 13001,Toulouse 31000,Bordeaux 33000,Rennes 35000,Nantes 44000,Lille 59000,Lyon 69001</v>
      </c>
    </row>
    <row r="10" spans="1:7" ht="180">
      <c r="A10" t="str">
        <f>IF(LBC_V2!A66&lt;&gt;0,LBC_V2!A66,0)</f>
        <v>Location Toucan</v>
      </c>
      <c r="B10" s="212" t="str">
        <f>IF(LBC_V2!B66&lt;&gt;0,LBC_V2!B66,0)</f>
        <v>RESERVE AUX PROFESSIONNELS
Location Nacelle Toucan pour les professionnels partout en France. 
Prix moyen : Nacelle Toucan 8m : 57€ / jour (2 à 4jours) 
Le transport peut être proposé sur devis également.
N'hésitez pas à nous contacter ou à vous rendre directement sur notre plateforme pour consulter l'ensemble de l'offre disponible et comparer les prix en direct.
L'Equipe Tracktor.fr</v>
      </c>
      <c r="C10" s="231">
        <f>IF(LBC_V2!C66&lt;&gt;0,LBC_V2!C66,-100)</f>
        <v>57</v>
      </c>
      <c r="D10" s="212" t="str">
        <f ca="1">CONCATENATE("75,77,78,91,92,93,94,95,Gisors27140,Clermont 60600",",",LBC_V2!EB284)</f>
        <v>75,77,78,91,92,93,94,95,Gisors27140,Clermont 60600,Paris 75001,Marseille 13001,Toulouse 31000,Bordeaux 33000,Rennes 35000,Nantes 44000,Lille 59000,Lyon 69001</v>
      </c>
    </row>
    <row r="11" spans="1:7" ht="180">
      <c r="A11" t="str">
        <f>IF(LBC_V2!A74&lt;&gt;0,LBC_V2!A74,0)</f>
        <v>Location Camion Nacelle</v>
      </c>
      <c r="B11" s="212" t="str">
        <f>IF(LBC_V2!B74&lt;&gt;0,LBC_V2!B74,0)</f>
        <v>RESERVE AUX PROFESSIONNELS
Location Camion Nacelle pour les professionnels partout en France. 
Prix moyen : Camion Nacelle VL 16m : 187€ / jour (2 à 4jours) 
Le transport peut être proposé sur devis également.
N'hésitez pas à nous contacter ou à vous rendre directement sur notre plateforme pour consulter l'ensemble de l'offre disponible et comparer les prix en direct.
L'Equipe Tracktor.fr</v>
      </c>
      <c r="C11" s="231">
        <f>IF(LBC_V2!C74&lt;&gt;0,LBC_V2!C74,-100)</f>
        <v>187</v>
      </c>
      <c r="D11" s="212" t="str">
        <f ca="1">CONCATENATE("75,77,78,91,92,93,94,95,Gisors27140,Clermont 60600",",",LBC_V2!EB285)</f>
        <v>75,77,78,91,92,93,94,95,Gisors27140,Clermont 60600,Paris 75001,Marseille 13001,Toulouse 31000,Bordeaux 33000,Rennes 35000,Nantes 44000,Lille 59000,Lyon 69001</v>
      </c>
    </row>
    <row r="12" spans="1:7" ht="180">
      <c r="A12" t="str">
        <f>IF(LBC_V2!A82&lt;&gt;0,LBC_V2!A82,0)</f>
        <v>Location Nacelle Araignée</v>
      </c>
      <c r="B12" s="212" t="str">
        <f>IF(LBC_V2!B82&lt;&gt;0,LBC_V2!B82,0)</f>
        <v>RESERVE AUX PROFESSIONNELS
Location Nacelle Nacelle Araignée pour les professionnels partout en France. 
Prix moyen : Nacelle Araignée 12m : 152€ / jour (2 à 4jours) 
Le transport peut être proposé sur devis également.
N'hésitez pas à nous contacter ou à vous rendre directement sur notre plateforme pour consulter l'ensemble de l'offre disponible et comparer les prix en direct.
L'Equipe Tracktor.fr</v>
      </c>
      <c r="C12" s="231">
        <f>IF(LBC_V2!C82&lt;&gt;0,LBC_V2!C82,-100)</f>
        <v>152</v>
      </c>
      <c r="D12" s="212" t="str">
        <f ca="1">CONCATENATE("75,77,78,91,92,93,94,95,Gisors27140,Clermont 60600",",",LBC_V2!EB286)</f>
        <v>75,77,78,91,92,93,94,95,Gisors27140,Clermont 60600,Paris 75001,Marseille 13001,Toulouse 31000,Bordeaux 33000,Rennes 35000,Nantes 44000,Lille 59000,Lyon 69001</v>
      </c>
    </row>
    <row r="13" spans="1:7" ht="180">
      <c r="A13" t="str">
        <f>IF(LBC_V2!A90&lt;&gt;0,LBC_V2!A90,0)</f>
        <v>Location Nacelle Articulée</v>
      </c>
      <c r="B13" s="212" t="str">
        <f>IF(LBC_V2!B90&lt;&gt;0,LBC_V2!B90,0)</f>
        <v>RESERVE AUX PROFESSIONNELS
Location Nacelle Articulée pour les professionnels partout en France. 
Prix moyen : Nacelle Articulée 12m : 90€ / jour (2 à 4jours) 
Le transport peut être proposé sur devis également.
N'hésitez pas à nous contacter ou à vous rendre directement sur notre plateforme pour consulter l'ensemble de l'offre disponible et comparer les prix en direct.
L'Equipe Tracktor.fr</v>
      </c>
      <c r="C13" s="231">
        <f>IF(LBC_V2!C90&lt;&gt;0,LBC_V2!C90,-100)</f>
        <v>90</v>
      </c>
      <c r="D13" s="212" t="str">
        <f ca="1">CONCATENATE("75,77,78,91,92,93,94,95,Gisors27140,Clermont 60600",",",LBC_V2!EB287)</f>
        <v>75,77,78,91,92,93,94,95,Gisors27140,Clermont 60600,Paris 75001,Marseille 13001,Toulouse 31000,Bordeaux 33000,Rennes 35000,Nantes 44000,Lille 59000,Lyon 69001</v>
      </c>
    </row>
    <row r="14" spans="1:7" ht="180">
      <c r="A14" t="str">
        <f>IF(LBC_V2!A98&lt;&gt;0,LBC_V2!A98,0)</f>
        <v>Location Nacelle Télescopique</v>
      </c>
      <c r="B14" s="212" t="str">
        <f>IF(LBC_V2!B98&lt;&gt;0,LBC_V2!B98,0)</f>
        <v>RESERVE AUX PROFESSIONNELS
Location Nacelle Télescopique pour les professionnels partout en France. 
Prix moyen : Nacelle Télescopique 16m : 85€ / jour (2 à 4jours) 
Le transport peut être proposé sur devis également.
N'hésitez pas à nous contacter ou à vous rendre directement sur notre plateforme pour consulter l'ensemble de l'offre disponible et comparer les prix en direct.
L'Equipe Tracktor.fr</v>
      </c>
      <c r="C14" s="231">
        <f>IF(LBC_V2!C98&lt;&gt;0,LBC_V2!C98,-100)</f>
        <v>85</v>
      </c>
      <c r="D14" s="212" t="str">
        <f ca="1">CONCATENATE("75,77,78,91,92,93,94,95,Gisors27140,Clermont 60600",",",LBC_V2!EB288)</f>
        <v>75,77,78,91,92,93,94,95,Gisors27140,Clermont 60600,Paris 75001,Marseille 13001,Toulouse 31000,Bordeaux 33000,Rennes 35000,Nantes 44000,Lille 59000,Lyon 69001</v>
      </c>
    </row>
    <row r="15" spans="1:7" ht="180">
      <c r="A15" t="str">
        <f>IF(LBC_V2!A106&lt;&gt;0,LBC_V2!A106,0)</f>
        <v>Location Echafaudage roulant</v>
      </c>
      <c r="B15" s="212" t="str">
        <f>IF(LBC_V2!B106&lt;&gt;0,LBC_V2!B106,0)</f>
        <v>RESERVE AUX PROFESSIONNELS
Location Echafaudage Roulant pour les professionnels partout en France. 
Prix moyen : Echafaudage roulant 7m : 40€ / jour (2 à 4jours) 
Le transport peut être proposé sur devis également.
N'hésitez pas à nous contacter ou à vous rendre directement sur notre plateforme pour consulter l'ensemble de l'offre disponible et comparer les prix en direct.
L'Equipe Tracktor.fr</v>
      </c>
      <c r="C15" s="231">
        <f>IF(LBC_V2!C106&lt;&gt;0,LBC_V2!C106,-100)</f>
        <v>40</v>
      </c>
      <c r="D15" s="212" t="str">
        <f ca="1">CONCATENATE("75,77,78,91,92,93,94,95,Gisors27140,Clermont 60600",",",LBC_V2!EB289)</f>
        <v>75,77,78,91,92,93,94,95,Gisors27140,Clermont 60600,Paris 75001,Marseille 13001,Toulouse 31000,Bordeaux 33000,Rennes 35000,Nantes 44000,Lille 59000,Lyon 69001</v>
      </c>
    </row>
    <row r="16" spans="1:7" ht="180">
      <c r="A16" t="str">
        <f>IF(LBC_V2!A114&lt;&gt;0,LBC_V2!A114,0)</f>
        <v>Location Chariot Elevateur</v>
      </c>
      <c r="B16" s="212" t="str">
        <f>IF(LBC_V2!B114&lt;&gt;0,LBC_V2!B114,0)</f>
        <v>RESERVE AUX PROFESSIONNELS
Location Chariot Elevateur pour les professionnels partout en France. 
Prix moyen : Chariot Elevateur 2,5T : 90€ / jour (2 à 4jours) 
Le transport peut être proposé sur devis également.
N'hésitez pas à nous contacter ou à vous rendre directement sur notre plateforme pour consulter l'ensemble de l'offre disponible et comparer les prix en direct.
L'Equipe Tracktor.fr</v>
      </c>
      <c r="C16" s="231">
        <f>IF(LBC_V2!C114&lt;&gt;0,LBC_V2!C114,-100)</f>
        <v>90</v>
      </c>
      <c r="D16" s="212" t="str">
        <f ca="1">CONCATENATE("75,77,78,91,92,93,94,95,Gisors27140,Clermont 60600",",",LBC_V2!EB290)</f>
        <v>75,77,78,91,92,93,94,95,Gisors27140,Clermont 60600,Paris 75001,Marseille 13001,Toulouse 31000,Bordeaux 33000,Rennes 35000,Nantes 44000,Lille 59000,Lyon 69001</v>
      </c>
    </row>
    <row r="17" spans="1:4" ht="180">
      <c r="A17" t="str">
        <f>IF(LBC_V2!A122&lt;&gt;0,LBC_V2!A122,0)</f>
        <v>Location Chariot Télescopique</v>
      </c>
      <c r="B17" s="212" t="str">
        <f>IF(LBC_V2!B122&lt;&gt;0,LBC_V2!B122,0)</f>
        <v>RESERVE AUX PROFESSIONNELS
Location Chariot Télescopique pour les professionnels partout en France. 
Prix moyen : Chariot Télescopique 7m : 95€ / jour (2 à 4jours) 
Le transport peut être proposé sur devis également.
N'hésitez pas à nous contacter ou à vous rendre directement sur notre plateforme pour consulter l'ensemble de l'offre disponible et comparer les prix en direct.
L'Equipe Tracktor.fr</v>
      </c>
      <c r="C17" s="231">
        <f>IF(LBC_V2!C122&lt;&gt;0,LBC_V2!C122,-100)</f>
        <v>95</v>
      </c>
      <c r="D17" s="212" t="str">
        <f ca="1">CONCATENATE("75,77,78,91,92,93,94,95,Gisors27140,Clermont 60600",",",LBC_V2!EB291)</f>
        <v>75,77,78,91,92,93,94,95,Gisors27140,Clermont 60600,Paris 75001,Marseille 13001,Toulouse 31000,Bordeaux 33000,Rennes 35000,Nantes 44000,Lille 59000,Lyon 69001</v>
      </c>
    </row>
    <row r="18" spans="1:4" ht="180">
      <c r="A18" t="str">
        <f>IF(LBC_V2!A130&lt;&gt;0,LBC_V2!A130,0)</f>
        <v>Location Mini Grue Araignée</v>
      </c>
      <c r="B18" s="212" t="str">
        <f>IF(LBC_V2!B130&lt;&gt;0,LBC_V2!B130,0)</f>
        <v>RESERVE AUX PROFESSIONNELS
Location Mini Grue Araignée pour les professionnels partout en France. 
Prix moyen : Mini Grue Araignée 1,7T : 240€ / jour (2 à 4jours) 
Le transport peut être proposé sur devis également.
N'hésitez pas à nous contacter ou à vous rendre directement sur notre plateforme pour consulter l'ensemble de l'offre disponible et comparer les prix en direct.
L'Equipe Tracktor.fr</v>
      </c>
      <c r="C18" s="231">
        <f>IF(LBC_V2!C130&lt;&gt;0,LBC_V2!C130,-100)</f>
        <v>240</v>
      </c>
      <c r="D18" s="212" t="str">
        <f ca="1">CONCATENATE("75,77,78,91,92,93,94,95,Gisors27140,Clermont 60600",",",LBC_V2!EB292)</f>
        <v>75,77,78,91,92,93,94,95,Gisors27140,Clermont 60600,Paris 75001,Marseille 13001,Toulouse 31000,Bordeaux 33000,Rennes 35000,Nantes 44000,Lille 59000,Lyon 69001</v>
      </c>
    </row>
    <row r="19" spans="1:4" ht="180">
      <c r="A19" t="str">
        <f>IF(LBC_V2!A138&lt;&gt;0,LBC_V2!A138,0)</f>
        <v>Location Mini Grue Mobile</v>
      </c>
      <c r="B19" s="212" t="str">
        <f>IF(LBC_V2!B138&lt;&gt;0,LBC_V2!B138,0)</f>
        <v>RESERVE AUX PROFESSIONNELS
Location Mini Grue Mobile pour les professionnels partout en France. 
Prix moyen : Mini Grue Mobile 16,3m 4,9T : 450€ / jour (2 à 4jours) 
Le transport peut être proposé sur devis également.
N'hésitez pas à nous contacter ou à vous rendre directement sur notre plateforme pour consulter l'ensemble de l'offre disponible et comparer les prix en direct.
L'Equipe Tracktor.fr</v>
      </c>
      <c r="C19" s="231">
        <f>IF(LBC_V2!C138&lt;&gt;0,LBC_V2!C138,-100)</f>
        <v>450</v>
      </c>
      <c r="D19" s="212" t="str">
        <f ca="1">CONCATENATE("75,77,78,91,92,93,94,95,Gisors27140,Clermont 60600",",",LBC_V2!EB293)</f>
        <v>75,77,78,91,92,93,94,95,Gisors27140,Clermont 60600,Paris 75001,Marseille 13001,Toulouse 31000,Bordeaux 33000,Rennes 35000,Nantes 44000,Lille 59000,Lyon 69001</v>
      </c>
    </row>
    <row r="20" spans="1:4" ht="180">
      <c r="A20" t="str">
        <f>IF(LBC_V2!A146&lt;&gt;0,LBC_V2!A146,0)</f>
        <v>Location Grue sur Remorque</v>
      </c>
      <c r="B20" s="212" t="str">
        <f>IF(LBC_V2!B146&lt;&gt;0,LBC_V2!B146,0)</f>
        <v>RESERVE AUX PROFESSIONNELS
Location Grue sur Remorque pour les professionnels partout en France. 
Prix moyen : Grue sur Remorque 30m 1,8T : 500€ / jour (2 à 4jours) 
Le transport peut être proposé sur devis également.
N'hésitez pas à nous contacter ou à vous rendre directement sur notre plateforme pour consulter l'ensemble de l'offre disponible et comparer les prix en direct.
L'Equipe Tracktor.fr</v>
      </c>
      <c r="C20" s="231">
        <f>IF(LBC_V2!C146&lt;&gt;0,LBC_V2!C146,-100)</f>
        <v>500</v>
      </c>
      <c r="D20" s="212" t="str">
        <f ca="1">CONCATENATE("75,77,78,91,92,93,94,95,Gisors27140,Clermont 60600",",",LBC_V2!EB294)</f>
        <v>75,77,78,91,92,93,94,95,Gisors27140,Clermont 60600,Paris 75001,Marseille 13001,Toulouse 31000,Bordeaux 33000,Rennes 35000,Nantes 44000,Lille 59000,Lyon 69001</v>
      </c>
    </row>
    <row r="21" spans="1:4" ht="180">
      <c r="A21" t="str">
        <f>IF(LBC_V2!A154&lt;&gt;0,LBC_V2!A154,0)</f>
        <v>Location Camion Benne</v>
      </c>
      <c r="B21" s="212" t="str">
        <f>IF(LBC_V2!B154&lt;&gt;0,LBC_V2!B154,0)</f>
        <v>RESERVE AUX PROFESSIONNELS
Location Camion Benne pour les professionnels partout en France. 
Prix moyen : Camion Benne 3,5T : 93,50€ / jour (2 à 4jours) 
Le transport peut être proposé sur devis également.
N'hésitez pas à nous contacter ou à vous rendre directement sur notre plateforme pour consulter l'ensemble de l'offre disponible et comparer les prix en direct.
L'Equipe Tracktor.fr</v>
      </c>
      <c r="C21" s="231">
        <f>IF(LBC_V2!C154&lt;&gt;0,LBC_V2!C154,-100)</f>
        <v>93.5</v>
      </c>
      <c r="D21" s="212" t="str">
        <f ca="1">CONCATENATE("75,77,78,91,92,93,94,95,Gisors27140,Clermont 60600",",",LBC_V2!EB295)</f>
        <v>75,77,78,91,92,93,94,95,Gisors27140,Clermont 60600,Paris 75001,Marseille 13001,Toulouse 31000,Bordeaux 33000,Rennes 35000,Nantes 44000,Lille 59000,Lyon 69001</v>
      </c>
    </row>
    <row r="22" spans="1:4" ht="180">
      <c r="A22" t="str">
        <f>IF(LBC_V2!A162&lt;&gt;0,LBC_V2!A162,0)</f>
        <v>Location Camion bras de grue</v>
      </c>
      <c r="B22" s="212" t="str">
        <f>IF(LBC_V2!B162&lt;&gt;0,LBC_V2!B162,0)</f>
        <v>RESERVE AUX PROFESSIONNELS
Location Camion bras de grue pour les professionnels partout en France. 
Prix moyen : Camion bras de grue 20T : 637€ / jour (2 à 4jours) 
Le transport peut être proposé sur devis également.
N'hésitez pas à nous contacter ou à vous rendre directement sur notre plateforme pour consulter l'ensemble de l'offre disponible et comparer les prix en direct.
L'Equipe Tracktor.fr</v>
      </c>
      <c r="C22" s="231">
        <f>IF(LBC_V2!C162&lt;&gt;0,LBC_V2!C162,-100)</f>
        <v>637</v>
      </c>
      <c r="D22" s="212" t="str">
        <f ca="1">CONCATENATE("75,77,78,91,92,93,94,95,Gisors27140,Clermont 60600",",",LBC_V2!EB296)</f>
        <v>75,77,78,91,92,93,94,95,Gisors27140,Clermont 60600,Paris 75001,Marseille 13001,Toulouse 31000,Bordeaux 33000,Rennes 35000,Nantes 44000,Lille 59000,Lyon 69001</v>
      </c>
    </row>
    <row r="23" spans="1:4" ht="180">
      <c r="A23" t="str">
        <f>IF(LBC_V2!A170&lt;&gt;0,LBC_V2!A170,0)</f>
        <v>Location dumper</v>
      </c>
      <c r="B23" s="212" t="str">
        <f>IF(LBC_V2!B170&lt;&gt;0,LBC_V2!B170,0)</f>
        <v>RESERVE AUX PROFESSIONNELS
Location Dumper pour les professionnels partout en France. 
Prix moyen : Dumper 1800 L : 81€ / jour (2 à 4jours) 
Le transport peut être proposé sur devis également.
N'hésitez pas à nous contacter ou à vous rendre directement sur notre plateforme pour consulter l'ensemble de l'offre disponible et comparer les prix en direct.
L'Equipe Tracktor.fr</v>
      </c>
      <c r="C23" s="231">
        <f>IF(LBC_V2!C170&lt;&gt;0,LBC_V2!C170,-100)</f>
        <v>81</v>
      </c>
      <c r="D23" s="212" t="str">
        <f ca="1">CONCATENATE("75,77,78,91,92,93,94,95,Gisors27140,Clermont 60600",",",LBC_V2!EB297)</f>
        <v>75,77,78,91,92,93,94,95,Gisors27140,Clermont 60600,Paris 75001,Marseille 13001,Toulouse 31000,Bordeaux 33000,Rennes 35000,Nantes 44000,Lille 59000,Lyon 69001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zoomScale="90" zoomScaleNormal="90" workbookViewId="0">
      <pane xSplit="4" ySplit="2" topLeftCell="G3" activePane="bottomRight" state="frozen"/>
      <selection pane="topRight" activeCell="E1" sqref="E1"/>
      <selection pane="bottomLeft" activeCell="A3" sqref="A3"/>
      <selection pane="bottomRight" activeCell="J4" sqref="J4"/>
    </sheetView>
  </sheetViews>
  <sheetFormatPr baseColWidth="10" defaultColWidth="9.1640625" defaultRowHeight="15"/>
  <cols>
    <col min="1" max="1" width="14.33203125" style="1" customWidth="1"/>
    <col min="2" max="2" width="28.83203125" style="1" bestFit="1" customWidth="1"/>
    <col min="3" max="3" width="16.33203125" style="1" customWidth="1"/>
    <col min="4" max="4" width="27.83203125" style="2" bestFit="1" customWidth="1"/>
    <col min="5" max="5" width="27.83203125" style="2" customWidth="1"/>
    <col min="6" max="7" width="20.33203125" style="1" bestFit="1" customWidth="1"/>
    <col min="8" max="8" width="43" style="1" customWidth="1"/>
    <col min="9" max="9" width="29.1640625" style="1" bestFit="1" customWidth="1"/>
    <col min="10" max="10" width="28.33203125" style="1" customWidth="1"/>
    <col min="11" max="12" width="31.1640625" style="1" customWidth="1"/>
    <col min="13" max="16384" width="9.1640625" style="1"/>
  </cols>
  <sheetData>
    <row r="1" spans="1:10" s="9" customFormat="1">
      <c r="A1" s="7" t="s">
        <v>9</v>
      </c>
      <c r="B1" s="7" t="s">
        <v>10</v>
      </c>
      <c r="C1" s="7" t="s">
        <v>8</v>
      </c>
      <c r="D1" s="7" t="s">
        <v>1</v>
      </c>
      <c r="E1" s="7" t="s">
        <v>43</v>
      </c>
      <c r="F1" s="9" t="s">
        <v>35</v>
      </c>
      <c r="G1" s="9" t="s">
        <v>6</v>
      </c>
      <c r="H1" s="9" t="s">
        <v>5</v>
      </c>
      <c r="I1" s="9" t="s">
        <v>22</v>
      </c>
      <c r="J1" s="9" t="s">
        <v>19</v>
      </c>
    </row>
    <row r="2" spans="1:10" s="4" customFormat="1">
      <c r="A2" s="4" t="s">
        <v>0</v>
      </c>
      <c r="B2" s="4" t="s">
        <v>11</v>
      </c>
      <c r="C2" s="4" t="s">
        <v>4</v>
      </c>
      <c r="D2" s="5" t="s">
        <v>3</v>
      </c>
      <c r="E2" s="5" t="s">
        <v>44</v>
      </c>
      <c r="F2" s="4" t="s">
        <v>2</v>
      </c>
      <c r="G2" s="4" t="s">
        <v>2</v>
      </c>
      <c r="H2" s="4" t="s">
        <v>7</v>
      </c>
    </row>
    <row r="3" spans="1:10" ht="30">
      <c r="A3" s="1" t="s">
        <v>12</v>
      </c>
      <c r="B3" s="3" t="s">
        <v>13</v>
      </c>
      <c r="C3" s="6">
        <v>42541</v>
      </c>
      <c r="D3" s="12" t="s">
        <v>41</v>
      </c>
      <c r="E3" s="2" t="s">
        <v>45</v>
      </c>
      <c r="F3" s="2" t="s">
        <v>36</v>
      </c>
      <c r="G3" s="1" t="s">
        <v>16</v>
      </c>
      <c r="H3" s="11" t="s">
        <v>14</v>
      </c>
      <c r="I3" s="1" t="s">
        <v>26</v>
      </c>
      <c r="J3" s="8" t="s">
        <v>20</v>
      </c>
    </row>
    <row r="4" spans="1:10" ht="30">
      <c r="A4" s="13" t="s">
        <v>12</v>
      </c>
      <c r="B4" s="11" t="s">
        <v>17</v>
      </c>
      <c r="C4" s="6">
        <v>42576</v>
      </c>
      <c r="D4" s="15" t="s">
        <v>40</v>
      </c>
      <c r="E4" s="12" t="s">
        <v>45</v>
      </c>
      <c r="F4" s="12" t="s">
        <v>36</v>
      </c>
      <c r="G4" s="13" t="s">
        <v>16</v>
      </c>
      <c r="H4" s="11" t="s">
        <v>49</v>
      </c>
      <c r="I4" s="1" t="s">
        <v>27</v>
      </c>
      <c r="J4" s="1" t="s">
        <v>32</v>
      </c>
    </row>
    <row r="5" spans="1:10" ht="30">
      <c r="A5" s="1" t="s">
        <v>12</v>
      </c>
      <c r="B5" s="11" t="s">
        <v>17</v>
      </c>
      <c r="C5" s="6">
        <v>42576</v>
      </c>
      <c r="D5" s="15" t="s">
        <v>21</v>
      </c>
      <c r="E5" s="12" t="s">
        <v>45</v>
      </c>
      <c r="F5" s="12" t="s">
        <v>36</v>
      </c>
      <c r="G5" s="13" t="s">
        <v>16</v>
      </c>
      <c r="H5" s="11" t="s">
        <v>37</v>
      </c>
      <c r="I5" s="1" t="s">
        <v>23</v>
      </c>
      <c r="J5" s="1" t="s">
        <v>31</v>
      </c>
    </row>
    <row r="6" spans="1:10" ht="30">
      <c r="A6" s="1" t="s">
        <v>12</v>
      </c>
      <c r="B6" s="3" t="s">
        <v>17</v>
      </c>
      <c r="C6" s="6">
        <v>42576</v>
      </c>
      <c r="D6" s="15" t="s">
        <v>18</v>
      </c>
      <c r="E6" s="2" t="s">
        <v>45</v>
      </c>
      <c r="F6" s="2" t="s">
        <v>36</v>
      </c>
      <c r="G6" s="1" t="s">
        <v>16</v>
      </c>
      <c r="H6" s="11" t="s">
        <v>38</v>
      </c>
      <c r="I6" s="1" t="s">
        <v>24</v>
      </c>
      <c r="J6" s="1" t="s">
        <v>30</v>
      </c>
    </row>
    <row r="7" spans="1:10" ht="30">
      <c r="A7" s="13" t="s">
        <v>12</v>
      </c>
      <c r="B7" s="11" t="s">
        <v>17</v>
      </c>
      <c r="C7" s="6">
        <v>42576</v>
      </c>
      <c r="D7" s="15" t="s">
        <v>28</v>
      </c>
      <c r="E7" s="12" t="s">
        <v>45</v>
      </c>
      <c r="F7" s="12" t="s">
        <v>36</v>
      </c>
      <c r="G7" s="13" t="s">
        <v>16</v>
      </c>
      <c r="H7" s="11" t="s">
        <v>34</v>
      </c>
      <c r="I7" s="1" t="s">
        <v>25</v>
      </c>
      <c r="J7" s="14" t="s">
        <v>29</v>
      </c>
    </row>
    <row r="8" spans="1:10" ht="30">
      <c r="A8" s="13" t="s">
        <v>12</v>
      </c>
      <c r="B8" s="11" t="s">
        <v>17</v>
      </c>
      <c r="C8" s="6">
        <v>42576</v>
      </c>
      <c r="D8" s="12" t="s">
        <v>41</v>
      </c>
      <c r="E8" s="12" t="s">
        <v>45</v>
      </c>
      <c r="F8" s="12" t="s">
        <v>36</v>
      </c>
      <c r="G8" s="13" t="s">
        <v>39</v>
      </c>
      <c r="H8" s="11" t="s">
        <v>50</v>
      </c>
      <c r="I8" s="1" t="s">
        <v>15</v>
      </c>
      <c r="J8" s="13" t="s">
        <v>33</v>
      </c>
    </row>
    <row r="9" spans="1:10" ht="30">
      <c r="A9" s="13" t="s">
        <v>12</v>
      </c>
      <c r="B9" s="11" t="s">
        <v>17</v>
      </c>
      <c r="C9" s="6">
        <v>42576</v>
      </c>
      <c r="D9" s="15" t="s">
        <v>40</v>
      </c>
      <c r="E9" s="12" t="s">
        <v>45</v>
      </c>
      <c r="F9" s="12" t="s">
        <v>36</v>
      </c>
      <c r="G9" s="13" t="s">
        <v>39</v>
      </c>
      <c r="H9" s="11" t="s">
        <v>56</v>
      </c>
      <c r="I9" s="1" t="s">
        <v>15</v>
      </c>
      <c r="J9" s="1" t="s">
        <v>32</v>
      </c>
    </row>
    <row r="10" spans="1:10" ht="30">
      <c r="A10" s="13" t="s">
        <v>12</v>
      </c>
      <c r="B10" s="11" t="s">
        <v>17</v>
      </c>
      <c r="C10" s="6">
        <v>42576</v>
      </c>
      <c r="D10" s="15" t="s">
        <v>21</v>
      </c>
      <c r="E10" s="12" t="s">
        <v>45</v>
      </c>
      <c r="F10" s="12" t="s">
        <v>36</v>
      </c>
      <c r="G10" s="13" t="s">
        <v>39</v>
      </c>
      <c r="H10" s="11" t="s">
        <v>51</v>
      </c>
      <c r="I10" s="1" t="s">
        <v>15</v>
      </c>
      <c r="J10" s="1" t="s">
        <v>31</v>
      </c>
    </row>
    <row r="11" spans="1:10" ht="30">
      <c r="A11" s="13" t="s">
        <v>12</v>
      </c>
      <c r="B11" s="11" t="s">
        <v>17</v>
      </c>
      <c r="C11" s="6">
        <v>42576</v>
      </c>
      <c r="D11" s="15" t="s">
        <v>52</v>
      </c>
      <c r="E11" s="12" t="s">
        <v>45</v>
      </c>
      <c r="F11" s="12" t="s">
        <v>36</v>
      </c>
      <c r="G11" s="13" t="s">
        <v>39</v>
      </c>
      <c r="H11" s="11" t="s">
        <v>53</v>
      </c>
      <c r="I11" s="1" t="s">
        <v>15</v>
      </c>
      <c r="J11" s="1" t="s">
        <v>30</v>
      </c>
    </row>
    <row r="12" spans="1:10" ht="30">
      <c r="A12" s="13" t="s">
        <v>12</v>
      </c>
      <c r="B12" s="11" t="s">
        <v>17</v>
      </c>
      <c r="C12" s="6">
        <v>42576</v>
      </c>
      <c r="D12" s="15" t="s">
        <v>54</v>
      </c>
      <c r="E12" s="12" t="s">
        <v>45</v>
      </c>
      <c r="F12" s="12" t="s">
        <v>36</v>
      </c>
      <c r="G12" s="13" t="s">
        <v>39</v>
      </c>
      <c r="H12" s="11" t="s">
        <v>55</v>
      </c>
      <c r="I12" s="1" t="s">
        <v>15</v>
      </c>
      <c r="J12" s="14" t="s">
        <v>29</v>
      </c>
    </row>
    <row r="13" spans="1:10" ht="30">
      <c r="A13" s="1" t="s">
        <v>12</v>
      </c>
      <c r="B13" s="3" t="s">
        <v>17</v>
      </c>
      <c r="C13" s="6">
        <v>42576</v>
      </c>
      <c r="D13" s="12" t="s">
        <v>41</v>
      </c>
      <c r="E13" s="2" t="s">
        <v>46</v>
      </c>
      <c r="F13" s="1" t="s">
        <v>48</v>
      </c>
      <c r="G13" s="13" t="s">
        <v>39</v>
      </c>
      <c r="H13" s="10"/>
      <c r="I13" s="1" t="s">
        <v>15</v>
      </c>
      <c r="J13" s="13" t="s">
        <v>33</v>
      </c>
    </row>
    <row r="14" spans="1:10" ht="285">
      <c r="A14" s="1" t="s">
        <v>12</v>
      </c>
      <c r="B14" s="3" t="s">
        <v>17</v>
      </c>
      <c r="C14" s="6">
        <v>42576</v>
      </c>
      <c r="D14" s="12" t="s">
        <v>41</v>
      </c>
      <c r="E14" s="2" t="s">
        <v>47</v>
      </c>
      <c r="F14" s="1" t="s">
        <v>48</v>
      </c>
      <c r="G14" s="13" t="s">
        <v>39</v>
      </c>
      <c r="H14" s="3" t="s">
        <v>42</v>
      </c>
      <c r="I14" s="1" t="s">
        <v>15</v>
      </c>
      <c r="J14" s="12" t="s">
        <v>33</v>
      </c>
    </row>
  </sheetData>
  <hyperlinks>
    <hyperlink ref="B3" r:id="rId1" xr:uid="{00000000-0004-0000-0000-000000000000}"/>
    <hyperlink ref="H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H5" r:id="rId7" xr:uid="{00000000-0004-0000-0000-000006000000}"/>
    <hyperlink ref="H7" r:id="rId8" xr:uid="{00000000-0004-0000-0000-000007000000}"/>
    <hyperlink ref="H6" r:id="rId9" xr:uid="{00000000-0004-0000-0000-000008000000}"/>
    <hyperlink ref="B8" r:id="rId10" xr:uid="{00000000-0004-0000-0000-000009000000}"/>
    <hyperlink ref="B11" r:id="rId11" xr:uid="{00000000-0004-0000-0000-00000A000000}"/>
    <hyperlink ref="B10" r:id="rId12" xr:uid="{00000000-0004-0000-0000-00000B000000}"/>
    <hyperlink ref="B9" r:id="rId13" xr:uid="{00000000-0004-0000-0000-00000C000000}"/>
    <hyperlink ref="B12" r:id="rId14" xr:uid="{00000000-0004-0000-0000-00000D000000}"/>
    <hyperlink ref="H14" r:id="rId15" xr:uid="{00000000-0004-0000-0000-00000E000000}"/>
    <hyperlink ref="B14" r:id="rId16" xr:uid="{00000000-0004-0000-0000-00000F000000}"/>
    <hyperlink ref="B13" r:id="rId17" xr:uid="{00000000-0004-0000-0000-000010000000}"/>
    <hyperlink ref="H4" r:id="rId18" xr:uid="{00000000-0004-0000-0000-000011000000}"/>
    <hyperlink ref="H8" r:id="rId19" xr:uid="{00000000-0004-0000-0000-000012000000}"/>
    <hyperlink ref="H10" r:id="rId20" xr:uid="{00000000-0004-0000-0000-000013000000}"/>
    <hyperlink ref="H11" r:id="rId21" xr:uid="{00000000-0004-0000-0000-000014000000}"/>
    <hyperlink ref="H12" r:id="rId22" xr:uid="{00000000-0004-0000-0000-000015000000}"/>
    <hyperlink ref="H9" r:id="rId23" xr:uid="{00000000-0004-0000-0000-000016000000}"/>
  </hyperlinks>
  <pageMargins left="0.7" right="0.7" top="0.75" bottom="0.75" header="0.3" footer="0.3"/>
  <pageSetup paperSize="9" orientation="portrait" r:id="rId2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3"/>
  <sheetViews>
    <sheetView zoomScale="85" zoomScaleNormal="85" workbookViewId="0">
      <pane xSplit="3" ySplit="1" topLeftCell="D2" activePane="bottomRight" state="frozen"/>
      <selection activeCell="B2" sqref="B2:B11"/>
      <selection pane="topRight" activeCell="B2" sqref="B2:B11"/>
      <selection pane="bottomLeft" activeCell="B2" sqref="B2:B11"/>
      <selection pane="bottomRight" activeCell="B2" sqref="B2:B11"/>
    </sheetView>
  </sheetViews>
  <sheetFormatPr baseColWidth="10" defaultColWidth="11" defaultRowHeight="15"/>
  <cols>
    <col min="1" max="1" width="23.33203125" style="2" customWidth="1"/>
    <col min="2" max="2" width="82.5" style="1" customWidth="1"/>
    <col min="3" max="3" width="11" style="23"/>
    <col min="4" max="4" width="31.6640625" style="21" customWidth="1"/>
    <col min="5" max="5" width="13" style="23" customWidth="1"/>
    <col min="6" max="7" width="13" style="1" customWidth="1"/>
    <col min="8" max="16384" width="11" style="1"/>
  </cols>
  <sheetData>
    <row r="1" spans="1:7">
      <c r="A1" s="24" t="s">
        <v>60</v>
      </c>
      <c r="B1" s="25" t="s">
        <v>70</v>
      </c>
      <c r="C1" s="26" t="s">
        <v>68</v>
      </c>
      <c r="D1" s="26" t="s">
        <v>71</v>
      </c>
      <c r="E1" s="26" t="s">
        <v>107</v>
      </c>
      <c r="F1" s="26" t="s">
        <v>108</v>
      </c>
      <c r="G1" s="26" t="s">
        <v>109</v>
      </c>
    </row>
    <row r="2" spans="1:7" ht="30" customHeight="1">
      <c r="A2" s="243" t="s">
        <v>57</v>
      </c>
      <c r="B2" s="242" t="s">
        <v>83</v>
      </c>
      <c r="C2" s="238">
        <v>65</v>
      </c>
      <c r="D2" s="27" t="s">
        <v>73</v>
      </c>
      <c r="E2" s="29">
        <v>42802</v>
      </c>
      <c r="F2" s="52" t="s">
        <v>111</v>
      </c>
      <c r="G2" s="52"/>
    </row>
    <row r="3" spans="1:7" ht="30" customHeight="1">
      <c r="A3" s="232"/>
      <c r="B3" s="242"/>
      <c r="C3" s="238"/>
      <c r="D3" s="27" t="s">
        <v>74</v>
      </c>
      <c r="E3" s="29">
        <v>42802</v>
      </c>
      <c r="F3" s="52"/>
      <c r="G3" s="52"/>
    </row>
    <row r="4" spans="1:7" ht="30" customHeight="1">
      <c r="A4" s="232"/>
      <c r="B4" s="242"/>
      <c r="C4" s="238"/>
      <c r="D4" s="27" t="s">
        <v>75</v>
      </c>
      <c r="E4" s="29">
        <v>42802</v>
      </c>
      <c r="F4" s="52"/>
      <c r="G4" s="52"/>
    </row>
    <row r="5" spans="1:7" ht="30" customHeight="1">
      <c r="A5" s="232"/>
      <c r="B5" s="242"/>
      <c r="C5" s="238"/>
      <c r="D5" s="27" t="s">
        <v>76</v>
      </c>
      <c r="E5" s="29">
        <v>42802</v>
      </c>
      <c r="F5" s="52"/>
      <c r="G5" s="52"/>
    </row>
    <row r="6" spans="1:7" ht="30" customHeight="1">
      <c r="A6" s="232"/>
      <c r="B6" s="242"/>
      <c r="C6" s="238"/>
      <c r="D6" s="27" t="s">
        <v>77</v>
      </c>
      <c r="E6" s="29">
        <v>42802</v>
      </c>
      <c r="F6" s="52"/>
      <c r="G6" s="52"/>
    </row>
    <row r="7" spans="1:7" ht="30" customHeight="1">
      <c r="A7" s="232"/>
      <c r="B7" s="242"/>
      <c r="C7" s="238"/>
      <c r="D7" s="27" t="s">
        <v>78</v>
      </c>
      <c r="E7" s="29">
        <v>42802</v>
      </c>
      <c r="F7" s="52"/>
      <c r="G7" s="52"/>
    </row>
    <row r="8" spans="1:7" ht="30" customHeight="1">
      <c r="A8" s="232"/>
      <c r="B8" s="242"/>
      <c r="C8" s="238"/>
      <c r="D8" s="28" t="s">
        <v>79</v>
      </c>
      <c r="E8" s="29">
        <v>42802</v>
      </c>
      <c r="F8" s="52"/>
      <c r="G8" s="52"/>
    </row>
    <row r="9" spans="1:7" ht="30" customHeight="1">
      <c r="A9" s="232"/>
      <c r="B9" s="242"/>
      <c r="C9" s="238"/>
      <c r="D9" s="28" t="s">
        <v>80</v>
      </c>
      <c r="E9" s="29">
        <v>42802</v>
      </c>
      <c r="F9" s="52"/>
      <c r="G9" s="52"/>
    </row>
    <row r="10" spans="1:7" ht="30" customHeight="1">
      <c r="A10" s="232"/>
      <c r="B10" s="242"/>
      <c r="C10" s="238"/>
      <c r="D10" s="28" t="s">
        <v>81</v>
      </c>
      <c r="E10" s="29">
        <v>42802</v>
      </c>
      <c r="F10" s="52"/>
      <c r="G10" s="52"/>
    </row>
    <row r="11" spans="1:7" ht="30" customHeight="1">
      <c r="A11" s="232"/>
      <c r="B11" s="242"/>
      <c r="C11" s="238"/>
      <c r="D11" s="28" t="s">
        <v>82</v>
      </c>
      <c r="E11" s="29">
        <v>42802</v>
      </c>
      <c r="F11" s="52"/>
      <c r="G11" s="52"/>
    </row>
    <row r="12" spans="1:7" ht="30" customHeight="1">
      <c r="A12" s="232" t="s">
        <v>72</v>
      </c>
      <c r="B12" s="232" t="s">
        <v>98</v>
      </c>
      <c r="C12" s="238">
        <v>20</v>
      </c>
      <c r="D12" s="27" t="s">
        <v>73</v>
      </c>
      <c r="E12" s="29">
        <v>42802</v>
      </c>
      <c r="F12" s="52" t="s">
        <v>112</v>
      </c>
      <c r="G12" s="56" t="s">
        <v>115</v>
      </c>
    </row>
    <row r="13" spans="1:7" ht="30" customHeight="1">
      <c r="A13" s="232"/>
      <c r="B13" s="232"/>
      <c r="C13" s="238"/>
      <c r="D13" s="27" t="s">
        <v>74</v>
      </c>
      <c r="E13" s="29">
        <v>42802</v>
      </c>
      <c r="F13" s="52"/>
      <c r="G13" s="56" t="s">
        <v>115</v>
      </c>
    </row>
    <row r="14" spans="1:7" ht="30" customHeight="1">
      <c r="A14" s="232"/>
      <c r="B14" s="232"/>
      <c r="C14" s="238"/>
      <c r="D14" s="27" t="s">
        <v>75</v>
      </c>
      <c r="E14" s="29">
        <v>42802</v>
      </c>
      <c r="F14" s="52"/>
      <c r="G14" s="56" t="s">
        <v>115</v>
      </c>
    </row>
    <row r="15" spans="1:7" ht="30" customHeight="1">
      <c r="A15" s="232"/>
      <c r="B15" s="232"/>
      <c r="C15" s="238"/>
      <c r="D15" s="27" t="s">
        <v>76</v>
      </c>
      <c r="E15" s="29">
        <v>42802</v>
      </c>
      <c r="F15" s="52"/>
      <c r="G15" s="56" t="s">
        <v>115</v>
      </c>
    </row>
    <row r="16" spans="1:7" ht="30" customHeight="1">
      <c r="A16" s="232"/>
      <c r="B16" s="232"/>
      <c r="C16" s="238"/>
      <c r="D16" s="27" t="s">
        <v>77</v>
      </c>
      <c r="E16" s="29">
        <v>42802</v>
      </c>
      <c r="F16" s="52"/>
      <c r="G16" s="56" t="s">
        <v>115</v>
      </c>
    </row>
    <row r="17" spans="1:7" ht="30" customHeight="1">
      <c r="A17" s="232"/>
      <c r="B17" s="232"/>
      <c r="C17" s="238"/>
      <c r="D17" s="27" t="s">
        <v>78</v>
      </c>
      <c r="E17" s="29">
        <v>42802</v>
      </c>
      <c r="F17" s="52"/>
      <c r="G17" s="56" t="s">
        <v>115</v>
      </c>
    </row>
    <row r="18" spans="1:7" ht="30" customHeight="1">
      <c r="A18" s="232"/>
      <c r="B18" s="232"/>
      <c r="C18" s="238"/>
      <c r="D18" s="28" t="s">
        <v>79</v>
      </c>
      <c r="E18" s="29">
        <v>42802</v>
      </c>
      <c r="F18" s="52"/>
      <c r="G18" s="56" t="s">
        <v>115</v>
      </c>
    </row>
    <row r="19" spans="1:7" ht="30" customHeight="1">
      <c r="A19" s="232"/>
      <c r="B19" s="232"/>
      <c r="C19" s="238"/>
      <c r="D19" s="28" t="s">
        <v>80</v>
      </c>
      <c r="E19" s="29">
        <v>42802</v>
      </c>
      <c r="F19" s="52"/>
      <c r="G19" s="56" t="s">
        <v>115</v>
      </c>
    </row>
    <row r="20" spans="1:7" ht="30" customHeight="1">
      <c r="A20" s="232"/>
      <c r="B20" s="232"/>
      <c r="C20" s="238"/>
      <c r="D20" s="28" t="s">
        <v>81</v>
      </c>
      <c r="E20" s="29">
        <v>42802</v>
      </c>
      <c r="F20" s="52"/>
      <c r="G20" s="56" t="s">
        <v>115</v>
      </c>
    </row>
    <row r="21" spans="1:7" ht="30" customHeight="1">
      <c r="A21" s="232"/>
      <c r="B21" s="232"/>
      <c r="C21" s="238"/>
      <c r="D21" s="28" t="s">
        <v>82</v>
      </c>
      <c r="E21" s="29">
        <v>42802</v>
      </c>
      <c r="F21" s="52"/>
      <c r="G21" s="56" t="s">
        <v>115</v>
      </c>
    </row>
    <row r="22" spans="1:7" ht="30" customHeight="1">
      <c r="A22" s="232" t="s">
        <v>59</v>
      </c>
      <c r="B22" s="236" t="s">
        <v>95</v>
      </c>
      <c r="C22" s="238">
        <v>40</v>
      </c>
      <c r="D22" s="27" t="s">
        <v>73</v>
      </c>
      <c r="E22" s="29">
        <v>42802</v>
      </c>
      <c r="F22" s="52"/>
      <c r="G22" s="52" t="s">
        <v>113</v>
      </c>
    </row>
    <row r="23" spans="1:7" ht="30" customHeight="1">
      <c r="A23" s="232"/>
      <c r="B23" s="239"/>
      <c r="C23" s="238"/>
      <c r="D23" s="27" t="s">
        <v>74</v>
      </c>
      <c r="E23" s="29">
        <v>42802</v>
      </c>
      <c r="F23" s="52"/>
      <c r="G23" s="52"/>
    </row>
    <row r="24" spans="1:7" ht="30" customHeight="1">
      <c r="A24" s="232"/>
      <c r="B24" s="239"/>
      <c r="C24" s="238"/>
      <c r="D24" s="27" t="s">
        <v>75</v>
      </c>
      <c r="E24" s="29">
        <v>42802</v>
      </c>
      <c r="F24" s="52"/>
      <c r="G24" s="52"/>
    </row>
    <row r="25" spans="1:7" ht="30" customHeight="1">
      <c r="A25" s="232"/>
      <c r="B25" s="239"/>
      <c r="C25" s="238"/>
      <c r="D25" s="27" t="s">
        <v>76</v>
      </c>
      <c r="E25" s="29">
        <v>42802</v>
      </c>
      <c r="F25" s="52"/>
      <c r="G25" s="52"/>
    </row>
    <row r="26" spans="1:7" ht="30" customHeight="1">
      <c r="A26" s="232"/>
      <c r="B26" s="239"/>
      <c r="C26" s="238"/>
      <c r="D26" s="27" t="s">
        <v>77</v>
      </c>
      <c r="E26" s="29">
        <v>42802</v>
      </c>
      <c r="F26" s="52"/>
      <c r="G26" s="52"/>
    </row>
    <row r="27" spans="1:7" ht="30" customHeight="1">
      <c r="A27" s="232"/>
      <c r="B27" s="239"/>
      <c r="C27" s="238"/>
      <c r="D27" s="27" t="s">
        <v>78</v>
      </c>
      <c r="E27" s="29">
        <v>42802</v>
      </c>
      <c r="F27" s="52"/>
      <c r="G27" s="52"/>
    </row>
    <row r="28" spans="1:7" ht="35" customHeight="1">
      <c r="A28" s="232"/>
      <c r="B28" s="239"/>
      <c r="C28" s="238"/>
      <c r="D28" s="28" t="s">
        <v>79</v>
      </c>
      <c r="E28" s="29">
        <v>42802</v>
      </c>
      <c r="F28" s="52"/>
      <c r="G28" s="52"/>
    </row>
    <row r="29" spans="1:7" ht="30" customHeight="1">
      <c r="A29" s="232"/>
      <c r="B29" s="239"/>
      <c r="C29" s="238"/>
      <c r="D29" s="28" t="s">
        <v>80</v>
      </c>
      <c r="E29" s="29">
        <v>42802</v>
      </c>
      <c r="F29" s="52"/>
      <c r="G29" s="52"/>
    </row>
    <row r="30" spans="1:7" ht="30" customHeight="1">
      <c r="A30" s="232"/>
      <c r="B30" s="239"/>
      <c r="C30" s="238"/>
      <c r="D30" s="33" t="s">
        <v>81</v>
      </c>
      <c r="E30" s="29">
        <v>42802</v>
      </c>
      <c r="F30" s="52"/>
      <c r="G30" s="52"/>
    </row>
    <row r="31" spans="1:7" ht="30" customHeight="1">
      <c r="A31" s="232"/>
      <c r="B31" s="240"/>
      <c r="C31" s="238"/>
      <c r="D31" s="33" t="s">
        <v>82</v>
      </c>
      <c r="E31" s="29">
        <v>42802</v>
      </c>
      <c r="F31" s="52"/>
      <c r="G31" s="52"/>
    </row>
    <row r="32" spans="1:7" ht="30" customHeight="1">
      <c r="A32" s="232" t="s">
        <v>58</v>
      </c>
      <c r="B32" s="232" t="s">
        <v>114</v>
      </c>
      <c r="C32" s="238">
        <v>60</v>
      </c>
      <c r="D32" s="32" t="s">
        <v>73</v>
      </c>
      <c r="E32" s="44">
        <v>42802</v>
      </c>
      <c r="F32" s="55"/>
      <c r="G32" s="56" t="s">
        <v>115</v>
      </c>
    </row>
    <row r="33" spans="1:7" ht="30" customHeight="1">
      <c r="A33" s="232"/>
      <c r="B33" s="232"/>
      <c r="C33" s="238"/>
      <c r="D33" s="32" t="s">
        <v>74</v>
      </c>
      <c r="E33" s="44">
        <v>42802</v>
      </c>
      <c r="F33" s="55"/>
      <c r="G33" s="56" t="s">
        <v>115</v>
      </c>
    </row>
    <row r="34" spans="1:7" ht="30" customHeight="1">
      <c r="A34" s="232"/>
      <c r="B34" s="232"/>
      <c r="C34" s="238"/>
      <c r="D34" s="32" t="s">
        <v>75</v>
      </c>
      <c r="E34" s="44">
        <v>42802</v>
      </c>
      <c r="F34" s="55"/>
      <c r="G34" s="56" t="s">
        <v>115</v>
      </c>
    </row>
    <row r="35" spans="1:7" ht="30" customHeight="1">
      <c r="A35" s="232"/>
      <c r="B35" s="232"/>
      <c r="C35" s="238"/>
      <c r="D35" s="32" t="s">
        <v>76</v>
      </c>
      <c r="E35" s="44">
        <v>42802</v>
      </c>
      <c r="F35" s="55"/>
      <c r="G35" s="56" t="s">
        <v>115</v>
      </c>
    </row>
    <row r="36" spans="1:7" ht="30" customHeight="1">
      <c r="A36" s="232"/>
      <c r="B36" s="232"/>
      <c r="C36" s="238"/>
      <c r="D36" s="32" t="s">
        <v>77</v>
      </c>
      <c r="E36" s="44">
        <v>42802</v>
      </c>
      <c r="F36" s="55"/>
      <c r="G36" s="56" t="s">
        <v>115</v>
      </c>
    </row>
    <row r="37" spans="1:7" ht="30" customHeight="1">
      <c r="A37" s="232"/>
      <c r="B37" s="232"/>
      <c r="C37" s="238"/>
      <c r="D37" s="32" t="s">
        <v>78</v>
      </c>
      <c r="E37" s="44">
        <v>42802</v>
      </c>
      <c r="F37" s="55"/>
      <c r="G37" s="56" t="s">
        <v>115</v>
      </c>
    </row>
    <row r="38" spans="1:7" ht="30" customHeight="1">
      <c r="A38" s="232"/>
      <c r="B38" s="232"/>
      <c r="C38" s="238"/>
      <c r="D38" s="33" t="s">
        <v>79</v>
      </c>
      <c r="E38" s="44">
        <v>42802</v>
      </c>
      <c r="F38" s="55"/>
      <c r="G38" s="56" t="s">
        <v>115</v>
      </c>
    </row>
    <row r="39" spans="1:7" ht="30" customHeight="1">
      <c r="A39" s="232"/>
      <c r="B39" s="232"/>
      <c r="C39" s="238"/>
      <c r="D39" s="33" t="s">
        <v>80</v>
      </c>
      <c r="E39" s="44">
        <v>42802</v>
      </c>
      <c r="F39" s="55"/>
      <c r="G39" s="56" t="s">
        <v>115</v>
      </c>
    </row>
    <row r="40" spans="1:7" ht="30" customHeight="1">
      <c r="A40" s="232"/>
      <c r="B40" s="232"/>
      <c r="C40" s="238"/>
      <c r="D40" s="53" t="s">
        <v>81</v>
      </c>
      <c r="E40" s="54" t="s">
        <v>15</v>
      </c>
      <c r="F40" s="54" t="s">
        <v>15</v>
      </c>
      <c r="G40" s="54" t="s">
        <v>15</v>
      </c>
    </row>
    <row r="41" spans="1:7" ht="30" customHeight="1">
      <c r="A41" s="232"/>
      <c r="B41" s="232"/>
      <c r="C41" s="238"/>
      <c r="D41" s="33" t="s">
        <v>82</v>
      </c>
      <c r="E41" s="44">
        <v>42802</v>
      </c>
      <c r="F41" s="55"/>
      <c r="G41" s="56" t="s">
        <v>115</v>
      </c>
    </row>
    <row r="42" spans="1:7" ht="30" customHeight="1">
      <c r="A42" s="232" t="s">
        <v>69</v>
      </c>
      <c r="B42" s="232" t="s">
        <v>84</v>
      </c>
      <c r="C42" s="238">
        <v>5</v>
      </c>
      <c r="D42" s="27" t="s">
        <v>73</v>
      </c>
      <c r="E42" s="44">
        <v>42802</v>
      </c>
      <c r="F42" s="55"/>
      <c r="G42" s="56" t="s">
        <v>115</v>
      </c>
    </row>
    <row r="43" spans="1:7" ht="30" customHeight="1">
      <c r="A43" s="232"/>
      <c r="B43" s="232"/>
      <c r="C43" s="238"/>
      <c r="D43" s="27" t="s">
        <v>74</v>
      </c>
      <c r="E43" s="44">
        <v>42802</v>
      </c>
      <c r="F43" s="55"/>
      <c r="G43" s="56" t="s">
        <v>115</v>
      </c>
    </row>
    <row r="44" spans="1:7" ht="30" customHeight="1">
      <c r="A44" s="232"/>
      <c r="B44" s="232"/>
      <c r="C44" s="238"/>
      <c r="D44" s="27" t="s">
        <v>75</v>
      </c>
      <c r="E44" s="44">
        <v>42802</v>
      </c>
      <c r="F44" s="55"/>
      <c r="G44" s="56" t="s">
        <v>115</v>
      </c>
    </row>
    <row r="45" spans="1:7" ht="30" customHeight="1">
      <c r="A45" s="232"/>
      <c r="B45" s="232"/>
      <c r="C45" s="238"/>
      <c r="D45" s="27" t="s">
        <v>76</v>
      </c>
      <c r="E45" s="44">
        <v>42802</v>
      </c>
      <c r="F45" s="55"/>
      <c r="G45" s="56" t="s">
        <v>115</v>
      </c>
    </row>
    <row r="46" spans="1:7" ht="30" customHeight="1">
      <c r="A46" s="232"/>
      <c r="B46" s="232"/>
      <c r="C46" s="238"/>
      <c r="D46" s="27" t="s">
        <v>77</v>
      </c>
      <c r="E46" s="44">
        <v>42802</v>
      </c>
      <c r="F46" s="55"/>
      <c r="G46" s="56" t="s">
        <v>115</v>
      </c>
    </row>
    <row r="47" spans="1:7" ht="30" customHeight="1">
      <c r="A47" s="232"/>
      <c r="B47" s="232"/>
      <c r="C47" s="238"/>
      <c r="D47" s="27" t="s">
        <v>78</v>
      </c>
      <c r="E47" s="44">
        <v>42802</v>
      </c>
      <c r="F47" s="55"/>
      <c r="G47" s="56" t="s">
        <v>115</v>
      </c>
    </row>
    <row r="48" spans="1:7" ht="30" customHeight="1">
      <c r="A48" s="232"/>
      <c r="B48" s="232"/>
      <c r="C48" s="238"/>
      <c r="D48" s="28" t="s">
        <v>79</v>
      </c>
      <c r="E48" s="44">
        <v>42802</v>
      </c>
      <c r="F48" s="55"/>
      <c r="G48" s="56" t="s">
        <v>115</v>
      </c>
    </row>
    <row r="49" spans="1:7" ht="30" customHeight="1">
      <c r="A49" s="232"/>
      <c r="B49" s="232"/>
      <c r="C49" s="238"/>
      <c r="D49" s="28" t="s">
        <v>80</v>
      </c>
      <c r="E49" s="44">
        <v>42802</v>
      </c>
      <c r="F49" s="55"/>
      <c r="G49" s="56" t="s">
        <v>115</v>
      </c>
    </row>
    <row r="50" spans="1:7" ht="30" customHeight="1">
      <c r="A50" s="232"/>
      <c r="B50" s="232"/>
      <c r="C50" s="238"/>
      <c r="D50" s="28" t="s">
        <v>81</v>
      </c>
      <c r="E50" s="44">
        <v>42802</v>
      </c>
      <c r="F50" s="55"/>
      <c r="G50" s="56" t="s">
        <v>115</v>
      </c>
    </row>
    <row r="51" spans="1:7" ht="30" customHeight="1">
      <c r="A51" s="236"/>
      <c r="B51" s="236"/>
      <c r="C51" s="241"/>
      <c r="D51" s="30" t="s">
        <v>82</v>
      </c>
      <c r="E51" s="54" t="s">
        <v>15</v>
      </c>
      <c r="F51" s="54" t="s">
        <v>15</v>
      </c>
      <c r="G51" s="54" t="s">
        <v>15</v>
      </c>
    </row>
    <row r="52" spans="1:7" ht="35" customHeight="1">
      <c r="A52" s="236" t="s">
        <v>85</v>
      </c>
      <c r="B52" s="232" t="s">
        <v>97</v>
      </c>
      <c r="C52" s="237">
        <v>25</v>
      </c>
      <c r="D52" s="31" t="s">
        <v>86</v>
      </c>
      <c r="E52" s="29" t="s">
        <v>123</v>
      </c>
      <c r="F52" s="56" t="s">
        <v>115</v>
      </c>
      <c r="G52" s="56" t="s">
        <v>115</v>
      </c>
    </row>
    <row r="53" spans="1:7" ht="35" customHeight="1">
      <c r="A53" s="239"/>
      <c r="B53" s="232"/>
      <c r="C53" s="237"/>
      <c r="D53" s="31" t="s">
        <v>87</v>
      </c>
      <c r="E53" s="29" t="s">
        <v>123</v>
      </c>
      <c r="F53" s="56" t="s">
        <v>115</v>
      </c>
      <c r="G53" s="56" t="s">
        <v>115</v>
      </c>
    </row>
    <row r="54" spans="1:7" ht="35" customHeight="1">
      <c r="A54" s="239"/>
      <c r="B54" s="232"/>
      <c r="C54" s="237"/>
      <c r="D54" s="31" t="s">
        <v>88</v>
      </c>
      <c r="E54" s="29" t="s">
        <v>123</v>
      </c>
      <c r="F54" s="56" t="s">
        <v>115</v>
      </c>
      <c r="G54" s="56" t="s">
        <v>115</v>
      </c>
    </row>
    <row r="55" spans="1:7" ht="35" customHeight="1">
      <c r="A55" s="239"/>
      <c r="B55" s="232"/>
      <c r="C55" s="237"/>
      <c r="D55" s="31" t="s">
        <v>89</v>
      </c>
      <c r="E55" s="29" t="s">
        <v>123</v>
      </c>
      <c r="F55" s="56" t="s">
        <v>115</v>
      </c>
      <c r="G55" s="56" t="s">
        <v>115</v>
      </c>
    </row>
    <row r="56" spans="1:7" ht="35" customHeight="1">
      <c r="A56" s="239"/>
      <c r="B56" s="232"/>
      <c r="C56" s="237"/>
      <c r="D56" s="31" t="s">
        <v>90</v>
      </c>
      <c r="E56" s="29" t="s">
        <v>123</v>
      </c>
      <c r="F56" s="56" t="s">
        <v>115</v>
      </c>
      <c r="G56" s="56" t="s">
        <v>115</v>
      </c>
    </row>
    <row r="57" spans="1:7" ht="35" customHeight="1">
      <c r="A57" s="239"/>
      <c r="B57" s="232"/>
      <c r="C57" s="237"/>
      <c r="D57" s="31" t="s">
        <v>91</v>
      </c>
      <c r="E57" s="29" t="s">
        <v>123</v>
      </c>
      <c r="F57" s="56" t="s">
        <v>115</v>
      </c>
      <c r="G57" s="56" t="s">
        <v>115</v>
      </c>
    </row>
    <row r="58" spans="1:7" ht="35" customHeight="1">
      <c r="A58" s="240"/>
      <c r="B58" s="232"/>
      <c r="C58" s="237"/>
      <c r="D58" s="31" t="s">
        <v>92</v>
      </c>
      <c r="E58" s="29" t="s">
        <v>123</v>
      </c>
      <c r="F58" s="56" t="s">
        <v>115</v>
      </c>
      <c r="G58" s="56" t="s">
        <v>115</v>
      </c>
    </row>
    <row r="59" spans="1:7" ht="35" customHeight="1">
      <c r="A59" s="232" t="s">
        <v>59</v>
      </c>
      <c r="B59" s="232" t="s">
        <v>99</v>
      </c>
      <c r="C59" s="237">
        <v>40</v>
      </c>
      <c r="D59" s="31" t="s">
        <v>86</v>
      </c>
      <c r="E59" s="29" t="s">
        <v>123</v>
      </c>
      <c r="F59" s="56" t="s">
        <v>115</v>
      </c>
      <c r="G59" s="56" t="s">
        <v>115</v>
      </c>
    </row>
    <row r="60" spans="1:7" ht="35" customHeight="1">
      <c r="A60" s="232"/>
      <c r="B60" s="232"/>
      <c r="C60" s="237"/>
      <c r="D60" s="31" t="s">
        <v>87</v>
      </c>
      <c r="E60" s="29" t="s">
        <v>123</v>
      </c>
      <c r="F60" s="56" t="s">
        <v>115</v>
      </c>
      <c r="G60" s="56" t="s">
        <v>115</v>
      </c>
    </row>
    <row r="61" spans="1:7" ht="35" customHeight="1">
      <c r="A61" s="232"/>
      <c r="B61" s="232"/>
      <c r="C61" s="237"/>
      <c r="D61" s="31" t="s">
        <v>88</v>
      </c>
      <c r="E61" s="29" t="s">
        <v>123</v>
      </c>
      <c r="F61" s="56" t="s">
        <v>115</v>
      </c>
      <c r="G61" s="56" t="s">
        <v>115</v>
      </c>
    </row>
    <row r="62" spans="1:7" ht="35" customHeight="1">
      <c r="A62" s="232"/>
      <c r="B62" s="232"/>
      <c r="C62" s="237"/>
      <c r="D62" s="31" t="s">
        <v>89</v>
      </c>
      <c r="E62" s="29" t="s">
        <v>123</v>
      </c>
      <c r="F62" s="56" t="s">
        <v>115</v>
      </c>
      <c r="G62" s="56" t="s">
        <v>115</v>
      </c>
    </row>
    <row r="63" spans="1:7" ht="35" customHeight="1">
      <c r="A63" s="232"/>
      <c r="B63" s="232"/>
      <c r="C63" s="237"/>
      <c r="D63" s="31" t="s">
        <v>90</v>
      </c>
      <c r="E63" s="29" t="s">
        <v>123</v>
      </c>
      <c r="F63" s="56" t="s">
        <v>115</v>
      </c>
      <c r="G63" s="56" t="s">
        <v>115</v>
      </c>
    </row>
    <row r="64" spans="1:7" ht="35" customHeight="1">
      <c r="A64" s="232"/>
      <c r="B64" s="232"/>
      <c r="C64" s="237"/>
      <c r="D64" s="31" t="s">
        <v>91</v>
      </c>
      <c r="E64" s="29" t="s">
        <v>123</v>
      </c>
      <c r="F64" s="56" t="s">
        <v>115</v>
      </c>
      <c r="G64" s="56" t="s">
        <v>115</v>
      </c>
    </row>
    <row r="65" spans="1:7" ht="35" customHeight="1">
      <c r="A65" s="236"/>
      <c r="B65" s="236"/>
      <c r="C65" s="233"/>
      <c r="D65" s="34" t="s">
        <v>92</v>
      </c>
      <c r="E65" s="29" t="s">
        <v>123</v>
      </c>
      <c r="F65" s="56" t="s">
        <v>115</v>
      </c>
      <c r="G65" s="56" t="s">
        <v>115</v>
      </c>
    </row>
    <row r="66" spans="1:7">
      <c r="A66" s="232" t="s">
        <v>93</v>
      </c>
      <c r="B66" s="232" t="s">
        <v>96</v>
      </c>
      <c r="C66" s="233">
        <v>1</v>
      </c>
      <c r="D66" s="31" t="s">
        <v>94</v>
      </c>
      <c r="E66" s="29" t="s">
        <v>123</v>
      </c>
      <c r="F66" s="56" t="s">
        <v>115</v>
      </c>
      <c r="G66" s="56" t="s">
        <v>115</v>
      </c>
    </row>
    <row r="67" spans="1:7">
      <c r="A67" s="232"/>
      <c r="B67" s="232"/>
      <c r="C67" s="234"/>
      <c r="D67" s="31" t="s">
        <v>86</v>
      </c>
      <c r="E67" s="29" t="s">
        <v>123</v>
      </c>
      <c r="F67" s="56" t="s">
        <v>115</v>
      </c>
      <c r="G67" s="56" t="s">
        <v>115</v>
      </c>
    </row>
    <row r="68" spans="1:7">
      <c r="A68" s="232"/>
      <c r="B68" s="232"/>
      <c r="C68" s="234"/>
      <c r="D68" s="31" t="s">
        <v>87</v>
      </c>
      <c r="E68" s="29" t="s">
        <v>123</v>
      </c>
      <c r="F68" s="56" t="s">
        <v>115</v>
      </c>
      <c r="G68" s="56" t="s">
        <v>115</v>
      </c>
    </row>
    <row r="69" spans="1:7">
      <c r="A69" s="232"/>
      <c r="B69" s="232"/>
      <c r="C69" s="234"/>
      <c r="D69" s="31" t="s">
        <v>88</v>
      </c>
      <c r="E69" s="29" t="s">
        <v>123</v>
      </c>
      <c r="F69" s="56" t="s">
        <v>115</v>
      </c>
      <c r="G69" s="56" t="s">
        <v>115</v>
      </c>
    </row>
    <row r="70" spans="1:7">
      <c r="A70" s="232"/>
      <c r="B70" s="232"/>
      <c r="C70" s="234"/>
      <c r="D70" s="31" t="s">
        <v>89</v>
      </c>
      <c r="E70" s="29" t="s">
        <v>123</v>
      </c>
      <c r="F70" s="56" t="s">
        <v>115</v>
      </c>
      <c r="G70" s="56" t="s">
        <v>115</v>
      </c>
    </row>
    <row r="71" spans="1:7">
      <c r="A71" s="232"/>
      <c r="B71" s="232"/>
      <c r="C71" s="234"/>
      <c r="D71" s="31" t="s">
        <v>90</v>
      </c>
      <c r="E71" s="29" t="s">
        <v>123</v>
      </c>
      <c r="F71" s="56" t="s">
        <v>115</v>
      </c>
      <c r="G71" s="56" t="s">
        <v>115</v>
      </c>
    </row>
    <row r="72" spans="1:7">
      <c r="A72" s="232"/>
      <c r="B72" s="232"/>
      <c r="C72" s="234"/>
      <c r="D72" s="31" t="s">
        <v>91</v>
      </c>
      <c r="E72" s="29" t="s">
        <v>123</v>
      </c>
      <c r="F72" s="56" t="s">
        <v>115</v>
      </c>
      <c r="G72" s="56" t="s">
        <v>115</v>
      </c>
    </row>
    <row r="73" spans="1:7">
      <c r="A73" s="232"/>
      <c r="B73" s="232"/>
      <c r="C73" s="235"/>
      <c r="D73" s="31" t="s">
        <v>92</v>
      </c>
      <c r="E73" s="29" t="s">
        <v>123</v>
      </c>
      <c r="F73" s="56" t="s">
        <v>115</v>
      </c>
      <c r="G73" s="56" t="s">
        <v>115</v>
      </c>
    </row>
  </sheetData>
  <mergeCells count="24">
    <mergeCell ref="C2:C11"/>
    <mergeCell ref="B2:B11"/>
    <mergeCell ref="A2:A11"/>
    <mergeCell ref="B12:B21"/>
    <mergeCell ref="A12:A21"/>
    <mergeCell ref="C22:C31"/>
    <mergeCell ref="C12:C21"/>
    <mergeCell ref="A22:A31"/>
    <mergeCell ref="B22:B31"/>
    <mergeCell ref="B52:B58"/>
    <mergeCell ref="A52:A58"/>
    <mergeCell ref="C52:C58"/>
    <mergeCell ref="B32:B41"/>
    <mergeCell ref="A32:A41"/>
    <mergeCell ref="A42:A51"/>
    <mergeCell ref="B42:B51"/>
    <mergeCell ref="C42:C51"/>
    <mergeCell ref="C32:C41"/>
    <mergeCell ref="B66:B73"/>
    <mergeCell ref="A66:A73"/>
    <mergeCell ref="C66:C73"/>
    <mergeCell ref="A59:A65"/>
    <mergeCell ref="B59:B65"/>
    <mergeCell ref="C59:C6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1"/>
  <sheetViews>
    <sheetView zoomScale="85" zoomScaleNormal="85" workbookViewId="0">
      <pane xSplit="3" ySplit="1" topLeftCell="D2" activePane="bottomRight" state="frozen"/>
      <selection activeCell="B2" sqref="B2:B11"/>
      <selection pane="topRight" activeCell="B2" sqref="B2:B11"/>
      <selection pane="bottomLeft" activeCell="B2" sqref="B2:B11"/>
      <selection pane="bottomRight" activeCell="B2" sqref="B2:B11"/>
    </sheetView>
  </sheetViews>
  <sheetFormatPr baseColWidth="10" defaultColWidth="11" defaultRowHeight="15"/>
  <cols>
    <col min="1" max="1" width="23.33203125" style="2" customWidth="1"/>
    <col min="2" max="2" width="82.5" style="1" customWidth="1"/>
    <col min="3" max="3" width="11" style="73"/>
    <col min="4" max="4" width="31.6640625" style="73" customWidth="1"/>
    <col min="5" max="5" width="13" style="73" customWidth="1"/>
    <col min="6" max="7" width="13" style="1" customWidth="1"/>
    <col min="8" max="16384" width="11" style="1"/>
  </cols>
  <sheetData>
    <row r="1" spans="1:7">
      <c r="A1" s="24" t="s">
        <v>60</v>
      </c>
      <c r="B1" s="25" t="s">
        <v>70</v>
      </c>
      <c r="C1" s="26" t="s">
        <v>68</v>
      </c>
      <c r="D1" s="26" t="s">
        <v>71</v>
      </c>
      <c r="E1" s="26" t="s">
        <v>107</v>
      </c>
      <c r="F1" s="26" t="s">
        <v>108</v>
      </c>
      <c r="G1" s="26" t="s">
        <v>109</v>
      </c>
    </row>
    <row r="2" spans="1:7" ht="30" customHeight="1">
      <c r="A2" s="243" t="s">
        <v>189</v>
      </c>
      <c r="B2" s="244" t="s">
        <v>200</v>
      </c>
      <c r="C2" s="238">
        <v>65</v>
      </c>
      <c r="D2" s="27" t="s">
        <v>73</v>
      </c>
      <c r="E2" s="29">
        <v>42802</v>
      </c>
      <c r="F2" s="52" t="s">
        <v>111</v>
      </c>
      <c r="G2" s="52"/>
    </row>
    <row r="3" spans="1:7" ht="30" customHeight="1">
      <c r="A3" s="232"/>
      <c r="B3" s="245"/>
      <c r="C3" s="238"/>
      <c r="D3" s="27" t="s">
        <v>74</v>
      </c>
      <c r="E3" s="29">
        <v>42802</v>
      </c>
      <c r="F3" s="52"/>
      <c r="G3" s="52"/>
    </row>
    <row r="4" spans="1:7" ht="30" customHeight="1">
      <c r="A4" s="232"/>
      <c r="B4" s="245"/>
      <c r="C4" s="238"/>
      <c r="D4" s="27" t="s">
        <v>75</v>
      </c>
      <c r="E4" s="29">
        <v>42802</v>
      </c>
      <c r="F4" s="52"/>
      <c r="G4" s="52"/>
    </row>
    <row r="5" spans="1:7" ht="30" customHeight="1">
      <c r="A5" s="232"/>
      <c r="B5" s="245"/>
      <c r="C5" s="238"/>
      <c r="D5" s="27" t="s">
        <v>76</v>
      </c>
      <c r="E5" s="29">
        <v>42802</v>
      </c>
      <c r="F5" s="52"/>
      <c r="G5" s="52"/>
    </row>
    <row r="6" spans="1:7" ht="30" customHeight="1">
      <c r="A6" s="232"/>
      <c r="B6" s="245"/>
      <c r="C6" s="238"/>
      <c r="D6" s="27" t="s">
        <v>77</v>
      </c>
      <c r="E6" s="29">
        <v>42802</v>
      </c>
      <c r="F6" s="52"/>
      <c r="G6" s="52"/>
    </row>
    <row r="7" spans="1:7" ht="30" customHeight="1">
      <c r="A7" s="232"/>
      <c r="B7" s="245"/>
      <c r="C7" s="238"/>
      <c r="D7" s="27" t="s">
        <v>78</v>
      </c>
      <c r="E7" s="29">
        <v>42802</v>
      </c>
      <c r="F7" s="52"/>
      <c r="G7" s="52"/>
    </row>
    <row r="8" spans="1:7" ht="30" customHeight="1">
      <c r="A8" s="232"/>
      <c r="B8" s="245"/>
      <c r="C8" s="238"/>
      <c r="D8" s="28" t="s">
        <v>79</v>
      </c>
      <c r="E8" s="29">
        <v>42802</v>
      </c>
      <c r="F8" s="52"/>
      <c r="G8" s="52"/>
    </row>
    <row r="9" spans="1:7" ht="30" customHeight="1">
      <c r="A9" s="232"/>
      <c r="B9" s="245"/>
      <c r="C9" s="238"/>
      <c r="D9" s="28" t="s">
        <v>80</v>
      </c>
      <c r="E9" s="29">
        <v>42802</v>
      </c>
      <c r="F9" s="52"/>
      <c r="G9" s="52"/>
    </row>
    <row r="10" spans="1:7" ht="30" customHeight="1">
      <c r="A10" s="232"/>
      <c r="B10" s="245"/>
      <c r="C10" s="238"/>
      <c r="D10" s="28" t="s">
        <v>81</v>
      </c>
      <c r="E10" s="29">
        <v>42802</v>
      </c>
      <c r="F10" s="52"/>
      <c r="G10" s="52"/>
    </row>
    <row r="11" spans="1:7" ht="30" customHeight="1">
      <c r="A11" s="232"/>
      <c r="B11" s="246"/>
      <c r="C11" s="238"/>
      <c r="D11" s="28" t="s">
        <v>82</v>
      </c>
      <c r="E11" s="29">
        <v>42802</v>
      </c>
      <c r="F11" s="52"/>
      <c r="G11" s="52"/>
    </row>
    <row r="12" spans="1:7" ht="30" customHeight="1">
      <c r="A12" s="243" t="s">
        <v>190</v>
      </c>
      <c r="B12" s="232" t="s">
        <v>201</v>
      </c>
      <c r="C12" s="238">
        <v>20</v>
      </c>
      <c r="D12" s="27" t="s">
        <v>73</v>
      </c>
      <c r="E12" s="29">
        <v>42802</v>
      </c>
      <c r="F12" s="52" t="s">
        <v>112</v>
      </c>
      <c r="G12" s="56" t="s">
        <v>115</v>
      </c>
    </row>
    <row r="13" spans="1:7" ht="30" customHeight="1">
      <c r="A13" s="232"/>
      <c r="B13" s="232"/>
      <c r="C13" s="238"/>
      <c r="D13" s="27" t="s">
        <v>74</v>
      </c>
      <c r="E13" s="29">
        <v>42802</v>
      </c>
      <c r="F13" s="52"/>
      <c r="G13" s="56" t="s">
        <v>115</v>
      </c>
    </row>
    <row r="14" spans="1:7" ht="30" customHeight="1">
      <c r="A14" s="232"/>
      <c r="B14" s="232"/>
      <c r="C14" s="238"/>
      <c r="D14" s="27" t="s">
        <v>75</v>
      </c>
      <c r="E14" s="29">
        <v>42802</v>
      </c>
      <c r="F14" s="52"/>
      <c r="G14" s="56" t="s">
        <v>115</v>
      </c>
    </row>
    <row r="15" spans="1:7" ht="30" customHeight="1">
      <c r="A15" s="232"/>
      <c r="B15" s="232"/>
      <c r="C15" s="238"/>
      <c r="D15" s="27" t="s">
        <v>76</v>
      </c>
      <c r="E15" s="29">
        <v>42802</v>
      </c>
      <c r="F15" s="52"/>
      <c r="G15" s="56" t="s">
        <v>115</v>
      </c>
    </row>
    <row r="16" spans="1:7" ht="30" customHeight="1">
      <c r="A16" s="232"/>
      <c r="B16" s="232"/>
      <c r="C16" s="238"/>
      <c r="D16" s="27" t="s">
        <v>77</v>
      </c>
      <c r="E16" s="29">
        <v>42802</v>
      </c>
      <c r="F16" s="52"/>
      <c r="G16" s="56" t="s">
        <v>115</v>
      </c>
    </row>
    <row r="17" spans="1:7" ht="30" customHeight="1">
      <c r="A17" s="232"/>
      <c r="B17" s="232"/>
      <c r="C17" s="238"/>
      <c r="D17" s="27" t="s">
        <v>78</v>
      </c>
      <c r="E17" s="29">
        <v>42802</v>
      </c>
      <c r="F17" s="52"/>
      <c r="G17" s="56" t="s">
        <v>115</v>
      </c>
    </row>
    <row r="18" spans="1:7" ht="30" customHeight="1">
      <c r="A18" s="232"/>
      <c r="B18" s="232"/>
      <c r="C18" s="238"/>
      <c r="D18" s="28" t="s">
        <v>79</v>
      </c>
      <c r="E18" s="29">
        <v>42802</v>
      </c>
      <c r="F18" s="52"/>
      <c r="G18" s="56" t="s">
        <v>115</v>
      </c>
    </row>
    <row r="19" spans="1:7" ht="30" customHeight="1">
      <c r="A19" s="232"/>
      <c r="B19" s="232"/>
      <c r="C19" s="238"/>
      <c r="D19" s="28" t="s">
        <v>80</v>
      </c>
      <c r="E19" s="29">
        <v>42802</v>
      </c>
      <c r="F19" s="52"/>
      <c r="G19" s="56" t="s">
        <v>115</v>
      </c>
    </row>
    <row r="20" spans="1:7" ht="30" customHeight="1">
      <c r="A20" s="232"/>
      <c r="B20" s="232"/>
      <c r="C20" s="238"/>
      <c r="D20" s="28" t="s">
        <v>81</v>
      </c>
      <c r="E20" s="29">
        <v>42802</v>
      </c>
      <c r="F20" s="52"/>
      <c r="G20" s="56" t="s">
        <v>115</v>
      </c>
    </row>
    <row r="21" spans="1:7" ht="30" customHeight="1">
      <c r="A21" s="232"/>
      <c r="B21" s="232"/>
      <c r="C21" s="238"/>
      <c r="D21" s="28" t="s">
        <v>82</v>
      </c>
      <c r="E21" s="29">
        <v>42802</v>
      </c>
      <c r="F21" s="52"/>
      <c r="G21" s="56" t="s">
        <v>115</v>
      </c>
    </row>
    <row r="22" spans="1:7" ht="30" customHeight="1">
      <c r="A22" s="232" t="s">
        <v>197</v>
      </c>
      <c r="B22" s="236" t="s">
        <v>202</v>
      </c>
      <c r="C22" s="238">
        <v>40</v>
      </c>
      <c r="D22" s="27" t="s">
        <v>73</v>
      </c>
      <c r="E22" s="29">
        <v>42802</v>
      </c>
      <c r="F22" s="52"/>
      <c r="G22" s="52" t="s">
        <v>113</v>
      </c>
    </row>
    <row r="23" spans="1:7" ht="30" customHeight="1">
      <c r="A23" s="232"/>
      <c r="B23" s="239"/>
      <c r="C23" s="238"/>
      <c r="D23" s="27" t="s">
        <v>74</v>
      </c>
      <c r="E23" s="29">
        <v>42802</v>
      </c>
      <c r="F23" s="52"/>
      <c r="G23" s="52"/>
    </row>
    <row r="24" spans="1:7" ht="30" customHeight="1">
      <c r="A24" s="232"/>
      <c r="B24" s="239"/>
      <c r="C24" s="238"/>
      <c r="D24" s="27" t="s">
        <v>75</v>
      </c>
      <c r="E24" s="29">
        <v>42802</v>
      </c>
      <c r="F24" s="52"/>
      <c r="G24" s="52"/>
    </row>
    <row r="25" spans="1:7" ht="30" customHeight="1">
      <c r="A25" s="232"/>
      <c r="B25" s="239"/>
      <c r="C25" s="238"/>
      <c r="D25" s="27" t="s">
        <v>76</v>
      </c>
      <c r="E25" s="29">
        <v>42802</v>
      </c>
      <c r="F25" s="52"/>
      <c r="G25" s="52"/>
    </row>
    <row r="26" spans="1:7" ht="30" customHeight="1">
      <c r="A26" s="232"/>
      <c r="B26" s="239"/>
      <c r="C26" s="238"/>
      <c r="D26" s="27" t="s">
        <v>77</v>
      </c>
      <c r="E26" s="29">
        <v>42802</v>
      </c>
      <c r="F26" s="52"/>
      <c r="G26" s="52"/>
    </row>
    <row r="27" spans="1:7" ht="30" customHeight="1">
      <c r="A27" s="232"/>
      <c r="B27" s="239"/>
      <c r="C27" s="238"/>
      <c r="D27" s="27" t="s">
        <v>78</v>
      </c>
      <c r="E27" s="29">
        <v>42802</v>
      </c>
      <c r="F27" s="52"/>
      <c r="G27" s="52"/>
    </row>
    <row r="28" spans="1:7" ht="35" customHeight="1">
      <c r="A28" s="232"/>
      <c r="B28" s="239"/>
      <c r="C28" s="238"/>
      <c r="D28" s="28" t="s">
        <v>79</v>
      </c>
      <c r="E28" s="29">
        <v>42802</v>
      </c>
      <c r="F28" s="52"/>
      <c r="G28" s="52"/>
    </row>
    <row r="29" spans="1:7" ht="30" customHeight="1">
      <c r="A29" s="232"/>
      <c r="B29" s="239"/>
      <c r="C29" s="238"/>
      <c r="D29" s="28" t="s">
        <v>80</v>
      </c>
      <c r="E29" s="29">
        <v>42802</v>
      </c>
      <c r="F29" s="52"/>
      <c r="G29" s="52"/>
    </row>
    <row r="30" spans="1:7" ht="30" customHeight="1">
      <c r="A30" s="232"/>
      <c r="B30" s="239"/>
      <c r="C30" s="238"/>
      <c r="D30" s="33" t="s">
        <v>81</v>
      </c>
      <c r="E30" s="29">
        <v>42802</v>
      </c>
      <c r="F30" s="52"/>
      <c r="G30" s="52"/>
    </row>
    <row r="31" spans="1:7" ht="30" customHeight="1">
      <c r="A31" s="232"/>
      <c r="B31" s="240"/>
      <c r="C31" s="238"/>
      <c r="D31" s="33" t="s">
        <v>82</v>
      </c>
      <c r="E31" s="29">
        <v>42802</v>
      </c>
      <c r="F31" s="52"/>
      <c r="G31" s="52"/>
    </row>
    <row r="32" spans="1:7" ht="30" customHeight="1">
      <c r="A32" s="232" t="s">
        <v>199</v>
      </c>
      <c r="B32" s="232" t="s">
        <v>203</v>
      </c>
      <c r="C32" s="238">
        <v>60</v>
      </c>
      <c r="D32" s="32" t="s">
        <v>73</v>
      </c>
      <c r="E32" s="44">
        <v>42802</v>
      </c>
      <c r="F32" s="55"/>
      <c r="G32" s="56" t="s">
        <v>115</v>
      </c>
    </row>
    <row r="33" spans="1:7" ht="30" customHeight="1">
      <c r="A33" s="232"/>
      <c r="B33" s="232"/>
      <c r="C33" s="238"/>
      <c r="D33" s="32" t="s">
        <v>74</v>
      </c>
      <c r="E33" s="44">
        <v>42802</v>
      </c>
      <c r="F33" s="55"/>
      <c r="G33" s="56" t="s">
        <v>115</v>
      </c>
    </row>
    <row r="34" spans="1:7" ht="30" customHeight="1">
      <c r="A34" s="232"/>
      <c r="B34" s="232"/>
      <c r="C34" s="238"/>
      <c r="D34" s="32" t="s">
        <v>75</v>
      </c>
      <c r="E34" s="44">
        <v>42802</v>
      </c>
      <c r="F34" s="55"/>
      <c r="G34" s="56" t="s">
        <v>115</v>
      </c>
    </row>
    <row r="35" spans="1:7" ht="30" customHeight="1">
      <c r="A35" s="232"/>
      <c r="B35" s="232"/>
      <c r="C35" s="238"/>
      <c r="D35" s="32" t="s">
        <v>76</v>
      </c>
      <c r="E35" s="44">
        <v>42802</v>
      </c>
      <c r="F35" s="55"/>
      <c r="G35" s="56" t="s">
        <v>115</v>
      </c>
    </row>
    <row r="36" spans="1:7" ht="30" customHeight="1">
      <c r="A36" s="232"/>
      <c r="B36" s="232"/>
      <c r="C36" s="238"/>
      <c r="D36" s="32" t="s">
        <v>77</v>
      </c>
      <c r="E36" s="44">
        <v>42802</v>
      </c>
      <c r="F36" s="55"/>
      <c r="G36" s="56" t="s">
        <v>115</v>
      </c>
    </row>
    <row r="37" spans="1:7" ht="30" customHeight="1">
      <c r="A37" s="232"/>
      <c r="B37" s="232"/>
      <c r="C37" s="238"/>
      <c r="D37" s="32" t="s">
        <v>78</v>
      </c>
      <c r="E37" s="44">
        <v>42802</v>
      </c>
      <c r="F37" s="55"/>
      <c r="G37" s="56" t="s">
        <v>115</v>
      </c>
    </row>
    <row r="38" spans="1:7" ht="30" customHeight="1">
      <c r="A38" s="232"/>
      <c r="B38" s="232"/>
      <c r="C38" s="238"/>
      <c r="D38" s="33" t="s">
        <v>79</v>
      </c>
      <c r="E38" s="44">
        <v>42802</v>
      </c>
      <c r="F38" s="55"/>
      <c r="G38" s="56" t="s">
        <v>115</v>
      </c>
    </row>
    <row r="39" spans="1:7" ht="30" customHeight="1">
      <c r="A39" s="232"/>
      <c r="B39" s="232"/>
      <c r="C39" s="238"/>
      <c r="D39" s="33" t="s">
        <v>80</v>
      </c>
      <c r="E39" s="44">
        <v>42802</v>
      </c>
      <c r="F39" s="55"/>
      <c r="G39" s="56" t="s">
        <v>115</v>
      </c>
    </row>
    <row r="40" spans="1:7" ht="30" customHeight="1">
      <c r="A40" s="232"/>
      <c r="B40" s="232"/>
      <c r="C40" s="238"/>
      <c r="D40" s="53" t="s">
        <v>81</v>
      </c>
      <c r="E40" s="54" t="s">
        <v>15</v>
      </c>
      <c r="F40" s="54" t="s">
        <v>15</v>
      </c>
      <c r="G40" s="54" t="s">
        <v>15</v>
      </c>
    </row>
    <row r="41" spans="1:7" ht="30" customHeight="1">
      <c r="A41" s="232"/>
      <c r="B41" s="232"/>
      <c r="C41" s="238"/>
      <c r="D41" s="33" t="s">
        <v>82</v>
      </c>
      <c r="E41" s="44">
        <v>42802</v>
      </c>
      <c r="F41" s="55"/>
      <c r="G41" s="56" t="s">
        <v>115</v>
      </c>
    </row>
    <row r="42" spans="1:7" ht="30" customHeight="1">
      <c r="A42" s="232" t="s">
        <v>198</v>
      </c>
      <c r="B42" s="232" t="s">
        <v>204</v>
      </c>
      <c r="C42" s="238">
        <v>5</v>
      </c>
      <c r="D42" s="27" t="s">
        <v>73</v>
      </c>
      <c r="E42" s="44">
        <v>42802</v>
      </c>
      <c r="F42" s="55"/>
      <c r="G42" s="56" t="s">
        <v>115</v>
      </c>
    </row>
    <row r="43" spans="1:7" ht="30" customHeight="1">
      <c r="A43" s="232"/>
      <c r="B43" s="232"/>
      <c r="C43" s="238"/>
      <c r="D43" s="27" t="s">
        <v>74</v>
      </c>
      <c r="E43" s="44">
        <v>42802</v>
      </c>
      <c r="F43" s="55"/>
      <c r="G43" s="56" t="s">
        <v>115</v>
      </c>
    </row>
    <row r="44" spans="1:7" ht="30" customHeight="1">
      <c r="A44" s="232"/>
      <c r="B44" s="232"/>
      <c r="C44" s="238"/>
      <c r="D44" s="27" t="s">
        <v>75</v>
      </c>
      <c r="E44" s="44">
        <v>42802</v>
      </c>
      <c r="F44" s="55"/>
      <c r="G44" s="56" t="s">
        <v>115</v>
      </c>
    </row>
    <row r="45" spans="1:7" ht="30" customHeight="1">
      <c r="A45" s="232"/>
      <c r="B45" s="232"/>
      <c r="C45" s="238"/>
      <c r="D45" s="27" t="s">
        <v>76</v>
      </c>
      <c r="E45" s="44">
        <v>42802</v>
      </c>
      <c r="F45" s="55"/>
      <c r="G45" s="56" t="s">
        <v>115</v>
      </c>
    </row>
    <row r="46" spans="1:7" ht="30" customHeight="1">
      <c r="A46" s="232"/>
      <c r="B46" s="232"/>
      <c r="C46" s="238"/>
      <c r="D46" s="27" t="s">
        <v>77</v>
      </c>
      <c r="E46" s="44">
        <v>42802</v>
      </c>
      <c r="F46" s="55"/>
      <c r="G46" s="56" t="s">
        <v>115</v>
      </c>
    </row>
    <row r="47" spans="1:7" ht="30" customHeight="1">
      <c r="A47" s="232"/>
      <c r="B47" s="232"/>
      <c r="C47" s="238"/>
      <c r="D47" s="27" t="s">
        <v>78</v>
      </c>
      <c r="E47" s="44">
        <v>42802</v>
      </c>
      <c r="F47" s="55"/>
      <c r="G47" s="56" t="s">
        <v>115</v>
      </c>
    </row>
    <row r="48" spans="1:7" ht="30" customHeight="1">
      <c r="A48" s="232"/>
      <c r="B48" s="232"/>
      <c r="C48" s="238"/>
      <c r="D48" s="28" t="s">
        <v>79</v>
      </c>
      <c r="E48" s="44">
        <v>42802</v>
      </c>
      <c r="F48" s="55"/>
      <c r="G48" s="56" t="s">
        <v>115</v>
      </c>
    </row>
    <row r="49" spans="1:7" ht="30" customHeight="1">
      <c r="A49" s="232"/>
      <c r="B49" s="232"/>
      <c r="C49" s="238"/>
      <c r="D49" s="28" t="s">
        <v>80</v>
      </c>
      <c r="E49" s="44">
        <v>42802</v>
      </c>
      <c r="F49" s="55"/>
      <c r="G49" s="56" t="s">
        <v>115</v>
      </c>
    </row>
    <row r="50" spans="1:7" ht="30" customHeight="1">
      <c r="A50" s="232"/>
      <c r="B50" s="232"/>
      <c r="C50" s="238"/>
      <c r="D50" s="28" t="s">
        <v>81</v>
      </c>
      <c r="E50" s="44">
        <v>42802</v>
      </c>
      <c r="F50" s="55"/>
      <c r="G50" s="56" t="s">
        <v>115</v>
      </c>
    </row>
    <row r="51" spans="1:7" ht="30" customHeight="1">
      <c r="A51" s="232"/>
      <c r="B51" s="232"/>
      <c r="C51" s="238"/>
      <c r="D51" s="53" t="s">
        <v>82</v>
      </c>
      <c r="E51" s="54" t="s">
        <v>15</v>
      </c>
      <c r="F51" s="54" t="s">
        <v>15</v>
      </c>
      <c r="G51" s="54" t="s">
        <v>15</v>
      </c>
    </row>
  </sheetData>
  <mergeCells count="15">
    <mergeCell ref="A2:A11"/>
    <mergeCell ref="B2:B11"/>
    <mergeCell ref="C2:C11"/>
    <mergeCell ref="A12:A21"/>
    <mergeCell ref="B12:B21"/>
    <mergeCell ref="C12:C21"/>
    <mergeCell ref="A42:A51"/>
    <mergeCell ref="B42:B51"/>
    <mergeCell ref="C42:C51"/>
    <mergeCell ref="A22:A31"/>
    <mergeCell ref="B22:B31"/>
    <mergeCell ref="C22:C31"/>
    <mergeCell ref="A32:A41"/>
    <mergeCell ref="B32:B41"/>
    <mergeCell ref="C32:C4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3"/>
  <sheetViews>
    <sheetView zoomScale="85" zoomScaleNormal="85" workbookViewId="0">
      <selection activeCell="B2" sqref="B2:B11"/>
    </sheetView>
  </sheetViews>
  <sheetFormatPr baseColWidth="10" defaultColWidth="11" defaultRowHeight="15"/>
  <cols>
    <col min="1" max="1" width="23.33203125" style="2" customWidth="1"/>
    <col min="2" max="2" width="82.5" style="1" customWidth="1"/>
    <col min="3" max="3" width="11" style="37"/>
    <col min="4" max="4" width="31.6640625" style="37" customWidth="1"/>
    <col min="5" max="16384" width="11" style="1"/>
  </cols>
  <sheetData>
    <row r="1" spans="1:4">
      <c r="A1" s="24" t="s">
        <v>60</v>
      </c>
      <c r="B1" s="25" t="s">
        <v>70</v>
      </c>
      <c r="C1" s="26" t="s">
        <v>68</v>
      </c>
      <c r="D1" s="26" t="s">
        <v>71</v>
      </c>
    </row>
    <row r="2" spans="1:4" ht="30" customHeight="1">
      <c r="A2" s="243" t="s">
        <v>57</v>
      </c>
      <c r="B2" s="242" t="s">
        <v>124</v>
      </c>
      <c r="C2" s="238">
        <v>65</v>
      </c>
      <c r="D2" s="27" t="s">
        <v>73</v>
      </c>
    </row>
    <row r="3" spans="1:4" ht="30" customHeight="1">
      <c r="A3" s="232"/>
      <c r="B3" s="242"/>
      <c r="C3" s="238"/>
      <c r="D3" s="27" t="s">
        <v>74</v>
      </c>
    </row>
    <row r="4" spans="1:4" ht="30" customHeight="1">
      <c r="A4" s="232"/>
      <c r="B4" s="242"/>
      <c r="C4" s="238"/>
      <c r="D4" s="27" t="s">
        <v>75</v>
      </c>
    </row>
    <row r="5" spans="1:4" ht="30" customHeight="1">
      <c r="A5" s="232"/>
      <c r="B5" s="242"/>
      <c r="C5" s="238"/>
      <c r="D5" s="27" t="s">
        <v>76</v>
      </c>
    </row>
    <row r="6" spans="1:4" ht="30" customHeight="1">
      <c r="A6" s="232"/>
      <c r="B6" s="242"/>
      <c r="C6" s="238"/>
      <c r="D6" s="27" t="s">
        <v>77</v>
      </c>
    </row>
    <row r="7" spans="1:4" ht="30" customHeight="1">
      <c r="A7" s="232"/>
      <c r="B7" s="242"/>
      <c r="C7" s="238"/>
      <c r="D7" s="27" t="s">
        <v>78</v>
      </c>
    </row>
    <row r="8" spans="1:4" ht="30" customHeight="1">
      <c r="A8" s="232"/>
      <c r="B8" s="242"/>
      <c r="C8" s="238"/>
      <c r="D8" s="28" t="s">
        <v>79</v>
      </c>
    </row>
    <row r="9" spans="1:4" ht="30" customHeight="1">
      <c r="A9" s="232"/>
      <c r="B9" s="242"/>
      <c r="C9" s="238"/>
      <c r="D9" s="28" t="s">
        <v>80</v>
      </c>
    </row>
    <row r="10" spans="1:4" ht="30" customHeight="1">
      <c r="A10" s="232"/>
      <c r="B10" s="242"/>
      <c r="C10" s="238"/>
      <c r="D10" s="28" t="s">
        <v>81</v>
      </c>
    </row>
    <row r="11" spans="1:4" ht="30" customHeight="1">
      <c r="A11" s="232"/>
      <c r="B11" s="242"/>
      <c r="C11" s="238"/>
      <c r="D11" s="28" t="s">
        <v>82</v>
      </c>
    </row>
    <row r="12" spans="1:4" ht="30" customHeight="1">
      <c r="A12" s="232" t="s">
        <v>72</v>
      </c>
      <c r="B12" s="232" t="s">
        <v>116</v>
      </c>
      <c r="C12" s="238">
        <v>20</v>
      </c>
      <c r="D12" s="27" t="s">
        <v>73</v>
      </c>
    </row>
    <row r="13" spans="1:4" ht="30" customHeight="1">
      <c r="A13" s="232"/>
      <c r="B13" s="232"/>
      <c r="C13" s="238"/>
      <c r="D13" s="27" t="s">
        <v>74</v>
      </c>
    </row>
    <row r="14" spans="1:4" ht="30" customHeight="1">
      <c r="A14" s="232"/>
      <c r="B14" s="232"/>
      <c r="C14" s="238"/>
      <c r="D14" s="27" t="s">
        <v>75</v>
      </c>
    </row>
    <row r="15" spans="1:4" ht="30" customHeight="1">
      <c r="A15" s="232"/>
      <c r="B15" s="232"/>
      <c r="C15" s="238"/>
      <c r="D15" s="27" t="s">
        <v>76</v>
      </c>
    </row>
    <row r="16" spans="1:4" ht="30" customHeight="1">
      <c r="A16" s="232"/>
      <c r="B16" s="232"/>
      <c r="C16" s="238"/>
      <c r="D16" s="27" t="s">
        <v>77</v>
      </c>
    </row>
    <row r="17" spans="1:4" ht="30" customHeight="1">
      <c r="A17" s="232"/>
      <c r="B17" s="232"/>
      <c r="C17" s="238"/>
      <c r="D17" s="27" t="s">
        <v>78</v>
      </c>
    </row>
    <row r="18" spans="1:4" ht="30" customHeight="1">
      <c r="A18" s="232"/>
      <c r="B18" s="232"/>
      <c r="C18" s="238"/>
      <c r="D18" s="28" t="s">
        <v>79</v>
      </c>
    </row>
    <row r="19" spans="1:4" ht="30" customHeight="1">
      <c r="A19" s="232"/>
      <c r="B19" s="232"/>
      <c r="C19" s="238"/>
      <c r="D19" s="28" t="s">
        <v>80</v>
      </c>
    </row>
    <row r="20" spans="1:4" ht="30" customHeight="1">
      <c r="A20" s="232"/>
      <c r="B20" s="232"/>
      <c r="C20" s="238"/>
      <c r="D20" s="28" t="s">
        <v>81</v>
      </c>
    </row>
    <row r="21" spans="1:4" ht="30" customHeight="1">
      <c r="A21" s="232"/>
      <c r="B21" s="232"/>
      <c r="C21" s="238"/>
      <c r="D21" s="28" t="s">
        <v>82</v>
      </c>
    </row>
    <row r="22" spans="1:4" ht="30" customHeight="1">
      <c r="A22" s="232" t="s">
        <v>59</v>
      </c>
      <c r="B22" s="232" t="s">
        <v>117</v>
      </c>
      <c r="C22" s="238">
        <v>40</v>
      </c>
      <c r="D22" s="27" t="s">
        <v>73</v>
      </c>
    </row>
    <row r="23" spans="1:4" ht="30" customHeight="1">
      <c r="A23" s="232"/>
      <c r="B23" s="232"/>
      <c r="C23" s="238"/>
      <c r="D23" s="27" t="s">
        <v>74</v>
      </c>
    </row>
    <row r="24" spans="1:4" ht="30" customHeight="1">
      <c r="A24" s="232"/>
      <c r="B24" s="232"/>
      <c r="C24" s="238"/>
      <c r="D24" s="27" t="s">
        <v>75</v>
      </c>
    </row>
    <row r="25" spans="1:4" ht="30" customHeight="1">
      <c r="A25" s="232"/>
      <c r="B25" s="232"/>
      <c r="C25" s="238"/>
      <c r="D25" s="27" t="s">
        <v>76</v>
      </c>
    </row>
    <row r="26" spans="1:4" ht="30" customHeight="1">
      <c r="A26" s="232"/>
      <c r="B26" s="232"/>
      <c r="C26" s="238"/>
      <c r="D26" s="27" t="s">
        <v>77</v>
      </c>
    </row>
    <row r="27" spans="1:4" ht="30" customHeight="1">
      <c r="A27" s="232"/>
      <c r="B27" s="232"/>
      <c r="C27" s="238"/>
      <c r="D27" s="27" t="s">
        <v>78</v>
      </c>
    </row>
    <row r="28" spans="1:4" ht="35" customHeight="1">
      <c r="A28" s="232"/>
      <c r="B28" s="232"/>
      <c r="C28" s="238"/>
      <c r="D28" s="28" t="s">
        <v>79</v>
      </c>
    </row>
    <row r="29" spans="1:4" ht="30" customHeight="1">
      <c r="A29" s="232"/>
      <c r="B29" s="232"/>
      <c r="C29" s="238"/>
      <c r="D29" s="28" t="s">
        <v>80</v>
      </c>
    </row>
    <row r="30" spans="1:4" ht="30" customHeight="1">
      <c r="A30" s="232"/>
      <c r="B30" s="232"/>
      <c r="C30" s="238"/>
      <c r="D30" s="33" t="s">
        <v>81</v>
      </c>
    </row>
    <row r="31" spans="1:4" ht="30" customHeight="1">
      <c r="A31" s="232"/>
      <c r="B31" s="232"/>
      <c r="C31" s="238"/>
      <c r="D31" s="33" t="s">
        <v>82</v>
      </c>
    </row>
    <row r="32" spans="1:4" ht="30" customHeight="1">
      <c r="A32" s="232" t="s">
        <v>58</v>
      </c>
      <c r="B32" s="232" t="s">
        <v>118</v>
      </c>
      <c r="C32" s="238">
        <v>60</v>
      </c>
      <c r="D32" s="32" t="s">
        <v>73</v>
      </c>
    </row>
    <row r="33" spans="1:4" ht="30" customHeight="1">
      <c r="A33" s="232"/>
      <c r="B33" s="232"/>
      <c r="C33" s="238"/>
      <c r="D33" s="32" t="s">
        <v>74</v>
      </c>
    </row>
    <row r="34" spans="1:4" ht="30" customHeight="1">
      <c r="A34" s="232"/>
      <c r="B34" s="232"/>
      <c r="C34" s="238"/>
      <c r="D34" s="32" t="s">
        <v>75</v>
      </c>
    </row>
    <row r="35" spans="1:4" ht="30" customHeight="1">
      <c r="A35" s="232"/>
      <c r="B35" s="232"/>
      <c r="C35" s="238"/>
      <c r="D35" s="32" t="s">
        <v>76</v>
      </c>
    </row>
    <row r="36" spans="1:4" ht="30" customHeight="1">
      <c r="A36" s="232"/>
      <c r="B36" s="232"/>
      <c r="C36" s="238"/>
      <c r="D36" s="32" t="s">
        <v>77</v>
      </c>
    </row>
    <row r="37" spans="1:4" ht="30" customHeight="1">
      <c r="A37" s="232"/>
      <c r="B37" s="232"/>
      <c r="C37" s="238"/>
      <c r="D37" s="32" t="s">
        <v>78</v>
      </c>
    </row>
    <row r="38" spans="1:4" ht="30" customHeight="1">
      <c r="A38" s="232"/>
      <c r="B38" s="232"/>
      <c r="C38" s="238"/>
      <c r="D38" s="33" t="s">
        <v>79</v>
      </c>
    </row>
    <row r="39" spans="1:4" ht="30" customHeight="1">
      <c r="A39" s="232"/>
      <c r="B39" s="232"/>
      <c r="C39" s="238"/>
      <c r="D39" s="33" t="s">
        <v>80</v>
      </c>
    </row>
    <row r="40" spans="1:4" ht="30" customHeight="1">
      <c r="A40" s="232"/>
      <c r="B40" s="232"/>
      <c r="C40" s="238"/>
      <c r="D40" s="33" t="s">
        <v>81</v>
      </c>
    </row>
    <row r="41" spans="1:4" ht="30" customHeight="1">
      <c r="A41" s="232"/>
      <c r="B41" s="232"/>
      <c r="C41" s="238"/>
      <c r="D41" s="33" t="s">
        <v>82</v>
      </c>
    </row>
    <row r="42" spans="1:4" ht="30" customHeight="1">
      <c r="A42" s="232" t="s">
        <v>69</v>
      </c>
      <c r="B42" s="232" t="s">
        <v>119</v>
      </c>
      <c r="C42" s="238">
        <v>5</v>
      </c>
      <c r="D42" s="27" t="s">
        <v>73</v>
      </c>
    </row>
    <row r="43" spans="1:4" ht="30" customHeight="1">
      <c r="A43" s="232"/>
      <c r="B43" s="232"/>
      <c r="C43" s="238"/>
      <c r="D43" s="27" t="s">
        <v>74</v>
      </c>
    </row>
    <row r="44" spans="1:4" ht="30" customHeight="1">
      <c r="A44" s="232"/>
      <c r="B44" s="232"/>
      <c r="C44" s="238"/>
      <c r="D44" s="27" t="s">
        <v>75</v>
      </c>
    </row>
    <row r="45" spans="1:4" ht="30" customHeight="1">
      <c r="A45" s="232"/>
      <c r="B45" s="232"/>
      <c r="C45" s="238"/>
      <c r="D45" s="27" t="s">
        <v>76</v>
      </c>
    </row>
    <row r="46" spans="1:4" ht="30" customHeight="1">
      <c r="A46" s="232"/>
      <c r="B46" s="232"/>
      <c r="C46" s="238"/>
      <c r="D46" s="27" t="s">
        <v>77</v>
      </c>
    </row>
    <row r="47" spans="1:4" ht="30" customHeight="1">
      <c r="A47" s="232"/>
      <c r="B47" s="232"/>
      <c r="C47" s="238"/>
      <c r="D47" s="27" t="s">
        <v>78</v>
      </c>
    </row>
    <row r="48" spans="1:4" ht="30" customHeight="1">
      <c r="A48" s="232"/>
      <c r="B48" s="232"/>
      <c r="C48" s="238"/>
      <c r="D48" s="28" t="s">
        <v>79</v>
      </c>
    </row>
    <row r="49" spans="1:4" ht="30" customHeight="1">
      <c r="A49" s="232"/>
      <c r="B49" s="232"/>
      <c r="C49" s="238"/>
      <c r="D49" s="28" t="s">
        <v>80</v>
      </c>
    </row>
    <row r="50" spans="1:4" ht="30" customHeight="1">
      <c r="A50" s="232"/>
      <c r="B50" s="232"/>
      <c r="C50" s="238"/>
      <c r="D50" s="28" t="s">
        <v>81</v>
      </c>
    </row>
    <row r="51" spans="1:4" ht="30" customHeight="1">
      <c r="A51" s="236"/>
      <c r="B51" s="236"/>
      <c r="C51" s="241"/>
      <c r="D51" s="30" t="s">
        <v>82</v>
      </c>
    </row>
    <row r="52" spans="1:4" ht="35" customHeight="1">
      <c r="A52" s="236" t="s">
        <v>85</v>
      </c>
      <c r="B52" s="232" t="s">
        <v>120</v>
      </c>
      <c r="C52" s="237">
        <v>25</v>
      </c>
      <c r="D52" s="31" t="s">
        <v>86</v>
      </c>
    </row>
    <row r="53" spans="1:4" ht="35" customHeight="1">
      <c r="A53" s="239"/>
      <c r="B53" s="232"/>
      <c r="C53" s="237"/>
      <c r="D53" s="31" t="s">
        <v>87</v>
      </c>
    </row>
    <row r="54" spans="1:4" ht="35" customHeight="1">
      <c r="A54" s="239"/>
      <c r="B54" s="232"/>
      <c r="C54" s="237"/>
      <c r="D54" s="31" t="s">
        <v>88</v>
      </c>
    </row>
    <row r="55" spans="1:4" ht="35" customHeight="1">
      <c r="A55" s="239"/>
      <c r="B55" s="232"/>
      <c r="C55" s="237"/>
      <c r="D55" s="31" t="s">
        <v>89</v>
      </c>
    </row>
    <row r="56" spans="1:4" ht="35" customHeight="1">
      <c r="A56" s="239"/>
      <c r="B56" s="232"/>
      <c r="C56" s="237"/>
      <c r="D56" s="31" t="s">
        <v>90</v>
      </c>
    </row>
    <row r="57" spans="1:4" ht="35" customHeight="1">
      <c r="A57" s="239"/>
      <c r="B57" s="232"/>
      <c r="C57" s="237"/>
      <c r="D57" s="31" t="s">
        <v>91</v>
      </c>
    </row>
    <row r="58" spans="1:4" ht="35" customHeight="1">
      <c r="A58" s="240"/>
      <c r="B58" s="232"/>
      <c r="C58" s="237"/>
      <c r="D58" s="31" t="s">
        <v>92</v>
      </c>
    </row>
    <row r="59" spans="1:4" ht="35" customHeight="1">
      <c r="A59" s="232" t="s">
        <v>59</v>
      </c>
      <c r="B59" s="232" t="s">
        <v>121</v>
      </c>
      <c r="C59" s="237">
        <v>40</v>
      </c>
      <c r="D59" s="31" t="s">
        <v>86</v>
      </c>
    </row>
    <row r="60" spans="1:4" ht="35" customHeight="1">
      <c r="A60" s="232"/>
      <c r="B60" s="232"/>
      <c r="C60" s="237"/>
      <c r="D60" s="31" t="s">
        <v>87</v>
      </c>
    </row>
    <row r="61" spans="1:4" ht="35" customHeight="1">
      <c r="A61" s="232"/>
      <c r="B61" s="232"/>
      <c r="C61" s="237"/>
      <c r="D61" s="31" t="s">
        <v>88</v>
      </c>
    </row>
    <row r="62" spans="1:4" ht="35" customHeight="1">
      <c r="A62" s="232"/>
      <c r="B62" s="232"/>
      <c r="C62" s="237"/>
      <c r="D62" s="31" t="s">
        <v>89</v>
      </c>
    </row>
    <row r="63" spans="1:4" ht="35" customHeight="1">
      <c r="A63" s="232"/>
      <c r="B63" s="232"/>
      <c r="C63" s="237"/>
      <c r="D63" s="31" t="s">
        <v>90</v>
      </c>
    </row>
    <row r="64" spans="1:4" ht="35" customHeight="1">
      <c r="A64" s="232"/>
      <c r="B64" s="232"/>
      <c r="C64" s="237"/>
      <c r="D64" s="31" t="s">
        <v>91</v>
      </c>
    </row>
    <row r="65" spans="1:4" ht="35" customHeight="1">
      <c r="A65" s="236"/>
      <c r="B65" s="236"/>
      <c r="C65" s="233"/>
      <c r="D65" s="34" t="s">
        <v>92</v>
      </c>
    </row>
    <row r="66" spans="1:4">
      <c r="A66" s="232" t="s">
        <v>93</v>
      </c>
      <c r="B66" s="232" t="s">
        <v>122</v>
      </c>
      <c r="C66" s="233">
        <v>1</v>
      </c>
      <c r="D66" s="31" t="s">
        <v>94</v>
      </c>
    </row>
    <row r="67" spans="1:4">
      <c r="A67" s="232"/>
      <c r="B67" s="232"/>
      <c r="C67" s="234"/>
      <c r="D67" s="31" t="s">
        <v>86</v>
      </c>
    </row>
    <row r="68" spans="1:4">
      <c r="A68" s="232"/>
      <c r="B68" s="232"/>
      <c r="C68" s="234"/>
      <c r="D68" s="31" t="s">
        <v>87</v>
      </c>
    </row>
    <row r="69" spans="1:4">
      <c r="A69" s="232"/>
      <c r="B69" s="232"/>
      <c r="C69" s="234"/>
      <c r="D69" s="31" t="s">
        <v>88</v>
      </c>
    </row>
    <row r="70" spans="1:4">
      <c r="A70" s="232"/>
      <c r="B70" s="232"/>
      <c r="C70" s="234"/>
      <c r="D70" s="31" t="s">
        <v>89</v>
      </c>
    </row>
    <row r="71" spans="1:4">
      <c r="A71" s="232"/>
      <c r="B71" s="232"/>
      <c r="C71" s="234"/>
      <c r="D71" s="31" t="s">
        <v>90</v>
      </c>
    </row>
    <row r="72" spans="1:4">
      <c r="A72" s="232"/>
      <c r="B72" s="232"/>
      <c r="C72" s="234"/>
      <c r="D72" s="31" t="s">
        <v>91</v>
      </c>
    </row>
    <row r="73" spans="1:4">
      <c r="A73" s="232"/>
      <c r="B73" s="232"/>
      <c r="C73" s="235"/>
      <c r="D73" s="31" t="s">
        <v>92</v>
      </c>
    </row>
  </sheetData>
  <mergeCells count="24">
    <mergeCell ref="A2:A11"/>
    <mergeCell ref="B2:B11"/>
    <mergeCell ref="C2:C11"/>
    <mergeCell ref="A12:A21"/>
    <mergeCell ref="B12:B21"/>
    <mergeCell ref="C12:C21"/>
    <mergeCell ref="A22:A31"/>
    <mergeCell ref="B22:B31"/>
    <mergeCell ref="C22:C31"/>
    <mergeCell ref="A32:A41"/>
    <mergeCell ref="B32:B41"/>
    <mergeCell ref="C32:C41"/>
    <mergeCell ref="A42:A51"/>
    <mergeCell ref="B42:B51"/>
    <mergeCell ref="C42:C51"/>
    <mergeCell ref="A52:A58"/>
    <mergeCell ref="B52:B58"/>
    <mergeCell ref="C52:C58"/>
    <mergeCell ref="A59:A65"/>
    <mergeCell ref="B59:B65"/>
    <mergeCell ref="C59:C65"/>
    <mergeCell ref="A66:A73"/>
    <mergeCell ref="B66:B73"/>
    <mergeCell ref="C66:C7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Y211"/>
  <sheetViews>
    <sheetView zoomScale="80" zoomScaleNormal="80" workbookViewId="0">
      <pane xSplit="3" ySplit="2" topLeftCell="P3" activePane="bottomRight" state="frozen"/>
      <selection pane="topRight" activeCell="D1" sqref="D1"/>
      <selection pane="bottomLeft" activeCell="A2" sqref="A2"/>
      <selection pane="bottomRight" activeCell="T1" sqref="T1:W2"/>
    </sheetView>
  </sheetViews>
  <sheetFormatPr baseColWidth="10" defaultColWidth="11" defaultRowHeight="15"/>
  <cols>
    <col min="1" max="1" width="16.6640625" style="1" customWidth="1"/>
    <col min="2" max="2" width="29.6640625" style="1" customWidth="1"/>
    <col min="3" max="3" width="29.6640625" style="43" customWidth="1"/>
    <col min="4" max="4" width="14.6640625" style="19" customWidth="1"/>
    <col min="5" max="5" width="10.6640625" style="1" customWidth="1"/>
    <col min="6" max="6" width="10.6640625" style="22" customWidth="1"/>
    <col min="7" max="7" width="10.6640625" style="40" customWidth="1"/>
    <col min="8" max="8" width="14.6640625" style="19" customWidth="1"/>
    <col min="9" max="9" width="10.6640625" style="1" customWidth="1"/>
    <col min="10" max="10" width="10.6640625" style="35" customWidth="1"/>
    <col min="11" max="11" width="10.6640625" style="40" customWidth="1"/>
    <col min="12" max="12" width="14.6640625" style="19" customWidth="1"/>
    <col min="13" max="13" width="10.6640625" style="1" customWidth="1"/>
    <col min="14" max="14" width="10.6640625" style="35" customWidth="1"/>
    <col min="15" max="15" width="10.6640625" style="40" customWidth="1"/>
    <col min="16" max="16" width="14.6640625" style="74" customWidth="1"/>
    <col min="17" max="17" width="10.6640625" style="1" customWidth="1"/>
    <col min="18" max="18" width="10.6640625" style="73" customWidth="1"/>
    <col min="19" max="19" width="10.6640625" style="40" customWidth="1"/>
    <col min="20" max="20" width="14.6640625" style="124" customWidth="1"/>
    <col min="21" max="21" width="10.6640625" style="1" customWidth="1"/>
    <col min="22" max="22" width="10.6640625" style="125" customWidth="1"/>
    <col min="23" max="23" width="10.6640625" style="40" customWidth="1"/>
    <col min="24" max="16384" width="11" style="1"/>
  </cols>
  <sheetData>
    <row r="1" spans="1:25">
      <c r="F1" s="61"/>
      <c r="H1" s="247">
        <v>42810</v>
      </c>
      <c r="I1" s="248"/>
      <c r="J1" s="248"/>
      <c r="K1" s="249"/>
      <c r="L1" s="247">
        <v>42820</v>
      </c>
      <c r="M1" s="248"/>
      <c r="N1" s="248"/>
      <c r="O1" s="249"/>
      <c r="P1" s="247">
        <v>42820</v>
      </c>
      <c r="Q1" s="248"/>
      <c r="R1" s="248"/>
      <c r="S1" s="249"/>
      <c r="T1" s="247">
        <v>42826</v>
      </c>
      <c r="U1" s="248"/>
      <c r="V1" s="248"/>
      <c r="W1" s="249"/>
    </row>
    <row r="2" spans="1:25" s="17" customFormat="1" ht="30">
      <c r="A2" s="16" t="s">
        <v>61</v>
      </c>
      <c r="B2" s="16" t="s">
        <v>62</v>
      </c>
      <c r="C2" s="41" t="s">
        <v>103</v>
      </c>
      <c r="D2" s="18" t="s">
        <v>63</v>
      </c>
      <c r="E2" s="18" t="s">
        <v>100</v>
      </c>
      <c r="F2" s="18" t="s">
        <v>110</v>
      </c>
      <c r="G2" s="38" t="s">
        <v>101</v>
      </c>
      <c r="H2" s="18" t="s">
        <v>63</v>
      </c>
      <c r="I2" s="18" t="s">
        <v>100</v>
      </c>
      <c r="J2" s="18" t="s">
        <v>110</v>
      </c>
      <c r="K2" s="38" t="s">
        <v>101</v>
      </c>
      <c r="L2" s="18" t="s">
        <v>63</v>
      </c>
      <c r="M2" s="18" t="s">
        <v>100</v>
      </c>
      <c r="N2" s="18" t="s">
        <v>110</v>
      </c>
      <c r="O2" s="38" t="s">
        <v>101</v>
      </c>
      <c r="P2" s="75" t="s">
        <v>63</v>
      </c>
      <c r="Q2" s="75" t="s">
        <v>100</v>
      </c>
      <c r="R2" s="75" t="s">
        <v>110</v>
      </c>
      <c r="S2" s="38" t="s">
        <v>101</v>
      </c>
      <c r="T2" s="127" t="s">
        <v>63</v>
      </c>
      <c r="U2" s="127" t="s">
        <v>100</v>
      </c>
      <c r="V2" s="127" t="s">
        <v>110</v>
      </c>
      <c r="W2" s="38" t="s">
        <v>101</v>
      </c>
    </row>
    <row r="3" spans="1:25" s="68" customFormat="1" ht="15" customHeight="1">
      <c r="A3" s="251">
        <v>75</v>
      </c>
      <c r="B3" s="256" t="s">
        <v>64</v>
      </c>
      <c r="C3" s="42" t="s">
        <v>104</v>
      </c>
      <c r="D3" s="83">
        <v>42797</v>
      </c>
      <c r="E3" s="84">
        <v>15</v>
      </c>
      <c r="F3" s="85">
        <v>0</v>
      </c>
      <c r="G3" s="39">
        <v>0</v>
      </c>
      <c r="H3" s="83">
        <v>42804</v>
      </c>
      <c r="I3" s="84">
        <v>14</v>
      </c>
      <c r="J3" s="85">
        <v>1</v>
      </c>
      <c r="K3" s="39">
        <v>0</v>
      </c>
      <c r="L3" s="83">
        <v>42810</v>
      </c>
      <c r="M3" s="84">
        <v>8</v>
      </c>
      <c r="N3" s="85">
        <v>0</v>
      </c>
      <c r="O3" s="39">
        <v>0</v>
      </c>
      <c r="P3" s="83">
        <v>42814</v>
      </c>
      <c r="Q3" s="84">
        <v>17</v>
      </c>
      <c r="R3" s="85">
        <v>3</v>
      </c>
      <c r="S3" s="39">
        <v>0</v>
      </c>
      <c r="T3" s="83">
        <v>42823</v>
      </c>
      <c r="U3" s="84">
        <v>23</v>
      </c>
      <c r="V3" s="85">
        <v>0</v>
      </c>
      <c r="W3" s="39">
        <v>0</v>
      </c>
      <c r="X3" s="110">
        <f>AVERAGE(Q3,M3,I3,E3)</f>
        <v>13.5</v>
      </c>
      <c r="Y3" s="112">
        <f>AVERAGE(R3,N3,J3,F3)/X3</f>
        <v>7.407407407407407E-2</v>
      </c>
    </row>
    <row r="4" spans="1:25" s="68" customFormat="1" ht="15" hidden="1" customHeight="1">
      <c r="A4" s="251"/>
      <c r="B4" s="256"/>
      <c r="C4" s="42" t="s">
        <v>105</v>
      </c>
      <c r="D4" s="83"/>
      <c r="E4" s="84"/>
      <c r="F4" s="85"/>
      <c r="G4" s="39"/>
      <c r="H4" s="83">
        <v>42800</v>
      </c>
      <c r="I4" s="84">
        <v>114</v>
      </c>
      <c r="J4" s="85">
        <v>10</v>
      </c>
      <c r="K4" s="39">
        <v>1</v>
      </c>
      <c r="L4" s="83"/>
      <c r="M4" s="84"/>
      <c r="N4" s="85"/>
      <c r="O4" s="39"/>
      <c r="P4" s="83"/>
      <c r="Q4" s="84"/>
      <c r="R4" s="85"/>
      <c r="S4" s="39"/>
      <c r="T4" s="83"/>
      <c r="U4" s="84"/>
      <c r="V4" s="85"/>
      <c r="W4" s="39"/>
      <c r="X4" s="107"/>
    </row>
    <row r="5" spans="1:25" s="68" customFormat="1" ht="15" hidden="1" customHeight="1">
      <c r="A5" s="251"/>
      <c r="B5" s="256"/>
      <c r="C5" s="42" t="s">
        <v>106</v>
      </c>
      <c r="D5" s="95"/>
      <c r="E5" s="95"/>
      <c r="F5" s="95"/>
      <c r="G5" s="47"/>
      <c r="H5" s="95"/>
      <c r="I5" s="95"/>
      <c r="J5" s="95"/>
      <c r="K5" s="47"/>
      <c r="L5" s="95"/>
      <c r="M5" s="95"/>
      <c r="N5" s="95"/>
      <c r="O5" s="47"/>
      <c r="P5" s="95"/>
      <c r="Q5" s="95"/>
      <c r="R5" s="95"/>
      <c r="S5" s="47"/>
      <c r="T5" s="95"/>
      <c r="U5" s="95"/>
      <c r="V5" s="95"/>
      <c r="W5" s="47"/>
      <c r="X5" s="107"/>
    </row>
    <row r="6" spans="1:25" s="68" customFormat="1" ht="15" customHeight="1">
      <c r="A6" s="251">
        <v>77</v>
      </c>
      <c r="B6" s="256"/>
      <c r="C6" s="42" t="s">
        <v>104</v>
      </c>
      <c r="D6" s="87"/>
      <c r="E6" s="84"/>
      <c r="F6" s="85"/>
      <c r="G6" s="39"/>
      <c r="H6" s="83">
        <v>42805</v>
      </c>
      <c r="I6" s="88">
        <v>42</v>
      </c>
      <c r="J6" s="85">
        <v>2</v>
      </c>
      <c r="K6" s="39">
        <v>1</v>
      </c>
      <c r="L6" s="83">
        <v>42811</v>
      </c>
      <c r="M6" s="88">
        <v>36</v>
      </c>
      <c r="N6" s="85">
        <v>3</v>
      </c>
      <c r="O6" s="39">
        <v>0</v>
      </c>
      <c r="P6" s="83">
        <v>42817</v>
      </c>
      <c r="Q6" s="88">
        <v>32</v>
      </c>
      <c r="R6" s="85">
        <v>0</v>
      </c>
      <c r="S6" s="39">
        <v>1</v>
      </c>
      <c r="T6" s="83">
        <v>42822</v>
      </c>
      <c r="U6" s="84">
        <v>33</v>
      </c>
      <c r="V6" s="85">
        <v>0</v>
      </c>
      <c r="W6" s="39">
        <v>0</v>
      </c>
      <c r="X6" s="108">
        <f>AVERAGE(Q6,M6,I6,E6)</f>
        <v>36.666666666666664</v>
      </c>
      <c r="Y6" s="111">
        <f>AVERAGE(R6,N6,J6,F6)/X6</f>
        <v>4.5454545454545463E-2</v>
      </c>
    </row>
    <row r="7" spans="1:25" s="152" customFormat="1" ht="15" customHeight="1">
      <c r="A7" s="251"/>
      <c r="B7" s="256"/>
      <c r="C7" s="144" t="s">
        <v>104</v>
      </c>
      <c r="D7" s="145"/>
      <c r="E7" s="146"/>
      <c r="F7" s="147"/>
      <c r="G7" s="148"/>
      <c r="H7" s="149"/>
      <c r="I7" s="146"/>
      <c r="J7" s="147"/>
      <c r="K7" s="148"/>
      <c r="L7" s="149"/>
      <c r="M7" s="146"/>
      <c r="N7" s="147"/>
      <c r="O7" s="148"/>
      <c r="P7" s="149"/>
      <c r="Q7" s="146"/>
      <c r="R7" s="147"/>
      <c r="S7" s="148"/>
      <c r="T7" s="149">
        <v>42824</v>
      </c>
      <c r="U7" s="146">
        <v>45</v>
      </c>
      <c r="V7" s="147">
        <v>3</v>
      </c>
      <c r="W7" s="148">
        <v>0</v>
      </c>
      <c r="X7" s="150"/>
      <c r="Y7" s="151"/>
    </row>
    <row r="8" spans="1:25" s="68" customFormat="1" ht="15" hidden="1" customHeight="1">
      <c r="A8" s="251"/>
      <c r="B8" s="256"/>
      <c r="C8" s="42" t="s">
        <v>105</v>
      </c>
      <c r="D8" s="83"/>
      <c r="E8" s="84"/>
      <c r="F8" s="85"/>
      <c r="G8" s="39"/>
      <c r="H8" s="83"/>
      <c r="I8" s="84"/>
      <c r="J8" s="85"/>
      <c r="K8" s="39"/>
      <c r="L8" s="83"/>
      <c r="M8" s="84"/>
      <c r="N8" s="85"/>
      <c r="O8" s="39"/>
      <c r="P8" s="83"/>
      <c r="Q8" s="84"/>
      <c r="R8" s="85"/>
      <c r="S8" s="39"/>
      <c r="T8" s="83"/>
      <c r="U8" s="84"/>
      <c r="V8" s="85"/>
      <c r="W8" s="39"/>
      <c r="X8" s="107"/>
    </row>
    <row r="9" spans="1:25" s="68" customFormat="1" ht="15" hidden="1" customHeight="1">
      <c r="A9" s="251"/>
      <c r="B9" s="256"/>
      <c r="C9" s="42" t="s">
        <v>106</v>
      </c>
      <c r="D9" s="95"/>
      <c r="E9" s="95"/>
      <c r="F9" s="95"/>
      <c r="G9" s="47"/>
      <c r="H9" s="95"/>
      <c r="I9" s="95"/>
      <c r="J9" s="95"/>
      <c r="K9" s="47"/>
      <c r="L9" s="95"/>
      <c r="M9" s="95"/>
      <c r="N9" s="95"/>
      <c r="O9" s="47"/>
      <c r="P9" s="95"/>
      <c r="Q9" s="95"/>
      <c r="R9" s="95"/>
      <c r="S9" s="47"/>
      <c r="T9" s="95"/>
      <c r="U9" s="95"/>
      <c r="V9" s="95"/>
      <c r="W9" s="47"/>
      <c r="X9" s="107"/>
    </row>
    <row r="10" spans="1:25" s="68" customFormat="1">
      <c r="A10" s="251">
        <v>78</v>
      </c>
      <c r="B10" s="256"/>
      <c r="C10" s="42" t="s">
        <v>104</v>
      </c>
      <c r="D10" s="87"/>
      <c r="E10" s="84"/>
      <c r="F10" s="85"/>
      <c r="G10" s="39"/>
      <c r="H10" s="83">
        <v>42807</v>
      </c>
      <c r="I10" s="84">
        <v>13</v>
      </c>
      <c r="J10" s="85">
        <v>0</v>
      </c>
      <c r="K10" s="39">
        <v>0</v>
      </c>
      <c r="L10" s="83">
        <v>42811</v>
      </c>
      <c r="M10" s="84">
        <v>18</v>
      </c>
      <c r="N10" s="85">
        <v>0</v>
      </c>
      <c r="O10" s="39">
        <v>0</v>
      </c>
      <c r="P10" s="83">
        <v>42816</v>
      </c>
      <c r="Q10" s="84">
        <v>17</v>
      </c>
      <c r="R10" s="85">
        <v>0</v>
      </c>
      <c r="S10" s="39">
        <v>0</v>
      </c>
      <c r="T10" s="83">
        <v>42821</v>
      </c>
      <c r="U10" s="84">
        <v>31</v>
      </c>
      <c r="V10" s="85">
        <v>3</v>
      </c>
      <c r="W10" s="39">
        <v>0</v>
      </c>
      <c r="X10" s="107">
        <f>AVERAGE(Q10,M10,I10,E10)</f>
        <v>16</v>
      </c>
      <c r="Y10" s="113">
        <f>AVERAGE(R10,N10,J10,F10)/X10</f>
        <v>0</v>
      </c>
    </row>
    <row r="11" spans="1:25" s="68" customFormat="1" ht="15" hidden="1" customHeight="1">
      <c r="A11" s="251"/>
      <c r="B11" s="256"/>
      <c r="C11" s="42" t="s">
        <v>105</v>
      </c>
      <c r="D11" s="83"/>
      <c r="E11" s="84"/>
      <c r="F11" s="85"/>
      <c r="G11" s="39"/>
      <c r="H11" s="83"/>
      <c r="I11" s="84"/>
      <c r="J11" s="85"/>
      <c r="K11" s="39"/>
      <c r="L11" s="83"/>
      <c r="M11" s="84"/>
      <c r="N11" s="85"/>
      <c r="O11" s="39"/>
      <c r="P11" s="83"/>
      <c r="Q11" s="84"/>
      <c r="R11" s="85"/>
      <c r="S11" s="39"/>
      <c r="T11" s="83"/>
      <c r="U11" s="84"/>
      <c r="V11" s="85"/>
      <c r="W11" s="39"/>
      <c r="X11" s="107"/>
    </row>
    <row r="12" spans="1:25" s="68" customFormat="1" ht="15" hidden="1" customHeight="1">
      <c r="A12" s="251"/>
      <c r="B12" s="256"/>
      <c r="C12" s="42" t="s">
        <v>106</v>
      </c>
      <c r="D12" s="95"/>
      <c r="E12" s="95"/>
      <c r="F12" s="95"/>
      <c r="G12" s="47"/>
      <c r="H12" s="95"/>
      <c r="I12" s="95"/>
      <c r="J12" s="95"/>
      <c r="K12" s="47"/>
      <c r="L12" s="95"/>
      <c r="M12" s="95"/>
      <c r="N12" s="95"/>
      <c r="O12" s="47"/>
      <c r="P12" s="95"/>
      <c r="Q12" s="95"/>
      <c r="R12" s="95"/>
      <c r="S12" s="47"/>
      <c r="T12" s="95"/>
      <c r="U12" s="95"/>
      <c r="V12" s="95"/>
      <c r="W12" s="47"/>
      <c r="X12" s="107"/>
    </row>
    <row r="13" spans="1:25" s="68" customFormat="1">
      <c r="A13" s="251">
        <v>91</v>
      </c>
      <c r="B13" s="256"/>
      <c r="C13" s="42" t="s">
        <v>104</v>
      </c>
      <c r="D13" s="83">
        <v>42797</v>
      </c>
      <c r="E13" s="84">
        <v>20</v>
      </c>
      <c r="F13" s="85">
        <v>3</v>
      </c>
      <c r="G13" s="39">
        <v>0</v>
      </c>
      <c r="H13" s="83">
        <v>42804</v>
      </c>
      <c r="I13" s="84">
        <v>17</v>
      </c>
      <c r="J13" s="85">
        <v>0</v>
      </c>
      <c r="K13" s="39">
        <v>0</v>
      </c>
      <c r="L13" s="83">
        <v>42810</v>
      </c>
      <c r="M13" s="84">
        <v>16</v>
      </c>
      <c r="N13" s="85">
        <v>0</v>
      </c>
      <c r="O13" s="39">
        <v>0</v>
      </c>
      <c r="P13" s="83">
        <v>42818</v>
      </c>
      <c r="Q13" s="84">
        <v>12</v>
      </c>
      <c r="R13" s="85">
        <v>1</v>
      </c>
      <c r="S13" s="39">
        <v>0</v>
      </c>
      <c r="T13" s="83"/>
      <c r="U13" s="84"/>
      <c r="V13" s="85"/>
      <c r="W13" s="39"/>
      <c r="X13" s="107">
        <f>AVERAGE(Q13,M13,I13,E13)</f>
        <v>16.25</v>
      </c>
      <c r="Y13" s="111">
        <f>AVERAGE(R13,N13,J13,F13)/X13</f>
        <v>6.1538461538461542E-2</v>
      </c>
    </row>
    <row r="14" spans="1:25" s="68" customFormat="1" ht="15" hidden="1" customHeight="1">
      <c r="A14" s="251"/>
      <c r="B14" s="256"/>
      <c r="C14" s="42" t="s">
        <v>105</v>
      </c>
      <c r="D14" s="83"/>
      <c r="E14" s="84"/>
      <c r="F14" s="85"/>
      <c r="G14" s="39"/>
      <c r="H14" s="83"/>
      <c r="I14" s="84"/>
      <c r="J14" s="85"/>
      <c r="K14" s="39"/>
      <c r="L14" s="83"/>
      <c r="M14" s="84"/>
      <c r="N14" s="85"/>
      <c r="O14" s="39"/>
      <c r="P14" s="83"/>
      <c r="Q14" s="84"/>
      <c r="R14" s="85"/>
      <c r="S14" s="39"/>
      <c r="T14" s="83"/>
      <c r="U14" s="84"/>
      <c r="V14" s="85"/>
      <c r="W14" s="39"/>
    </row>
    <row r="15" spans="1:25" s="68" customFormat="1" ht="15" hidden="1" customHeight="1">
      <c r="A15" s="251"/>
      <c r="B15" s="256"/>
      <c r="C15" s="42" t="s">
        <v>106</v>
      </c>
      <c r="D15" s="95"/>
      <c r="E15" s="95"/>
      <c r="F15" s="95"/>
      <c r="G15" s="47"/>
      <c r="H15" s="95"/>
      <c r="I15" s="95"/>
      <c r="J15" s="95"/>
      <c r="K15" s="47"/>
      <c r="L15" s="95"/>
      <c r="M15" s="95"/>
      <c r="N15" s="95"/>
      <c r="O15" s="47"/>
      <c r="P15" s="95"/>
      <c r="Q15" s="95"/>
      <c r="R15" s="95"/>
      <c r="S15" s="47"/>
      <c r="T15" s="95"/>
      <c r="U15" s="95"/>
      <c r="V15" s="95"/>
      <c r="W15" s="47"/>
    </row>
    <row r="16" spans="1:25" s="68" customFormat="1" ht="15" customHeight="1">
      <c r="A16" s="251">
        <v>92</v>
      </c>
      <c r="B16" s="256"/>
      <c r="C16" s="42" t="s">
        <v>104</v>
      </c>
      <c r="D16" s="83">
        <v>42795</v>
      </c>
      <c r="E16" s="84">
        <v>9</v>
      </c>
      <c r="F16" s="85">
        <v>0</v>
      </c>
      <c r="G16" s="39">
        <v>0</v>
      </c>
      <c r="H16" s="83">
        <v>42807</v>
      </c>
      <c r="I16" s="84">
        <v>10</v>
      </c>
      <c r="J16" s="85">
        <v>0</v>
      </c>
      <c r="K16" s="39">
        <v>0</v>
      </c>
      <c r="L16" s="83">
        <v>42810</v>
      </c>
      <c r="M16" s="84">
        <v>13</v>
      </c>
      <c r="N16" s="85">
        <v>0</v>
      </c>
      <c r="O16" s="39">
        <v>0</v>
      </c>
      <c r="P16" s="83"/>
      <c r="Q16" s="84"/>
      <c r="R16" s="85"/>
      <c r="S16" s="39"/>
      <c r="T16" s="83"/>
      <c r="U16" s="84"/>
      <c r="V16" s="85"/>
      <c r="W16" s="39"/>
      <c r="X16" s="110">
        <f>AVERAGE(Q16,M16,I16,E16)</f>
        <v>10.666666666666666</v>
      </c>
      <c r="Y16" s="113">
        <f>AVERAGE(R16,N16,J16,F16)/X16</f>
        <v>0</v>
      </c>
    </row>
    <row r="17" spans="1:25" s="68" customFormat="1" ht="15" hidden="1" customHeight="1">
      <c r="A17" s="251"/>
      <c r="B17" s="256"/>
      <c r="C17" s="42" t="s">
        <v>105</v>
      </c>
      <c r="D17" s="83"/>
      <c r="E17" s="84"/>
      <c r="F17" s="85"/>
      <c r="G17" s="39"/>
      <c r="H17" s="83"/>
      <c r="I17" s="84"/>
      <c r="J17" s="85"/>
      <c r="K17" s="39"/>
      <c r="L17" s="83"/>
      <c r="M17" s="84"/>
      <c r="N17" s="85"/>
      <c r="O17" s="39"/>
      <c r="P17" s="83"/>
      <c r="Q17" s="84"/>
      <c r="R17" s="85"/>
      <c r="S17" s="39"/>
      <c r="T17" s="83"/>
      <c r="U17" s="84"/>
      <c r="V17" s="85"/>
      <c r="W17" s="39"/>
    </row>
    <row r="18" spans="1:25" s="68" customFormat="1" ht="15" hidden="1" customHeight="1">
      <c r="A18" s="251"/>
      <c r="B18" s="256"/>
      <c r="C18" s="42" t="s">
        <v>106</v>
      </c>
      <c r="D18" s="95"/>
      <c r="E18" s="95"/>
      <c r="F18" s="95"/>
      <c r="G18" s="47"/>
      <c r="H18" s="95"/>
      <c r="I18" s="95"/>
      <c r="J18" s="95"/>
      <c r="K18" s="47"/>
      <c r="L18" s="95"/>
      <c r="M18" s="95"/>
      <c r="N18" s="95"/>
      <c r="O18" s="47"/>
      <c r="P18" s="95"/>
      <c r="Q18" s="95"/>
      <c r="R18" s="95"/>
      <c r="S18" s="47"/>
      <c r="T18" s="95"/>
      <c r="U18" s="95"/>
      <c r="V18" s="95"/>
      <c r="W18" s="47"/>
    </row>
    <row r="19" spans="1:25" s="68" customFormat="1" ht="15" customHeight="1">
      <c r="A19" s="251">
        <v>93</v>
      </c>
      <c r="B19" s="256"/>
      <c r="C19" s="42" t="s">
        <v>104</v>
      </c>
      <c r="D19" s="83">
        <v>42796</v>
      </c>
      <c r="E19" s="88">
        <v>23</v>
      </c>
      <c r="F19" s="85">
        <v>0</v>
      </c>
      <c r="G19" s="39">
        <v>1</v>
      </c>
      <c r="H19" s="83">
        <v>42802</v>
      </c>
      <c r="I19" s="88">
        <v>19</v>
      </c>
      <c r="J19" s="85">
        <v>1</v>
      </c>
      <c r="K19" s="39">
        <v>0</v>
      </c>
      <c r="L19" s="83">
        <v>42810</v>
      </c>
      <c r="M19" s="84">
        <v>23</v>
      </c>
      <c r="N19" s="85">
        <v>2</v>
      </c>
      <c r="O19" s="39">
        <v>0</v>
      </c>
      <c r="P19" s="83"/>
      <c r="Q19" s="84"/>
      <c r="R19" s="85"/>
      <c r="S19" s="39"/>
      <c r="T19" s="83"/>
      <c r="U19" s="84"/>
      <c r="V19" s="85"/>
      <c r="W19" s="39"/>
      <c r="X19" s="107">
        <f>AVERAGE(Q19,M19,I19,E19)</f>
        <v>21.666666666666668</v>
      </c>
      <c r="Y19" s="111">
        <f>AVERAGE(R19,N19,J19,F19)/X19</f>
        <v>4.6153846153846149E-2</v>
      </c>
    </row>
    <row r="20" spans="1:25" s="68" customFormat="1" ht="15" hidden="1" customHeight="1">
      <c r="A20" s="251"/>
      <c r="B20" s="256"/>
      <c r="C20" s="42" t="s">
        <v>105</v>
      </c>
      <c r="D20" s="83"/>
      <c r="E20" s="84"/>
      <c r="F20" s="85"/>
      <c r="G20" s="39"/>
      <c r="H20" s="83"/>
      <c r="I20" s="84"/>
      <c r="J20" s="85"/>
      <c r="K20" s="39"/>
      <c r="L20" s="83"/>
      <c r="M20" s="84"/>
      <c r="N20" s="85"/>
      <c r="O20" s="39"/>
      <c r="P20" s="83"/>
      <c r="Q20" s="84"/>
      <c r="R20" s="85"/>
      <c r="S20" s="39"/>
      <c r="T20" s="83"/>
      <c r="U20" s="84"/>
      <c r="V20" s="85"/>
      <c r="W20" s="39"/>
    </row>
    <row r="21" spans="1:25" s="68" customFormat="1" ht="15" hidden="1" customHeight="1">
      <c r="A21" s="251"/>
      <c r="B21" s="256"/>
      <c r="C21" s="42" t="s">
        <v>106</v>
      </c>
      <c r="D21" s="95"/>
      <c r="E21" s="95"/>
      <c r="F21" s="95"/>
      <c r="G21" s="47"/>
      <c r="H21" s="95"/>
      <c r="I21" s="95"/>
      <c r="J21" s="95"/>
      <c r="K21" s="47"/>
      <c r="L21" s="95"/>
      <c r="M21" s="95"/>
      <c r="N21" s="95"/>
      <c r="O21" s="47"/>
      <c r="P21" s="95"/>
      <c r="Q21" s="95"/>
      <c r="R21" s="95"/>
      <c r="S21" s="47"/>
      <c r="T21" s="95"/>
      <c r="U21" s="95"/>
      <c r="V21" s="95"/>
      <c r="W21" s="47"/>
    </row>
    <row r="22" spans="1:25" s="68" customFormat="1" ht="15" customHeight="1">
      <c r="A22" s="251">
        <v>94</v>
      </c>
      <c r="B22" s="256"/>
      <c r="C22" s="42" t="s">
        <v>104</v>
      </c>
      <c r="D22" s="83">
        <v>42795</v>
      </c>
      <c r="E22" s="84">
        <v>17</v>
      </c>
      <c r="F22" s="85">
        <v>0</v>
      </c>
      <c r="G22" s="39">
        <v>1</v>
      </c>
      <c r="H22" s="83">
        <v>42802</v>
      </c>
      <c r="I22" s="84">
        <v>19</v>
      </c>
      <c r="J22" s="85">
        <v>1</v>
      </c>
      <c r="K22" s="39">
        <v>0</v>
      </c>
      <c r="L22" s="83">
        <v>42810</v>
      </c>
      <c r="M22" s="84">
        <v>18</v>
      </c>
      <c r="N22" s="85">
        <v>1</v>
      </c>
      <c r="O22" s="39">
        <v>0</v>
      </c>
      <c r="P22" s="83"/>
      <c r="Q22" s="84"/>
      <c r="R22" s="85"/>
      <c r="S22" s="39"/>
      <c r="T22" s="83"/>
      <c r="U22" s="84"/>
      <c r="V22" s="85"/>
      <c r="W22" s="39"/>
      <c r="X22" s="107">
        <f>AVERAGE(Q22,M22,I22,E22)</f>
        <v>18</v>
      </c>
      <c r="Y22" s="111">
        <f>AVERAGE(R22,N22,J22,F22)/X22</f>
        <v>3.7037037037037035E-2</v>
      </c>
    </row>
    <row r="23" spans="1:25" s="68" customFormat="1" ht="15" hidden="1" customHeight="1">
      <c r="A23" s="251"/>
      <c r="B23" s="256"/>
      <c r="C23" s="42" t="s">
        <v>105</v>
      </c>
      <c r="D23" s="83"/>
      <c r="E23" s="84"/>
      <c r="F23" s="85"/>
      <c r="G23" s="39"/>
      <c r="H23" s="83"/>
      <c r="I23" s="84"/>
      <c r="J23" s="85"/>
      <c r="K23" s="39"/>
      <c r="L23" s="83"/>
      <c r="M23" s="84"/>
      <c r="N23" s="85"/>
      <c r="O23" s="39"/>
      <c r="P23" s="83"/>
      <c r="Q23" s="84"/>
      <c r="R23" s="85"/>
      <c r="S23" s="39"/>
      <c r="T23" s="83"/>
      <c r="U23" s="84"/>
      <c r="V23" s="85"/>
      <c r="W23" s="39"/>
    </row>
    <row r="24" spans="1:25" s="68" customFormat="1" ht="15" hidden="1" customHeight="1">
      <c r="A24" s="251"/>
      <c r="B24" s="256"/>
      <c r="C24" s="42" t="s">
        <v>106</v>
      </c>
      <c r="D24" s="95"/>
      <c r="E24" s="95"/>
      <c r="F24" s="95"/>
      <c r="G24" s="47"/>
      <c r="H24" s="95"/>
      <c r="I24" s="95"/>
      <c r="J24" s="95"/>
      <c r="K24" s="47"/>
      <c r="L24" s="95"/>
      <c r="M24" s="95"/>
      <c r="N24" s="95"/>
      <c r="O24" s="47"/>
      <c r="P24" s="95"/>
      <c r="Q24" s="95"/>
      <c r="R24" s="95"/>
      <c r="S24" s="47"/>
      <c r="T24" s="95"/>
      <c r="U24" s="95"/>
      <c r="V24" s="95"/>
      <c r="W24" s="47"/>
    </row>
    <row r="25" spans="1:25" s="143" customFormat="1">
      <c r="A25" s="153" t="s">
        <v>206</v>
      </c>
      <c r="B25" s="256"/>
      <c r="C25" s="138" t="s">
        <v>104</v>
      </c>
      <c r="D25" s="142"/>
      <c r="E25" s="139"/>
      <c r="F25" s="140"/>
      <c r="G25" s="141"/>
      <c r="H25" s="142"/>
      <c r="I25" s="139"/>
      <c r="J25" s="140"/>
      <c r="K25" s="141"/>
      <c r="L25" s="142"/>
      <c r="M25" s="139"/>
      <c r="N25" s="140"/>
      <c r="O25" s="141"/>
      <c r="P25" s="142"/>
      <c r="Q25" s="139"/>
      <c r="R25" s="140"/>
      <c r="S25" s="141"/>
      <c r="T25" s="142">
        <v>42821</v>
      </c>
      <c r="U25" s="139">
        <v>12</v>
      </c>
      <c r="V25" s="140">
        <v>0</v>
      </c>
      <c r="W25" s="141">
        <v>0</v>
      </c>
    </row>
    <row r="26" spans="1:25" s="143" customFormat="1">
      <c r="A26" s="153" t="s">
        <v>207</v>
      </c>
      <c r="B26" s="256"/>
      <c r="C26" s="138" t="s">
        <v>104</v>
      </c>
      <c r="D26" s="142"/>
      <c r="E26" s="139"/>
      <c r="F26" s="140"/>
      <c r="G26" s="141"/>
      <c r="H26" s="142"/>
      <c r="I26" s="139"/>
      <c r="J26" s="140"/>
      <c r="K26" s="141"/>
      <c r="L26" s="142"/>
      <c r="M26" s="139"/>
      <c r="N26" s="140"/>
      <c r="O26" s="141"/>
      <c r="P26" s="142"/>
      <c r="Q26" s="139"/>
      <c r="R26" s="140"/>
      <c r="S26" s="141"/>
      <c r="T26" s="142">
        <v>42821</v>
      </c>
      <c r="U26" s="139">
        <v>24</v>
      </c>
      <c r="V26" s="140">
        <v>2</v>
      </c>
      <c r="W26" s="141">
        <v>0</v>
      </c>
    </row>
    <row r="27" spans="1:25" s="143" customFormat="1">
      <c r="A27" s="153" t="s">
        <v>208</v>
      </c>
      <c r="B27" s="256"/>
      <c r="C27" s="138" t="s">
        <v>104</v>
      </c>
      <c r="D27" s="142"/>
      <c r="E27" s="139"/>
      <c r="F27" s="140"/>
      <c r="G27" s="141"/>
      <c r="H27" s="142"/>
      <c r="I27" s="139"/>
      <c r="J27" s="140"/>
      <c r="K27" s="141"/>
      <c r="L27" s="142"/>
      <c r="M27" s="139"/>
      <c r="N27" s="140"/>
      <c r="O27" s="141"/>
      <c r="P27" s="142"/>
      <c r="Q27" s="139"/>
      <c r="R27" s="140"/>
      <c r="S27" s="141"/>
      <c r="T27" s="142">
        <v>42822</v>
      </c>
      <c r="U27" s="139">
        <v>26</v>
      </c>
      <c r="V27" s="140">
        <v>1</v>
      </c>
      <c r="W27" s="141">
        <v>0</v>
      </c>
    </row>
    <row r="28" spans="1:25" s="69" customFormat="1">
      <c r="A28" s="251">
        <v>95</v>
      </c>
      <c r="B28" s="256"/>
      <c r="C28" s="89" t="s">
        <v>104</v>
      </c>
      <c r="D28" s="132">
        <v>42804</v>
      </c>
      <c r="E28" s="133">
        <v>28</v>
      </c>
      <c r="F28" s="92">
        <v>3</v>
      </c>
      <c r="G28" s="93">
        <v>0</v>
      </c>
      <c r="H28" s="90"/>
      <c r="I28" s="91"/>
      <c r="J28" s="92"/>
      <c r="K28" s="93"/>
      <c r="L28" s="132">
        <v>42811</v>
      </c>
      <c r="M28" s="133">
        <v>53</v>
      </c>
      <c r="N28" s="92">
        <v>3</v>
      </c>
      <c r="O28" s="93">
        <v>0</v>
      </c>
      <c r="P28" s="132"/>
      <c r="Q28" s="91"/>
      <c r="R28" s="92"/>
      <c r="S28" s="93"/>
      <c r="T28" s="132"/>
      <c r="U28" s="91"/>
      <c r="V28" s="92"/>
      <c r="W28" s="93"/>
      <c r="X28" s="134">
        <f>AVERAGE(Q28,M28,I28,E28)</f>
        <v>40.5</v>
      </c>
      <c r="Y28" s="135">
        <f>AVERAGE(R28,N28,J28,F28)/X28</f>
        <v>7.407407407407407E-2</v>
      </c>
    </row>
    <row r="29" spans="1:25" s="68" customFormat="1" ht="15" hidden="1" customHeight="1">
      <c r="A29" s="251"/>
      <c r="B29" s="256"/>
      <c r="C29" s="42" t="s">
        <v>105</v>
      </c>
      <c r="D29" s="83"/>
      <c r="E29" s="84"/>
      <c r="F29" s="85"/>
      <c r="G29" s="39"/>
      <c r="H29" s="83"/>
      <c r="I29" s="84"/>
      <c r="J29" s="85"/>
      <c r="K29" s="39"/>
      <c r="L29" s="83"/>
      <c r="M29" s="84"/>
      <c r="N29" s="85"/>
      <c r="O29" s="39"/>
      <c r="P29" s="83"/>
      <c r="Q29" s="84"/>
      <c r="R29" s="85"/>
      <c r="S29" s="39"/>
      <c r="T29" s="83"/>
      <c r="U29" s="84"/>
      <c r="V29" s="85"/>
      <c r="W29" s="39"/>
    </row>
    <row r="30" spans="1:25" s="69" customFormat="1" ht="15" hidden="1" customHeight="1">
      <c r="A30" s="253"/>
      <c r="B30" s="257"/>
      <c r="C30" s="89" t="s">
        <v>106</v>
      </c>
      <c r="D30" s="96"/>
      <c r="E30" s="96"/>
      <c r="F30" s="96"/>
      <c r="G30" s="97"/>
      <c r="H30" s="96"/>
      <c r="I30" s="96"/>
      <c r="J30" s="96"/>
      <c r="K30" s="97"/>
      <c r="L30" s="96"/>
      <c r="M30" s="96"/>
      <c r="N30" s="96"/>
      <c r="O30" s="97"/>
      <c r="P30" s="96"/>
      <c r="Q30" s="96"/>
      <c r="R30" s="96"/>
      <c r="S30" s="97"/>
      <c r="T30" s="96"/>
      <c r="U30" s="96"/>
      <c r="V30" s="96"/>
      <c r="W30" s="97"/>
    </row>
    <row r="31" spans="1:25" s="68" customFormat="1">
      <c r="A31" s="251">
        <v>75</v>
      </c>
      <c r="B31" s="251" t="s">
        <v>65</v>
      </c>
      <c r="C31" s="42" t="s">
        <v>104</v>
      </c>
      <c r="D31" s="83">
        <v>42797</v>
      </c>
      <c r="E31" s="84">
        <v>10</v>
      </c>
      <c r="F31" s="85">
        <v>2</v>
      </c>
      <c r="G31" s="39">
        <v>0</v>
      </c>
      <c r="H31" s="83"/>
      <c r="I31" s="84"/>
      <c r="J31" s="85"/>
      <c r="K31" s="39"/>
      <c r="L31" s="83">
        <v>42810</v>
      </c>
      <c r="M31" s="84">
        <v>9</v>
      </c>
      <c r="N31" s="85">
        <v>0</v>
      </c>
      <c r="O31" s="39">
        <v>0</v>
      </c>
      <c r="P31" s="83">
        <v>42814</v>
      </c>
      <c r="Q31" s="84">
        <v>11</v>
      </c>
      <c r="R31" s="85">
        <v>0</v>
      </c>
      <c r="S31" s="39">
        <v>0</v>
      </c>
      <c r="T31" s="83">
        <v>42823</v>
      </c>
      <c r="U31" s="84">
        <v>1</v>
      </c>
      <c r="V31" s="85">
        <v>0</v>
      </c>
      <c r="W31" s="39">
        <v>0</v>
      </c>
      <c r="X31" s="107">
        <f>AVERAGE(Q31,M31,I31,E31)</f>
        <v>10</v>
      </c>
      <c r="Y31" s="111">
        <f>AVERAGE(R31,N31,J31,F31)/X31</f>
        <v>6.6666666666666666E-2</v>
      </c>
    </row>
    <row r="32" spans="1:25" s="68" customFormat="1" ht="15" hidden="1" customHeight="1">
      <c r="A32" s="251"/>
      <c r="B32" s="251"/>
      <c r="C32" s="42" t="s">
        <v>105</v>
      </c>
      <c r="D32" s="83"/>
      <c r="E32" s="84"/>
      <c r="F32" s="85"/>
      <c r="G32" s="39"/>
      <c r="H32" s="83">
        <v>42801</v>
      </c>
      <c r="I32" s="84">
        <v>61</v>
      </c>
      <c r="J32" s="85">
        <v>14</v>
      </c>
      <c r="K32" s="39">
        <v>0</v>
      </c>
      <c r="L32" s="83"/>
      <c r="M32" s="84"/>
      <c r="N32" s="85"/>
      <c r="O32" s="39"/>
      <c r="P32" s="83"/>
      <c r="Q32" s="84"/>
      <c r="R32" s="85"/>
      <c r="S32" s="39"/>
      <c r="T32" s="83"/>
      <c r="U32" s="84"/>
      <c r="V32" s="85"/>
      <c r="W32" s="39"/>
    </row>
    <row r="33" spans="1:25" s="68" customFormat="1" ht="15" hidden="1" customHeight="1">
      <c r="A33" s="251"/>
      <c r="B33" s="251"/>
      <c r="C33" s="42" t="s">
        <v>106</v>
      </c>
      <c r="D33" s="87"/>
      <c r="E33" s="84"/>
      <c r="F33" s="85"/>
      <c r="G33" s="39"/>
      <c r="H33" s="87"/>
      <c r="I33" s="84"/>
      <c r="J33" s="85"/>
      <c r="K33" s="39"/>
      <c r="L33" s="87"/>
      <c r="M33" s="84"/>
      <c r="N33" s="85"/>
      <c r="O33" s="39"/>
      <c r="P33" s="87"/>
      <c r="Q33" s="84"/>
      <c r="R33" s="85"/>
      <c r="S33" s="39"/>
      <c r="T33" s="87"/>
      <c r="U33" s="84"/>
      <c r="V33" s="85"/>
      <c r="W33" s="39"/>
    </row>
    <row r="34" spans="1:25" s="68" customFormat="1">
      <c r="A34" s="251">
        <v>77</v>
      </c>
      <c r="B34" s="251"/>
      <c r="C34" s="42" t="s">
        <v>104</v>
      </c>
      <c r="D34" s="83">
        <v>42795</v>
      </c>
      <c r="E34" s="84">
        <v>11</v>
      </c>
      <c r="F34" s="85">
        <v>0</v>
      </c>
      <c r="G34" s="39">
        <v>0</v>
      </c>
      <c r="H34" s="83">
        <v>42802</v>
      </c>
      <c r="I34" s="94">
        <v>20</v>
      </c>
      <c r="J34" s="85">
        <v>1</v>
      </c>
      <c r="K34" s="39">
        <v>0</v>
      </c>
      <c r="L34" s="83">
        <v>42811</v>
      </c>
      <c r="M34" s="84">
        <v>12</v>
      </c>
      <c r="N34" s="85">
        <v>0</v>
      </c>
      <c r="O34" s="39">
        <v>0</v>
      </c>
      <c r="P34" s="83">
        <v>42815</v>
      </c>
      <c r="Q34" s="84">
        <v>8</v>
      </c>
      <c r="R34" s="85">
        <v>0</v>
      </c>
      <c r="S34" s="39">
        <v>0</v>
      </c>
      <c r="T34" s="83">
        <v>42821</v>
      </c>
      <c r="U34" s="84">
        <v>6</v>
      </c>
      <c r="V34" s="85">
        <v>0</v>
      </c>
      <c r="W34" s="39">
        <v>0</v>
      </c>
      <c r="X34" s="108">
        <f>AVERAGE(Q34,M34,I34,E34)</f>
        <v>12.75</v>
      </c>
      <c r="Y34" s="111">
        <f>AVERAGE(R34,N34,J34,F34)/X34</f>
        <v>1.9607843137254902E-2</v>
      </c>
    </row>
    <row r="35" spans="1:25" s="152" customFormat="1" ht="15" customHeight="1">
      <c r="A35" s="251"/>
      <c r="B35" s="251"/>
      <c r="C35" s="144" t="s">
        <v>104</v>
      </c>
      <c r="D35" s="145"/>
      <c r="E35" s="146"/>
      <c r="F35" s="147"/>
      <c r="G35" s="148"/>
      <c r="H35" s="149"/>
      <c r="I35" s="146"/>
      <c r="J35" s="147"/>
      <c r="K35" s="148"/>
      <c r="L35" s="149"/>
      <c r="M35" s="146"/>
      <c r="N35" s="147"/>
      <c r="O35" s="148"/>
      <c r="P35" s="149"/>
      <c r="Q35" s="146"/>
      <c r="R35" s="147"/>
      <c r="S35" s="148"/>
      <c r="T35" s="149">
        <v>42824</v>
      </c>
      <c r="U35" s="146">
        <v>6</v>
      </c>
      <c r="V35" s="147">
        <v>0</v>
      </c>
      <c r="W35" s="148">
        <v>0</v>
      </c>
      <c r="X35" s="150"/>
      <c r="Y35" s="151"/>
    </row>
    <row r="36" spans="1:25" s="68" customFormat="1" ht="15" hidden="1" customHeight="1">
      <c r="A36" s="251"/>
      <c r="B36" s="251"/>
      <c r="C36" s="42" t="s">
        <v>105</v>
      </c>
      <c r="D36" s="83"/>
      <c r="E36" s="84"/>
      <c r="F36" s="85"/>
      <c r="G36" s="39"/>
      <c r="H36" s="83"/>
      <c r="I36" s="84"/>
      <c r="J36" s="85"/>
      <c r="K36" s="39"/>
      <c r="L36" s="83"/>
      <c r="M36" s="84"/>
      <c r="N36" s="85"/>
      <c r="O36" s="39"/>
      <c r="P36" s="83"/>
      <c r="Q36" s="84"/>
      <c r="R36" s="85"/>
      <c r="S36" s="39"/>
      <c r="T36" s="83"/>
      <c r="U36" s="84"/>
      <c r="V36" s="85"/>
      <c r="W36" s="39"/>
    </row>
    <row r="37" spans="1:25" s="68" customFormat="1" ht="15" hidden="1" customHeight="1">
      <c r="A37" s="251"/>
      <c r="B37" s="251"/>
      <c r="C37" s="42" t="s">
        <v>106</v>
      </c>
      <c r="D37" s="87"/>
      <c r="E37" s="84"/>
      <c r="F37" s="85"/>
      <c r="G37" s="39"/>
      <c r="H37" s="87"/>
      <c r="I37" s="84"/>
      <c r="J37" s="85"/>
      <c r="K37" s="39"/>
      <c r="L37" s="87"/>
      <c r="M37" s="84"/>
      <c r="N37" s="85"/>
      <c r="O37" s="39"/>
      <c r="P37" s="87"/>
      <c r="Q37" s="84"/>
      <c r="R37" s="85"/>
      <c r="S37" s="39"/>
      <c r="T37" s="87"/>
      <c r="U37" s="84"/>
      <c r="V37" s="85"/>
      <c r="W37" s="39"/>
    </row>
    <row r="38" spans="1:25" s="68" customFormat="1">
      <c r="A38" s="251">
        <v>78</v>
      </c>
      <c r="B38" s="251"/>
      <c r="C38" s="42" t="s">
        <v>104</v>
      </c>
      <c r="D38" s="87"/>
      <c r="E38" s="84"/>
      <c r="F38" s="85"/>
      <c r="G38" s="39"/>
      <c r="H38" s="87"/>
      <c r="I38" s="84"/>
      <c r="J38" s="85"/>
      <c r="K38" s="39"/>
      <c r="L38" s="83">
        <v>42811</v>
      </c>
      <c r="M38" s="84">
        <v>7</v>
      </c>
      <c r="N38" s="85">
        <v>1</v>
      </c>
      <c r="O38" s="39">
        <v>0</v>
      </c>
      <c r="P38" s="83">
        <v>42816</v>
      </c>
      <c r="Q38" s="84">
        <v>8</v>
      </c>
      <c r="R38" s="85">
        <v>2</v>
      </c>
      <c r="S38" s="39">
        <v>0</v>
      </c>
      <c r="T38" s="83"/>
      <c r="U38" s="84"/>
      <c r="V38" s="85"/>
      <c r="W38" s="39"/>
      <c r="X38" s="107">
        <f>AVERAGE(Q38,M38,I38,E38)</f>
        <v>7.5</v>
      </c>
      <c r="Y38" s="112">
        <f>AVERAGE(R38,N38,J38,F38)/X38</f>
        <v>0.2</v>
      </c>
    </row>
    <row r="39" spans="1:25" s="68" customFormat="1" ht="15" hidden="1" customHeight="1">
      <c r="A39" s="251"/>
      <c r="B39" s="251"/>
      <c r="C39" s="42" t="s">
        <v>105</v>
      </c>
      <c r="D39" s="83"/>
      <c r="E39" s="84"/>
      <c r="F39" s="85"/>
      <c r="G39" s="39"/>
      <c r="H39" s="83"/>
      <c r="I39" s="84"/>
      <c r="J39" s="85"/>
      <c r="K39" s="39"/>
      <c r="L39" s="83"/>
      <c r="M39" s="84"/>
      <c r="N39" s="85"/>
      <c r="O39" s="39"/>
      <c r="P39" s="83"/>
      <c r="Q39" s="84"/>
      <c r="R39" s="85"/>
      <c r="S39" s="39"/>
      <c r="T39" s="83"/>
      <c r="U39" s="84"/>
      <c r="V39" s="85"/>
      <c r="W39" s="39"/>
    </row>
    <row r="40" spans="1:25" s="68" customFormat="1" ht="15" hidden="1" customHeight="1">
      <c r="A40" s="251"/>
      <c r="B40" s="251"/>
      <c r="C40" s="42" t="s">
        <v>106</v>
      </c>
      <c r="D40" s="87"/>
      <c r="E40" s="84"/>
      <c r="F40" s="85"/>
      <c r="G40" s="39"/>
      <c r="H40" s="87"/>
      <c r="I40" s="84"/>
      <c r="J40" s="85"/>
      <c r="K40" s="39"/>
      <c r="L40" s="87"/>
      <c r="M40" s="84"/>
      <c r="N40" s="85"/>
      <c r="O40" s="39"/>
      <c r="P40" s="87"/>
      <c r="Q40" s="84"/>
      <c r="R40" s="85"/>
      <c r="S40" s="39"/>
      <c r="T40" s="87"/>
      <c r="U40" s="84"/>
      <c r="V40" s="85"/>
      <c r="W40" s="39"/>
    </row>
    <row r="41" spans="1:25" s="68" customFormat="1">
      <c r="A41" s="251">
        <v>91</v>
      </c>
      <c r="B41" s="251"/>
      <c r="C41" s="42" t="s">
        <v>104</v>
      </c>
      <c r="D41" s="83">
        <v>42795</v>
      </c>
      <c r="E41" s="84">
        <v>11</v>
      </c>
      <c r="F41" s="85">
        <v>0</v>
      </c>
      <c r="G41" s="39">
        <v>0</v>
      </c>
      <c r="H41" s="87"/>
      <c r="I41" s="84"/>
      <c r="J41" s="85"/>
      <c r="K41" s="39"/>
      <c r="L41" s="83">
        <v>42810</v>
      </c>
      <c r="M41" s="88">
        <v>19</v>
      </c>
      <c r="N41" s="85">
        <v>2</v>
      </c>
      <c r="O41" s="39">
        <v>0</v>
      </c>
      <c r="P41" s="83">
        <v>42818</v>
      </c>
      <c r="Q41" s="84">
        <v>6</v>
      </c>
      <c r="R41" s="85">
        <v>0</v>
      </c>
      <c r="S41" s="39">
        <v>0</v>
      </c>
      <c r="T41" s="83">
        <v>42821</v>
      </c>
      <c r="U41" s="84">
        <v>7</v>
      </c>
      <c r="V41" s="85">
        <v>0</v>
      </c>
      <c r="W41" s="39">
        <v>0</v>
      </c>
      <c r="X41" s="107">
        <f>AVERAGE(Q41,M41,I41,E41)</f>
        <v>12</v>
      </c>
      <c r="Y41" s="111">
        <f>AVERAGE(R41,N41,J41,F41)/X41</f>
        <v>5.5555555555555552E-2</v>
      </c>
    </row>
    <row r="42" spans="1:25" s="68" customFormat="1" ht="15" hidden="1" customHeight="1">
      <c r="A42" s="251"/>
      <c r="B42" s="251"/>
      <c r="C42" s="42" t="s">
        <v>105</v>
      </c>
      <c r="D42" s="83"/>
      <c r="E42" s="84"/>
      <c r="F42" s="85"/>
      <c r="G42" s="39"/>
      <c r="H42" s="83"/>
      <c r="I42" s="84"/>
      <c r="J42" s="85"/>
      <c r="K42" s="39"/>
      <c r="L42" s="83"/>
      <c r="M42" s="84"/>
      <c r="N42" s="85"/>
      <c r="O42" s="39"/>
      <c r="P42" s="83"/>
      <c r="Q42" s="84"/>
      <c r="R42" s="85"/>
      <c r="S42" s="39"/>
      <c r="T42" s="83"/>
      <c r="U42" s="84"/>
      <c r="V42" s="85"/>
      <c r="W42" s="39"/>
    </row>
    <row r="43" spans="1:25" s="68" customFormat="1" ht="15" hidden="1" customHeight="1">
      <c r="A43" s="251"/>
      <c r="B43" s="251"/>
      <c r="C43" s="42" t="s">
        <v>106</v>
      </c>
      <c r="D43" s="87"/>
      <c r="E43" s="84"/>
      <c r="F43" s="85"/>
      <c r="G43" s="39"/>
      <c r="H43" s="87"/>
      <c r="I43" s="84"/>
      <c r="J43" s="85"/>
      <c r="K43" s="39"/>
      <c r="L43" s="87"/>
      <c r="M43" s="84"/>
      <c r="N43" s="85"/>
      <c r="O43" s="39"/>
      <c r="P43" s="87"/>
      <c r="Q43" s="84"/>
      <c r="R43" s="85"/>
      <c r="S43" s="39"/>
      <c r="T43" s="87"/>
      <c r="U43" s="84"/>
      <c r="V43" s="85"/>
      <c r="W43" s="39"/>
    </row>
    <row r="44" spans="1:25" s="68" customFormat="1">
      <c r="A44" s="251">
        <v>92</v>
      </c>
      <c r="B44" s="251"/>
      <c r="C44" s="42" t="s">
        <v>104</v>
      </c>
      <c r="D44" s="83">
        <v>42795</v>
      </c>
      <c r="E44" s="84">
        <v>6</v>
      </c>
      <c r="F44" s="85">
        <v>0</v>
      </c>
      <c r="G44" s="39">
        <v>0</v>
      </c>
      <c r="H44" s="87"/>
      <c r="I44" s="84"/>
      <c r="J44" s="85"/>
      <c r="K44" s="39"/>
      <c r="L44" s="87"/>
      <c r="M44" s="84"/>
      <c r="N44" s="85"/>
      <c r="O44" s="39"/>
      <c r="P44" s="87"/>
      <c r="Q44" s="84"/>
      <c r="R44" s="85"/>
      <c r="S44" s="39"/>
      <c r="T44" s="83">
        <v>42821</v>
      </c>
      <c r="U44" s="84">
        <v>10</v>
      </c>
      <c r="V44" s="85">
        <v>1</v>
      </c>
      <c r="W44" s="39">
        <v>0</v>
      </c>
      <c r="X44" s="107">
        <f>AVERAGE(Q44,M44,I44,E44)</f>
        <v>6</v>
      </c>
      <c r="Y44" s="113">
        <f>AVERAGE(R44,N44,J44,F44)/X44</f>
        <v>0</v>
      </c>
    </row>
    <row r="45" spans="1:25" s="68" customFormat="1" ht="15" hidden="1" customHeight="1">
      <c r="A45" s="251"/>
      <c r="B45" s="251"/>
      <c r="C45" s="42" t="s">
        <v>105</v>
      </c>
      <c r="D45" s="83"/>
      <c r="E45" s="84"/>
      <c r="F45" s="85"/>
      <c r="G45" s="39"/>
      <c r="H45" s="83"/>
      <c r="I45" s="84"/>
      <c r="J45" s="85"/>
      <c r="K45" s="39"/>
      <c r="L45" s="83"/>
      <c r="M45" s="84"/>
      <c r="N45" s="85"/>
      <c r="O45" s="39"/>
      <c r="P45" s="83"/>
      <c r="Q45" s="84"/>
      <c r="R45" s="85"/>
      <c r="S45" s="39"/>
      <c r="T45" s="83"/>
      <c r="U45" s="84"/>
      <c r="V45" s="85"/>
      <c r="W45" s="39"/>
    </row>
    <row r="46" spans="1:25" s="68" customFormat="1" ht="15" hidden="1" customHeight="1">
      <c r="A46" s="251"/>
      <c r="B46" s="251"/>
      <c r="C46" s="42" t="s">
        <v>106</v>
      </c>
      <c r="D46" s="87"/>
      <c r="E46" s="84"/>
      <c r="F46" s="85"/>
      <c r="G46" s="39"/>
      <c r="H46" s="87"/>
      <c r="I46" s="84"/>
      <c r="J46" s="85"/>
      <c r="K46" s="39"/>
      <c r="L46" s="87"/>
      <c r="M46" s="84"/>
      <c r="N46" s="85"/>
      <c r="O46" s="39"/>
      <c r="P46" s="87"/>
      <c r="Q46" s="84"/>
      <c r="R46" s="85"/>
      <c r="S46" s="39"/>
      <c r="T46" s="87"/>
      <c r="U46" s="84"/>
      <c r="V46" s="85"/>
      <c r="W46" s="39"/>
    </row>
    <row r="47" spans="1:25" s="68" customFormat="1">
      <c r="A47" s="251">
        <v>93</v>
      </c>
      <c r="B47" s="251"/>
      <c r="C47" s="42" t="s">
        <v>104</v>
      </c>
      <c r="D47" s="83">
        <v>42795</v>
      </c>
      <c r="E47" s="84">
        <v>9</v>
      </c>
      <c r="F47" s="85">
        <v>0</v>
      </c>
      <c r="G47" s="39">
        <v>0</v>
      </c>
      <c r="H47" s="87"/>
      <c r="I47" s="84"/>
      <c r="J47" s="85"/>
      <c r="K47" s="39"/>
      <c r="L47" s="83">
        <v>42810</v>
      </c>
      <c r="M47" s="84">
        <v>11</v>
      </c>
      <c r="N47" s="85">
        <v>0</v>
      </c>
      <c r="O47" s="39">
        <v>0</v>
      </c>
      <c r="P47" s="83"/>
      <c r="Q47" s="84"/>
      <c r="R47" s="85"/>
      <c r="S47" s="39"/>
      <c r="T47" s="83">
        <v>42823</v>
      </c>
      <c r="U47" s="84">
        <v>2</v>
      </c>
      <c r="V47" s="85">
        <v>0</v>
      </c>
      <c r="W47" s="39">
        <v>0</v>
      </c>
      <c r="X47" s="107">
        <f>AVERAGE(Q47,M47,I47,E47)</f>
        <v>10</v>
      </c>
      <c r="Y47" s="113">
        <f>AVERAGE(R47,N47,J47,F47)/X47</f>
        <v>0</v>
      </c>
    </row>
    <row r="48" spans="1:25" s="68" customFormat="1" ht="15" hidden="1" customHeight="1">
      <c r="A48" s="251"/>
      <c r="B48" s="251"/>
      <c r="C48" s="42" t="s">
        <v>105</v>
      </c>
      <c r="D48" s="83"/>
      <c r="E48" s="84"/>
      <c r="F48" s="85"/>
      <c r="G48" s="39"/>
      <c r="H48" s="83"/>
      <c r="I48" s="84"/>
      <c r="J48" s="85"/>
      <c r="K48" s="39"/>
      <c r="L48" s="83"/>
      <c r="M48" s="84"/>
      <c r="N48" s="85"/>
      <c r="O48" s="39"/>
      <c r="P48" s="83"/>
      <c r="Q48" s="84"/>
      <c r="R48" s="85"/>
      <c r="S48" s="39"/>
      <c r="T48" s="83"/>
      <c r="U48" s="84"/>
      <c r="V48" s="85"/>
      <c r="W48" s="39"/>
    </row>
    <row r="49" spans="1:25" s="68" customFormat="1" ht="15" hidden="1" customHeight="1">
      <c r="A49" s="251"/>
      <c r="B49" s="251"/>
      <c r="C49" s="42" t="s">
        <v>106</v>
      </c>
      <c r="D49" s="87"/>
      <c r="E49" s="84"/>
      <c r="F49" s="85"/>
      <c r="G49" s="39"/>
      <c r="H49" s="87"/>
      <c r="I49" s="84"/>
      <c r="J49" s="85"/>
      <c r="K49" s="39"/>
      <c r="L49" s="87"/>
      <c r="M49" s="84"/>
      <c r="N49" s="85"/>
      <c r="O49" s="39"/>
      <c r="P49" s="87"/>
      <c r="Q49" s="84"/>
      <c r="R49" s="85"/>
      <c r="S49" s="39"/>
      <c r="T49" s="87"/>
      <c r="U49" s="84"/>
      <c r="V49" s="85"/>
      <c r="W49" s="39"/>
    </row>
    <row r="50" spans="1:25" s="68" customFormat="1">
      <c r="A50" s="251">
        <v>94</v>
      </c>
      <c r="B50" s="251"/>
      <c r="C50" s="42" t="s">
        <v>104</v>
      </c>
      <c r="D50" s="83">
        <v>42796</v>
      </c>
      <c r="E50" s="88">
        <v>13</v>
      </c>
      <c r="F50" s="85">
        <v>1</v>
      </c>
      <c r="G50" s="39">
        <v>0</v>
      </c>
      <c r="H50" s="87"/>
      <c r="I50" s="84"/>
      <c r="J50" s="85"/>
      <c r="K50" s="39"/>
      <c r="L50" s="83">
        <v>42810</v>
      </c>
      <c r="M50" s="84">
        <v>11</v>
      </c>
      <c r="N50" s="85">
        <v>3</v>
      </c>
      <c r="O50" s="39">
        <v>0</v>
      </c>
      <c r="P50" s="83"/>
      <c r="Q50" s="84"/>
      <c r="R50" s="85"/>
      <c r="S50" s="39"/>
      <c r="T50" s="83">
        <v>42822</v>
      </c>
      <c r="U50" s="84">
        <v>7</v>
      </c>
      <c r="V50" s="85">
        <v>0</v>
      </c>
      <c r="W50" s="39">
        <v>0</v>
      </c>
      <c r="X50" s="107">
        <f>AVERAGE(Q50,M50,I50,E50)</f>
        <v>12</v>
      </c>
      <c r="Y50" s="112">
        <f>AVERAGE(R50,N50,J50,F50)/X50</f>
        <v>0.16666666666666666</v>
      </c>
    </row>
    <row r="51" spans="1:25" s="68" customFormat="1" ht="15" hidden="1" customHeight="1">
      <c r="A51" s="251"/>
      <c r="B51" s="251"/>
      <c r="C51" s="42" t="s">
        <v>105</v>
      </c>
      <c r="D51" s="83"/>
      <c r="E51" s="84"/>
      <c r="F51" s="85"/>
      <c r="G51" s="39"/>
      <c r="H51" s="83"/>
      <c r="I51" s="84"/>
      <c r="J51" s="85"/>
      <c r="K51" s="39"/>
      <c r="L51" s="83"/>
      <c r="M51" s="84"/>
      <c r="N51" s="85"/>
      <c r="O51" s="39"/>
      <c r="P51" s="83"/>
      <c r="Q51" s="84"/>
      <c r="R51" s="85"/>
      <c r="S51" s="39"/>
      <c r="T51" s="83"/>
      <c r="U51" s="84"/>
      <c r="V51" s="85"/>
      <c r="W51" s="39"/>
    </row>
    <row r="52" spans="1:25" s="68" customFormat="1" ht="15" hidden="1" customHeight="1">
      <c r="A52" s="251"/>
      <c r="B52" s="251"/>
      <c r="C52" s="42" t="s">
        <v>106</v>
      </c>
      <c r="D52" s="87"/>
      <c r="E52" s="84"/>
      <c r="F52" s="85"/>
      <c r="G52" s="39"/>
      <c r="H52" s="87"/>
      <c r="I52" s="84"/>
      <c r="J52" s="85"/>
      <c r="K52" s="39"/>
      <c r="L52" s="87"/>
      <c r="M52" s="84"/>
      <c r="N52" s="85"/>
      <c r="O52" s="39"/>
      <c r="P52" s="87"/>
      <c r="Q52" s="84"/>
      <c r="R52" s="85"/>
      <c r="S52" s="39"/>
      <c r="T52" s="87"/>
      <c r="U52" s="84"/>
      <c r="V52" s="85"/>
      <c r="W52" s="39"/>
    </row>
    <row r="53" spans="1:25" s="143" customFormat="1">
      <c r="A53" s="153" t="s">
        <v>206</v>
      </c>
      <c r="B53" s="251"/>
      <c r="C53" s="138" t="s">
        <v>104</v>
      </c>
      <c r="D53" s="142"/>
      <c r="E53" s="139"/>
      <c r="F53" s="140"/>
      <c r="G53" s="141"/>
      <c r="H53" s="142"/>
      <c r="I53" s="139"/>
      <c r="J53" s="140"/>
      <c r="K53" s="141"/>
      <c r="L53" s="142"/>
      <c r="M53" s="139"/>
      <c r="N53" s="140"/>
      <c r="O53" s="141"/>
      <c r="P53" s="142"/>
      <c r="Q53" s="139"/>
      <c r="R53" s="140"/>
      <c r="S53" s="141"/>
      <c r="T53" s="142"/>
      <c r="U53" s="139"/>
      <c r="V53" s="140"/>
      <c r="W53" s="141"/>
    </row>
    <row r="54" spans="1:25" s="143" customFormat="1">
      <c r="A54" s="153" t="s">
        <v>207</v>
      </c>
      <c r="B54" s="251"/>
      <c r="C54" s="138" t="s">
        <v>104</v>
      </c>
      <c r="D54" s="142"/>
      <c r="E54" s="139"/>
      <c r="F54" s="140"/>
      <c r="G54" s="141"/>
      <c r="H54" s="142"/>
      <c r="I54" s="139"/>
      <c r="J54" s="140"/>
      <c r="K54" s="141"/>
      <c r="L54" s="142"/>
      <c r="M54" s="139"/>
      <c r="N54" s="140"/>
      <c r="O54" s="141"/>
      <c r="P54" s="142"/>
      <c r="Q54" s="139"/>
      <c r="R54" s="140"/>
      <c r="S54" s="141"/>
      <c r="T54" s="142">
        <v>42821</v>
      </c>
      <c r="U54" s="139">
        <v>12</v>
      </c>
      <c r="V54" s="140">
        <v>0</v>
      </c>
      <c r="W54" s="141">
        <v>0</v>
      </c>
    </row>
    <row r="55" spans="1:25" s="143" customFormat="1">
      <c r="A55" s="153" t="s">
        <v>208</v>
      </c>
      <c r="B55" s="251"/>
      <c r="C55" s="138" t="s">
        <v>104</v>
      </c>
      <c r="D55" s="142"/>
      <c r="E55" s="139"/>
      <c r="F55" s="140"/>
      <c r="G55" s="141"/>
      <c r="H55" s="142"/>
      <c r="I55" s="139"/>
      <c r="J55" s="140"/>
      <c r="K55" s="141"/>
      <c r="L55" s="142"/>
      <c r="M55" s="139"/>
      <c r="N55" s="140"/>
      <c r="O55" s="141"/>
      <c r="P55" s="142"/>
      <c r="Q55" s="139"/>
      <c r="R55" s="140"/>
      <c r="S55" s="141"/>
      <c r="T55" s="142">
        <v>42823</v>
      </c>
      <c r="U55" s="139">
        <v>7</v>
      </c>
      <c r="V55" s="140">
        <v>2</v>
      </c>
      <c r="W55" s="141">
        <v>0</v>
      </c>
    </row>
    <row r="56" spans="1:25" s="69" customFormat="1">
      <c r="A56" s="251">
        <v>95</v>
      </c>
      <c r="B56" s="251"/>
      <c r="C56" s="89" t="s">
        <v>104</v>
      </c>
      <c r="D56" s="132">
        <v>42795</v>
      </c>
      <c r="E56" s="133">
        <v>21</v>
      </c>
      <c r="F56" s="92">
        <v>2</v>
      </c>
      <c r="G56" s="93">
        <v>0</v>
      </c>
      <c r="H56" s="132">
        <v>42804</v>
      </c>
      <c r="I56" s="133">
        <v>12</v>
      </c>
      <c r="J56" s="92">
        <v>0</v>
      </c>
      <c r="K56" s="93">
        <v>0</v>
      </c>
      <c r="L56" s="132">
        <v>42810</v>
      </c>
      <c r="M56" s="133">
        <v>13</v>
      </c>
      <c r="N56" s="92">
        <v>1</v>
      </c>
      <c r="O56" s="93">
        <v>0</v>
      </c>
      <c r="P56" s="132"/>
      <c r="Q56" s="91"/>
      <c r="R56" s="92"/>
      <c r="S56" s="93"/>
      <c r="T56" s="132">
        <v>42821</v>
      </c>
      <c r="U56" s="91">
        <v>7</v>
      </c>
      <c r="V56" s="92">
        <v>0</v>
      </c>
      <c r="W56" s="93">
        <v>0</v>
      </c>
      <c r="X56" s="134">
        <f>AVERAGE(Q56,M56,I56,E56)</f>
        <v>15.333333333333334</v>
      </c>
      <c r="Y56" s="136">
        <f>AVERAGE(R56,N56,J56,F56)/X56</f>
        <v>6.5217391304347824E-2</v>
      </c>
    </row>
    <row r="57" spans="1:25" s="68" customFormat="1" ht="15" hidden="1" customHeight="1">
      <c r="A57" s="251"/>
      <c r="B57" s="251"/>
      <c r="C57" s="42" t="s">
        <v>105</v>
      </c>
      <c r="D57" s="83"/>
      <c r="E57" s="84"/>
      <c r="F57" s="85"/>
      <c r="G57" s="39"/>
      <c r="H57" s="83"/>
      <c r="I57" s="84"/>
      <c r="J57" s="85"/>
      <c r="K57" s="39"/>
      <c r="L57" s="83"/>
      <c r="M57" s="84"/>
      <c r="N57" s="85"/>
      <c r="O57" s="39"/>
      <c r="P57" s="83"/>
      <c r="Q57" s="84"/>
      <c r="R57" s="85"/>
      <c r="S57" s="39"/>
      <c r="T57" s="83"/>
      <c r="U57" s="84"/>
      <c r="V57" s="85"/>
      <c r="W57" s="39"/>
    </row>
    <row r="58" spans="1:25" s="69" customFormat="1" ht="15" hidden="1" customHeight="1">
      <c r="A58" s="253"/>
      <c r="B58" s="253"/>
      <c r="C58" s="89" t="s">
        <v>106</v>
      </c>
      <c r="D58" s="90"/>
      <c r="E58" s="91"/>
      <c r="F58" s="92"/>
      <c r="G58" s="93"/>
      <c r="H58" s="90"/>
      <c r="I58" s="91"/>
      <c r="J58" s="92"/>
      <c r="K58" s="93"/>
      <c r="L58" s="90"/>
      <c r="M58" s="91"/>
      <c r="N58" s="92"/>
      <c r="O58" s="93"/>
      <c r="P58" s="90"/>
      <c r="Q58" s="91"/>
      <c r="R58" s="92"/>
      <c r="S58" s="93"/>
      <c r="T58" s="90"/>
      <c r="U58" s="91"/>
      <c r="V58" s="92"/>
      <c r="W58" s="93"/>
    </row>
    <row r="59" spans="1:25" s="68" customFormat="1">
      <c r="A59" s="251">
        <v>75</v>
      </c>
      <c r="B59" s="251" t="s">
        <v>66</v>
      </c>
      <c r="C59" s="42" t="s">
        <v>104</v>
      </c>
      <c r="D59" s="83">
        <v>42795</v>
      </c>
      <c r="E59" s="84">
        <v>2</v>
      </c>
      <c r="F59" s="85">
        <v>0</v>
      </c>
      <c r="G59" s="39">
        <v>0</v>
      </c>
      <c r="H59" s="83">
        <v>42804</v>
      </c>
      <c r="I59" s="86">
        <v>3</v>
      </c>
      <c r="J59" s="85">
        <v>0</v>
      </c>
      <c r="K59" s="39">
        <v>0</v>
      </c>
      <c r="L59" s="83">
        <v>42810</v>
      </c>
      <c r="M59" s="84">
        <v>10</v>
      </c>
      <c r="N59" s="85">
        <v>1</v>
      </c>
      <c r="O59" s="39">
        <v>0</v>
      </c>
      <c r="P59" s="83">
        <v>42816</v>
      </c>
      <c r="Q59" s="88">
        <v>11</v>
      </c>
      <c r="R59" s="85">
        <v>0</v>
      </c>
      <c r="S59" s="39">
        <v>0</v>
      </c>
      <c r="T59" s="83">
        <v>42822</v>
      </c>
      <c r="U59" s="84">
        <v>6</v>
      </c>
      <c r="V59" s="85">
        <v>0</v>
      </c>
      <c r="W59" s="39">
        <v>0</v>
      </c>
      <c r="X59" s="107">
        <f>AVERAGE(Q59,M59,I59,E59)</f>
        <v>6.5</v>
      </c>
      <c r="Y59" s="112">
        <f>AVERAGE(R59,N59,J59,F59)/X59</f>
        <v>3.8461538461538464E-2</v>
      </c>
    </row>
    <row r="60" spans="1:25" s="68" customFormat="1" ht="15" hidden="1" customHeight="1">
      <c r="A60" s="251"/>
      <c r="B60" s="251"/>
      <c r="C60" s="42" t="s">
        <v>105</v>
      </c>
      <c r="D60" s="83"/>
      <c r="E60" s="84"/>
      <c r="F60" s="85"/>
      <c r="G60" s="39"/>
      <c r="H60" s="83">
        <v>42801</v>
      </c>
      <c r="I60" s="84">
        <v>27</v>
      </c>
      <c r="J60" s="85">
        <v>4</v>
      </c>
      <c r="K60" s="39">
        <v>0</v>
      </c>
      <c r="L60" s="83"/>
      <c r="M60" s="84"/>
      <c r="N60" s="85"/>
      <c r="O60" s="39"/>
      <c r="P60" s="83"/>
      <c r="Q60" s="84"/>
      <c r="R60" s="85"/>
      <c r="S60" s="39"/>
      <c r="T60" s="83"/>
      <c r="U60" s="84"/>
      <c r="V60" s="85"/>
      <c r="W60" s="39"/>
    </row>
    <row r="61" spans="1:25" s="68" customFormat="1" ht="15" hidden="1" customHeight="1">
      <c r="A61" s="251"/>
      <c r="B61" s="251"/>
      <c r="C61" s="42" t="s">
        <v>106</v>
      </c>
      <c r="D61" s="87"/>
      <c r="E61" s="84"/>
      <c r="F61" s="85"/>
      <c r="G61" s="39"/>
      <c r="H61" s="87"/>
      <c r="I61" s="84"/>
      <c r="J61" s="85"/>
      <c r="K61" s="39"/>
      <c r="L61" s="87"/>
      <c r="M61" s="84"/>
      <c r="N61" s="85"/>
      <c r="O61" s="39"/>
      <c r="P61" s="87"/>
      <c r="Q61" s="84"/>
      <c r="R61" s="85"/>
      <c r="S61" s="39"/>
      <c r="T61" s="87"/>
      <c r="U61" s="84"/>
      <c r="V61" s="85"/>
      <c r="W61" s="39"/>
    </row>
    <row r="62" spans="1:25" s="68" customFormat="1">
      <c r="A62" s="251">
        <v>77</v>
      </c>
      <c r="B62" s="251"/>
      <c r="C62" s="42" t="s">
        <v>104</v>
      </c>
      <c r="D62" s="83">
        <v>42797</v>
      </c>
      <c r="E62" s="84">
        <v>6</v>
      </c>
      <c r="F62" s="85">
        <v>1</v>
      </c>
      <c r="G62" s="39">
        <v>0</v>
      </c>
      <c r="H62" s="83">
        <v>42804</v>
      </c>
      <c r="I62" s="86">
        <v>1</v>
      </c>
      <c r="J62" s="85">
        <v>0</v>
      </c>
      <c r="K62" s="39">
        <v>0</v>
      </c>
      <c r="L62" s="83">
        <v>42810</v>
      </c>
      <c r="M62" s="88">
        <v>36</v>
      </c>
      <c r="N62" s="85">
        <v>0</v>
      </c>
      <c r="O62" s="39">
        <v>0</v>
      </c>
      <c r="P62" s="83">
        <v>42816</v>
      </c>
      <c r="Q62" s="84">
        <v>5</v>
      </c>
      <c r="R62" s="85">
        <v>0</v>
      </c>
      <c r="S62" s="39">
        <v>0</v>
      </c>
      <c r="T62" s="83">
        <v>42821</v>
      </c>
      <c r="U62" s="84">
        <v>7</v>
      </c>
      <c r="V62" s="85">
        <v>0</v>
      </c>
      <c r="W62" s="39">
        <v>0</v>
      </c>
      <c r="X62" s="108">
        <f>AVERAGE(Q62,M62,I62,E62)</f>
        <v>12</v>
      </c>
      <c r="Y62" s="111">
        <f>AVERAGE(R62,N62,J62,F62)/X62</f>
        <v>2.0833333333333332E-2</v>
      </c>
    </row>
    <row r="63" spans="1:25" s="152" customFormat="1" ht="15" customHeight="1">
      <c r="A63" s="251"/>
      <c r="B63" s="251"/>
      <c r="C63" s="144" t="s">
        <v>104</v>
      </c>
      <c r="D63" s="145"/>
      <c r="E63" s="146"/>
      <c r="F63" s="147"/>
      <c r="G63" s="148"/>
      <c r="H63" s="149"/>
      <c r="I63" s="146"/>
      <c r="J63" s="147"/>
      <c r="K63" s="148"/>
      <c r="L63" s="149"/>
      <c r="M63" s="146"/>
      <c r="N63" s="147"/>
      <c r="O63" s="148"/>
      <c r="P63" s="149"/>
      <c r="Q63" s="146"/>
      <c r="R63" s="147"/>
      <c r="S63" s="148"/>
      <c r="T63" s="149">
        <v>42824</v>
      </c>
      <c r="U63" s="146">
        <v>5</v>
      </c>
      <c r="V63" s="147">
        <v>0</v>
      </c>
      <c r="W63" s="148">
        <v>0</v>
      </c>
      <c r="X63" s="150"/>
      <c r="Y63" s="151"/>
    </row>
    <row r="64" spans="1:25" s="68" customFormat="1" ht="15" hidden="1" customHeight="1">
      <c r="A64" s="251"/>
      <c r="B64" s="251"/>
      <c r="C64" s="42" t="s">
        <v>105</v>
      </c>
      <c r="D64" s="83"/>
      <c r="E64" s="84"/>
      <c r="F64" s="85"/>
      <c r="G64" s="39"/>
      <c r="H64" s="83"/>
      <c r="I64" s="84"/>
      <c r="J64" s="85"/>
      <c r="K64" s="39"/>
      <c r="L64" s="83"/>
      <c r="M64" s="84"/>
      <c r="N64" s="85"/>
      <c r="O64" s="39"/>
      <c r="P64" s="83"/>
      <c r="Q64" s="84"/>
      <c r="R64" s="85"/>
      <c r="S64" s="39"/>
      <c r="T64" s="83"/>
      <c r="U64" s="84"/>
      <c r="V64" s="85"/>
      <c r="W64" s="39"/>
    </row>
    <row r="65" spans="1:25" s="68" customFormat="1" ht="15" hidden="1" customHeight="1">
      <c r="A65" s="251"/>
      <c r="B65" s="251"/>
      <c r="C65" s="42" t="s">
        <v>106</v>
      </c>
      <c r="D65" s="87"/>
      <c r="E65" s="84"/>
      <c r="F65" s="85"/>
      <c r="G65" s="39"/>
      <c r="H65" s="87"/>
      <c r="I65" s="84"/>
      <c r="J65" s="85"/>
      <c r="K65" s="39"/>
      <c r="L65" s="87"/>
      <c r="M65" s="84"/>
      <c r="N65" s="85"/>
      <c r="O65" s="39"/>
      <c r="P65" s="87"/>
      <c r="Q65" s="84"/>
      <c r="R65" s="85"/>
      <c r="S65" s="39"/>
      <c r="T65" s="87"/>
      <c r="U65" s="84"/>
      <c r="V65" s="85"/>
      <c r="W65" s="39"/>
    </row>
    <row r="66" spans="1:25" s="68" customFormat="1">
      <c r="A66" s="251">
        <v>78</v>
      </c>
      <c r="B66" s="251"/>
      <c r="C66" s="42" t="s">
        <v>104</v>
      </c>
      <c r="D66" s="83">
        <v>42795</v>
      </c>
      <c r="E66" s="84">
        <v>3</v>
      </c>
      <c r="F66" s="85">
        <v>0</v>
      </c>
      <c r="G66" s="39">
        <v>0</v>
      </c>
      <c r="H66" s="87"/>
      <c r="I66" s="84"/>
      <c r="J66" s="85"/>
      <c r="K66" s="39"/>
      <c r="L66" s="83">
        <v>42821</v>
      </c>
      <c r="M66" s="84">
        <v>7</v>
      </c>
      <c r="N66" s="85">
        <v>0</v>
      </c>
      <c r="O66" s="81">
        <v>0</v>
      </c>
      <c r="P66" s="83">
        <v>42816</v>
      </c>
      <c r="Q66" s="88">
        <v>8</v>
      </c>
      <c r="R66" s="85">
        <v>0</v>
      </c>
      <c r="S66" s="81">
        <v>0</v>
      </c>
      <c r="T66" s="83">
        <v>42821</v>
      </c>
      <c r="U66" s="84">
        <v>6</v>
      </c>
      <c r="V66" s="85">
        <v>0</v>
      </c>
      <c r="W66" s="81">
        <v>0</v>
      </c>
      <c r="X66" s="107">
        <f>AVERAGE(Q66,M66,I66,E66)</f>
        <v>6</v>
      </c>
      <c r="Y66" s="113">
        <f>AVERAGE(R66,N66,J66,F66)/X66</f>
        <v>0</v>
      </c>
    </row>
    <row r="67" spans="1:25" s="68" customFormat="1" ht="15" hidden="1" customHeight="1">
      <c r="A67" s="251"/>
      <c r="B67" s="251"/>
      <c r="C67" s="42" t="s">
        <v>105</v>
      </c>
      <c r="D67" s="83"/>
      <c r="E67" s="84"/>
      <c r="F67" s="85"/>
      <c r="G67" s="39"/>
      <c r="H67" s="83"/>
      <c r="I67" s="84"/>
      <c r="J67" s="85"/>
      <c r="K67" s="39"/>
      <c r="L67" s="83"/>
      <c r="M67" s="84"/>
      <c r="N67" s="85"/>
      <c r="O67" s="39"/>
      <c r="P67" s="83"/>
      <c r="Q67" s="84"/>
      <c r="R67" s="85"/>
      <c r="S67" s="39"/>
      <c r="T67" s="83"/>
      <c r="U67" s="84"/>
      <c r="V67" s="85"/>
      <c r="W67" s="39"/>
    </row>
    <row r="68" spans="1:25" s="68" customFormat="1" ht="15" hidden="1" customHeight="1">
      <c r="A68" s="251"/>
      <c r="B68" s="251"/>
      <c r="C68" s="42" t="s">
        <v>106</v>
      </c>
      <c r="D68" s="87"/>
      <c r="E68" s="84"/>
      <c r="F68" s="85"/>
      <c r="G68" s="39"/>
      <c r="H68" s="87"/>
      <c r="I68" s="84"/>
      <c r="J68" s="85"/>
      <c r="K68" s="39"/>
      <c r="L68" s="87"/>
      <c r="M68" s="84"/>
      <c r="N68" s="85"/>
      <c r="O68" s="39"/>
      <c r="P68" s="87"/>
      <c r="Q68" s="84"/>
      <c r="R68" s="85"/>
      <c r="S68" s="39"/>
      <c r="T68" s="87"/>
      <c r="U68" s="84"/>
      <c r="V68" s="85"/>
      <c r="W68" s="39"/>
    </row>
    <row r="69" spans="1:25" s="68" customFormat="1">
      <c r="A69" s="251">
        <v>91</v>
      </c>
      <c r="B69" s="251"/>
      <c r="C69" s="42" t="s">
        <v>104</v>
      </c>
      <c r="D69" s="83">
        <v>42796</v>
      </c>
      <c r="E69" s="88">
        <v>14</v>
      </c>
      <c r="F69" s="85">
        <v>0</v>
      </c>
      <c r="G69" s="39">
        <v>0</v>
      </c>
      <c r="H69" s="87"/>
      <c r="I69" s="84"/>
      <c r="J69" s="85"/>
      <c r="K69" s="39"/>
      <c r="L69" s="83">
        <v>42810</v>
      </c>
      <c r="M69" s="84">
        <v>6</v>
      </c>
      <c r="N69" s="85">
        <v>0</v>
      </c>
      <c r="O69" s="39">
        <v>0</v>
      </c>
      <c r="P69" s="83">
        <v>42817</v>
      </c>
      <c r="Q69" s="84">
        <v>3</v>
      </c>
      <c r="R69" s="85">
        <v>0</v>
      </c>
      <c r="S69" s="39">
        <v>0</v>
      </c>
      <c r="T69" s="83">
        <v>42821</v>
      </c>
      <c r="U69" s="84">
        <v>8</v>
      </c>
      <c r="V69" s="85">
        <v>0</v>
      </c>
      <c r="W69" s="39">
        <v>0</v>
      </c>
      <c r="X69" s="107">
        <f>AVERAGE(Q69,M69,I69,E69)</f>
        <v>7.666666666666667</v>
      </c>
      <c r="Y69" s="113">
        <f>AVERAGE(R69,N69,J69,F69)/X69</f>
        <v>0</v>
      </c>
    </row>
    <row r="70" spans="1:25" s="68" customFormat="1" ht="15" hidden="1" customHeight="1">
      <c r="A70" s="251"/>
      <c r="B70" s="251"/>
      <c r="C70" s="42" t="s">
        <v>105</v>
      </c>
      <c r="D70" s="83"/>
      <c r="E70" s="84"/>
      <c r="F70" s="85"/>
      <c r="G70" s="39"/>
      <c r="H70" s="83"/>
      <c r="I70" s="84"/>
      <c r="J70" s="85"/>
      <c r="K70" s="39"/>
      <c r="L70" s="83"/>
      <c r="M70" s="84"/>
      <c r="N70" s="85"/>
      <c r="O70" s="39"/>
      <c r="P70" s="83"/>
      <c r="Q70" s="84"/>
      <c r="R70" s="85"/>
      <c r="S70" s="39"/>
      <c r="T70" s="83"/>
      <c r="U70" s="84"/>
      <c r="V70" s="85"/>
      <c r="W70" s="39"/>
    </row>
    <row r="71" spans="1:25" s="68" customFormat="1" ht="15" hidden="1" customHeight="1">
      <c r="A71" s="251"/>
      <c r="B71" s="251"/>
      <c r="C71" s="42" t="s">
        <v>106</v>
      </c>
      <c r="D71" s="87"/>
      <c r="E71" s="84"/>
      <c r="F71" s="85"/>
      <c r="G71" s="39"/>
      <c r="H71" s="87"/>
      <c r="I71" s="84"/>
      <c r="J71" s="85"/>
      <c r="K71" s="39"/>
      <c r="L71" s="87"/>
      <c r="M71" s="84"/>
      <c r="N71" s="85"/>
      <c r="O71" s="39"/>
      <c r="P71" s="87"/>
      <c r="Q71" s="84"/>
      <c r="R71" s="85"/>
      <c r="S71" s="39"/>
      <c r="T71" s="87"/>
      <c r="U71" s="84"/>
      <c r="V71" s="85"/>
      <c r="W71" s="39"/>
    </row>
    <row r="72" spans="1:25" s="68" customFormat="1">
      <c r="A72" s="251">
        <v>92</v>
      </c>
      <c r="B72" s="251"/>
      <c r="C72" s="42" t="s">
        <v>104</v>
      </c>
      <c r="D72" s="83">
        <v>42796</v>
      </c>
      <c r="E72" s="84">
        <v>9</v>
      </c>
      <c r="F72" s="85">
        <v>1</v>
      </c>
      <c r="G72" s="39">
        <v>0</v>
      </c>
      <c r="H72" s="83">
        <v>42802</v>
      </c>
      <c r="I72" s="94">
        <v>7</v>
      </c>
      <c r="J72" s="85">
        <v>0</v>
      </c>
      <c r="K72" s="39">
        <v>0</v>
      </c>
      <c r="L72" s="83">
        <v>42810</v>
      </c>
      <c r="M72" s="84">
        <v>4</v>
      </c>
      <c r="N72" s="85">
        <v>0</v>
      </c>
      <c r="O72" s="39">
        <v>0</v>
      </c>
      <c r="P72" s="83">
        <v>42818</v>
      </c>
      <c r="Q72" s="84">
        <v>2</v>
      </c>
      <c r="R72" s="85">
        <v>0</v>
      </c>
      <c r="S72" s="39">
        <v>0</v>
      </c>
      <c r="T72" s="83">
        <v>42822</v>
      </c>
      <c r="U72" s="84">
        <v>7</v>
      </c>
      <c r="V72" s="85">
        <v>0</v>
      </c>
      <c r="W72" s="39">
        <v>0</v>
      </c>
      <c r="X72" s="107">
        <f>AVERAGE(Q72,M72,I72,E72)</f>
        <v>5.5</v>
      </c>
      <c r="Y72" s="112">
        <f>AVERAGE(R72,N72,J72,F72)/X72</f>
        <v>4.5454545454545456E-2</v>
      </c>
    </row>
    <row r="73" spans="1:25" s="68" customFormat="1" ht="15" hidden="1" customHeight="1">
      <c r="A73" s="251"/>
      <c r="B73" s="251"/>
      <c r="C73" s="42" t="s">
        <v>105</v>
      </c>
      <c r="D73" s="83"/>
      <c r="E73" s="84"/>
      <c r="F73" s="85"/>
      <c r="G73" s="39"/>
      <c r="H73" s="83"/>
      <c r="I73" s="84"/>
      <c r="J73" s="85"/>
      <c r="K73" s="39"/>
      <c r="L73" s="83"/>
      <c r="M73" s="84"/>
      <c r="N73" s="85"/>
      <c r="O73" s="39"/>
      <c r="P73" s="83"/>
      <c r="Q73" s="84"/>
      <c r="R73" s="85"/>
      <c r="S73" s="39"/>
      <c r="T73" s="83"/>
      <c r="U73" s="84"/>
      <c r="V73" s="85"/>
      <c r="W73" s="39"/>
    </row>
    <row r="74" spans="1:25" s="68" customFormat="1" ht="15" hidden="1" customHeight="1">
      <c r="A74" s="251"/>
      <c r="B74" s="251"/>
      <c r="C74" s="42" t="s">
        <v>106</v>
      </c>
      <c r="D74" s="87"/>
      <c r="E74" s="84"/>
      <c r="F74" s="85"/>
      <c r="G74" s="39"/>
      <c r="H74" s="87"/>
      <c r="I74" s="84"/>
      <c r="J74" s="85"/>
      <c r="K74" s="39"/>
      <c r="L74" s="87"/>
      <c r="M74" s="84"/>
      <c r="N74" s="85"/>
      <c r="O74" s="39"/>
      <c r="P74" s="87"/>
      <c r="Q74" s="84"/>
      <c r="R74" s="85"/>
      <c r="S74" s="39"/>
      <c r="T74" s="87"/>
      <c r="U74" s="84"/>
      <c r="V74" s="85"/>
      <c r="W74" s="39"/>
    </row>
    <row r="75" spans="1:25" s="68" customFormat="1">
      <c r="A75" s="251">
        <v>93</v>
      </c>
      <c r="B75" s="251"/>
      <c r="C75" s="42" t="s">
        <v>104</v>
      </c>
      <c r="D75" s="83">
        <v>42795</v>
      </c>
      <c r="E75" s="84">
        <v>7</v>
      </c>
      <c r="F75" s="85">
        <v>0</v>
      </c>
      <c r="G75" s="39">
        <v>0</v>
      </c>
      <c r="H75" s="83">
        <v>42804</v>
      </c>
      <c r="I75" s="86">
        <v>3</v>
      </c>
      <c r="J75" s="85">
        <v>0</v>
      </c>
      <c r="K75" s="39">
        <v>0</v>
      </c>
      <c r="L75" s="83">
        <v>42811</v>
      </c>
      <c r="M75" s="88">
        <v>14</v>
      </c>
      <c r="N75" s="85">
        <v>0</v>
      </c>
      <c r="O75" s="39">
        <v>0</v>
      </c>
      <c r="P75" s="83"/>
      <c r="Q75" s="84"/>
      <c r="R75" s="85"/>
      <c r="S75" s="39"/>
      <c r="T75" s="83"/>
      <c r="U75" s="84"/>
      <c r="V75" s="85"/>
      <c r="W75" s="39"/>
      <c r="X75" s="107">
        <f>AVERAGE(Q75,M75,I75,E75)</f>
        <v>8</v>
      </c>
      <c r="Y75" s="113">
        <f>AVERAGE(R75,N75,J75,F75)/X75</f>
        <v>0</v>
      </c>
    </row>
    <row r="76" spans="1:25" s="68" customFormat="1" ht="15" hidden="1" customHeight="1">
      <c r="A76" s="251"/>
      <c r="B76" s="251"/>
      <c r="C76" s="42" t="s">
        <v>105</v>
      </c>
      <c r="D76" s="83"/>
      <c r="E76" s="84"/>
      <c r="F76" s="85"/>
      <c r="G76" s="39"/>
      <c r="H76" s="83"/>
      <c r="I76" s="84"/>
      <c r="J76" s="85"/>
      <c r="K76" s="39"/>
      <c r="L76" s="83"/>
      <c r="M76" s="84"/>
      <c r="N76" s="85"/>
      <c r="O76" s="39"/>
      <c r="P76" s="83"/>
      <c r="Q76" s="84"/>
      <c r="R76" s="85"/>
      <c r="S76" s="39"/>
      <c r="T76" s="83"/>
      <c r="U76" s="84"/>
      <c r="V76" s="85"/>
      <c r="W76" s="39"/>
    </row>
    <row r="77" spans="1:25" s="68" customFormat="1" ht="15" hidden="1" customHeight="1">
      <c r="A77" s="251"/>
      <c r="B77" s="251"/>
      <c r="C77" s="42" t="s">
        <v>106</v>
      </c>
      <c r="D77" s="87"/>
      <c r="E77" s="84"/>
      <c r="F77" s="85"/>
      <c r="G77" s="39"/>
      <c r="H77" s="87"/>
      <c r="I77" s="84"/>
      <c r="J77" s="85"/>
      <c r="K77" s="39"/>
      <c r="L77" s="87"/>
      <c r="M77" s="84"/>
      <c r="N77" s="85"/>
      <c r="O77" s="39"/>
      <c r="P77" s="87"/>
      <c r="Q77" s="84"/>
      <c r="R77" s="85"/>
      <c r="S77" s="39"/>
      <c r="T77" s="87"/>
      <c r="U77" s="84"/>
      <c r="V77" s="85"/>
      <c r="W77" s="39"/>
    </row>
    <row r="78" spans="1:25" s="68" customFormat="1">
      <c r="A78" s="251">
        <v>94</v>
      </c>
      <c r="B78" s="251"/>
      <c r="C78" s="42" t="s">
        <v>104</v>
      </c>
      <c r="D78" s="83">
        <v>42795</v>
      </c>
      <c r="E78" s="84">
        <v>4</v>
      </c>
      <c r="F78" s="85">
        <v>0</v>
      </c>
      <c r="G78" s="39">
        <v>0</v>
      </c>
      <c r="H78" s="87"/>
      <c r="I78" s="84"/>
      <c r="J78" s="85"/>
      <c r="K78" s="39"/>
      <c r="L78" s="83">
        <v>42811</v>
      </c>
      <c r="M78" s="84">
        <v>7</v>
      </c>
      <c r="N78" s="85">
        <v>0</v>
      </c>
      <c r="O78" s="39">
        <v>0</v>
      </c>
      <c r="P78" s="83"/>
      <c r="Q78" s="84"/>
      <c r="R78" s="85"/>
      <c r="S78" s="39"/>
      <c r="T78" s="83">
        <v>42822</v>
      </c>
      <c r="U78" s="84">
        <v>8</v>
      </c>
      <c r="V78" s="85">
        <v>1</v>
      </c>
      <c r="W78" s="39">
        <v>0</v>
      </c>
      <c r="X78" s="107">
        <f>AVERAGE(Q78,M78,I78,E78)</f>
        <v>5.5</v>
      </c>
      <c r="Y78" s="113">
        <f>AVERAGE(R78,N78,J78,F78)/X78</f>
        <v>0</v>
      </c>
    </row>
    <row r="79" spans="1:25" s="68" customFormat="1" ht="15" hidden="1" customHeight="1">
      <c r="A79" s="251"/>
      <c r="B79" s="251"/>
      <c r="C79" s="42" t="s">
        <v>105</v>
      </c>
      <c r="D79" s="83"/>
      <c r="E79" s="84"/>
      <c r="F79" s="85"/>
      <c r="G79" s="39"/>
      <c r="H79" s="83"/>
      <c r="I79" s="84"/>
      <c r="J79" s="85"/>
      <c r="K79" s="39"/>
      <c r="L79" s="83"/>
      <c r="M79" s="84"/>
      <c r="N79" s="85"/>
      <c r="O79" s="39"/>
      <c r="P79" s="83"/>
      <c r="Q79" s="84"/>
      <c r="R79" s="85"/>
      <c r="S79" s="39"/>
      <c r="T79" s="83"/>
      <c r="U79" s="84"/>
      <c r="V79" s="85"/>
      <c r="W79" s="39"/>
    </row>
    <row r="80" spans="1:25" s="68" customFormat="1" ht="15" hidden="1" customHeight="1">
      <c r="A80" s="251"/>
      <c r="B80" s="251"/>
      <c r="C80" s="42" t="s">
        <v>106</v>
      </c>
      <c r="D80" s="87"/>
      <c r="E80" s="84"/>
      <c r="F80" s="85"/>
      <c r="G80" s="39"/>
      <c r="H80" s="87"/>
      <c r="I80" s="84"/>
      <c r="J80" s="85"/>
      <c r="K80" s="39"/>
      <c r="L80" s="87"/>
      <c r="M80" s="84"/>
      <c r="N80" s="85"/>
      <c r="O80" s="39"/>
      <c r="P80" s="87"/>
      <c r="Q80" s="84"/>
      <c r="R80" s="85"/>
      <c r="S80" s="39"/>
      <c r="T80" s="87"/>
      <c r="U80" s="84"/>
      <c r="V80" s="85"/>
      <c r="W80" s="39"/>
    </row>
    <row r="81" spans="1:25" s="143" customFormat="1">
      <c r="A81" s="153" t="s">
        <v>206</v>
      </c>
      <c r="B81" s="251"/>
      <c r="C81" s="138" t="s">
        <v>104</v>
      </c>
      <c r="D81" s="142"/>
      <c r="E81" s="139"/>
      <c r="F81" s="140"/>
      <c r="G81" s="141"/>
      <c r="H81" s="142"/>
      <c r="I81" s="139"/>
      <c r="J81" s="140"/>
      <c r="K81" s="141"/>
      <c r="L81" s="142"/>
      <c r="M81" s="139"/>
      <c r="N81" s="140"/>
      <c r="O81" s="141"/>
      <c r="P81" s="142"/>
      <c r="Q81" s="139"/>
      <c r="R81" s="140"/>
      <c r="S81" s="141"/>
      <c r="T81" s="142">
        <v>42823</v>
      </c>
      <c r="U81" s="139">
        <v>8</v>
      </c>
      <c r="V81" s="140">
        <v>1</v>
      </c>
      <c r="W81" s="141">
        <v>0</v>
      </c>
    </row>
    <row r="82" spans="1:25" s="143" customFormat="1">
      <c r="A82" s="153" t="s">
        <v>207</v>
      </c>
      <c r="B82" s="251"/>
      <c r="C82" s="138" t="s">
        <v>104</v>
      </c>
      <c r="D82" s="142"/>
      <c r="E82" s="139"/>
      <c r="F82" s="140"/>
      <c r="G82" s="141"/>
      <c r="H82" s="142"/>
      <c r="I82" s="139"/>
      <c r="J82" s="140"/>
      <c r="K82" s="141"/>
      <c r="L82" s="142"/>
      <c r="M82" s="139"/>
      <c r="N82" s="140"/>
      <c r="O82" s="141"/>
      <c r="P82" s="142"/>
      <c r="Q82" s="139"/>
      <c r="R82" s="140"/>
      <c r="S82" s="141"/>
      <c r="T82" s="142">
        <v>42821</v>
      </c>
      <c r="U82" s="139">
        <v>5</v>
      </c>
      <c r="V82" s="140">
        <v>0</v>
      </c>
      <c r="W82" s="141">
        <v>0</v>
      </c>
    </row>
    <row r="83" spans="1:25" s="143" customFormat="1">
      <c r="A83" s="153" t="s">
        <v>208</v>
      </c>
      <c r="B83" s="251"/>
      <c r="C83" s="138" t="s">
        <v>104</v>
      </c>
      <c r="D83" s="142"/>
      <c r="E83" s="139"/>
      <c r="F83" s="140"/>
      <c r="G83" s="141"/>
      <c r="H83" s="142"/>
      <c r="I83" s="139"/>
      <c r="J83" s="140"/>
      <c r="K83" s="141"/>
      <c r="L83" s="142"/>
      <c r="M83" s="139"/>
      <c r="N83" s="140"/>
      <c r="O83" s="141"/>
      <c r="P83" s="142"/>
      <c r="Q83" s="139"/>
      <c r="R83" s="140"/>
      <c r="S83" s="141"/>
      <c r="T83" s="142">
        <v>42821</v>
      </c>
      <c r="U83" s="139">
        <v>7</v>
      </c>
      <c r="V83" s="140">
        <v>0</v>
      </c>
      <c r="W83" s="141">
        <v>0</v>
      </c>
    </row>
    <row r="84" spans="1:25" s="68" customFormat="1">
      <c r="A84" s="251">
        <v>95</v>
      </c>
      <c r="B84" s="251"/>
      <c r="C84" s="42" t="s">
        <v>104</v>
      </c>
      <c r="D84" s="83">
        <v>42795</v>
      </c>
      <c r="E84" s="88">
        <v>11</v>
      </c>
      <c r="F84" s="85">
        <v>0</v>
      </c>
      <c r="G84" s="39">
        <v>0</v>
      </c>
      <c r="H84" s="83">
        <v>42803</v>
      </c>
      <c r="I84" s="94">
        <v>11</v>
      </c>
      <c r="J84" s="85">
        <v>1</v>
      </c>
      <c r="K84" s="39">
        <v>0</v>
      </c>
      <c r="L84" s="83">
        <v>42810</v>
      </c>
      <c r="M84" s="84">
        <v>5</v>
      </c>
      <c r="N84" s="85">
        <v>0</v>
      </c>
      <c r="O84" s="39">
        <v>0</v>
      </c>
      <c r="P84" s="83"/>
      <c r="Q84" s="84"/>
      <c r="R84" s="85"/>
      <c r="S84" s="39"/>
      <c r="T84" s="83">
        <v>42821</v>
      </c>
      <c r="U84" s="84">
        <v>10</v>
      </c>
      <c r="V84" s="85">
        <v>0</v>
      </c>
      <c r="W84" s="39">
        <v>0</v>
      </c>
      <c r="X84" s="108">
        <f>AVERAGE(Q84,M84,I84,E84)</f>
        <v>9</v>
      </c>
      <c r="Y84" s="111">
        <f>AVERAGE(R84,N84,J84,F84)/X84</f>
        <v>3.7037037037037035E-2</v>
      </c>
    </row>
    <row r="85" spans="1:25" s="68" customFormat="1" ht="15" hidden="1" customHeight="1">
      <c r="A85" s="251"/>
      <c r="B85" s="251"/>
      <c r="C85" s="42" t="s">
        <v>105</v>
      </c>
      <c r="D85" s="83"/>
      <c r="E85" s="84"/>
      <c r="F85" s="85"/>
      <c r="G85" s="39"/>
      <c r="H85" s="83"/>
      <c r="I85" s="84"/>
      <c r="J85" s="85"/>
      <c r="K85" s="39"/>
      <c r="L85" s="83"/>
      <c r="M85" s="84"/>
      <c r="N85" s="85"/>
      <c r="O85" s="39"/>
      <c r="P85" s="83"/>
      <c r="Q85" s="84"/>
      <c r="R85" s="85"/>
      <c r="S85" s="39"/>
      <c r="T85" s="83"/>
      <c r="U85" s="84"/>
      <c r="V85" s="85"/>
      <c r="W85" s="39"/>
    </row>
    <row r="86" spans="1:25" s="69" customFormat="1" ht="15" hidden="1" customHeight="1">
      <c r="A86" s="253"/>
      <c r="B86" s="253"/>
      <c r="C86" s="89" t="s">
        <v>106</v>
      </c>
      <c r="D86" s="90"/>
      <c r="E86" s="91"/>
      <c r="F86" s="92"/>
      <c r="G86" s="93"/>
      <c r="H86" s="90"/>
      <c r="I86" s="91"/>
      <c r="J86" s="92"/>
      <c r="K86" s="93"/>
      <c r="L86" s="90"/>
      <c r="M86" s="91"/>
      <c r="N86" s="92"/>
      <c r="O86" s="93"/>
      <c r="P86" s="90"/>
      <c r="Q86" s="91"/>
      <c r="R86" s="92"/>
      <c r="S86" s="93"/>
      <c r="T86" s="90"/>
      <c r="U86" s="91"/>
      <c r="V86" s="92"/>
      <c r="W86" s="93"/>
    </row>
    <row r="87" spans="1:25" s="77" customFormat="1">
      <c r="A87" s="252">
        <v>75</v>
      </c>
      <c r="B87" s="252" t="s">
        <v>67</v>
      </c>
      <c r="C87" s="98" t="s">
        <v>104</v>
      </c>
      <c r="D87" s="99"/>
      <c r="E87" s="100"/>
      <c r="F87" s="101"/>
      <c r="G87" s="102"/>
      <c r="H87" s="99"/>
      <c r="I87" s="100"/>
      <c r="J87" s="101"/>
      <c r="K87" s="102"/>
      <c r="L87" s="103">
        <v>42810</v>
      </c>
      <c r="M87" s="100">
        <v>15</v>
      </c>
      <c r="N87" s="101">
        <v>2</v>
      </c>
      <c r="O87" s="102">
        <v>0</v>
      </c>
      <c r="P87" s="103">
        <v>42815</v>
      </c>
      <c r="Q87" s="109">
        <v>18</v>
      </c>
      <c r="R87" s="101">
        <v>0</v>
      </c>
      <c r="S87" s="102">
        <v>0</v>
      </c>
      <c r="T87" s="103">
        <v>42821</v>
      </c>
      <c r="U87" s="100">
        <v>16</v>
      </c>
      <c r="V87" s="101">
        <v>0</v>
      </c>
      <c r="W87" s="102">
        <v>1</v>
      </c>
      <c r="X87" s="107">
        <f>AVERAGE(Q87,M87,I87,E87)</f>
        <v>16.5</v>
      </c>
      <c r="Y87" s="111">
        <f>AVERAGE(R87,N87,J87,F87)/X87</f>
        <v>6.0606060606060608E-2</v>
      </c>
    </row>
    <row r="88" spans="1:25" s="68" customFormat="1" ht="15" hidden="1" customHeight="1">
      <c r="A88" s="251"/>
      <c r="B88" s="251"/>
      <c r="C88" s="42" t="s">
        <v>105</v>
      </c>
      <c r="D88" s="83"/>
      <c r="E88" s="84"/>
      <c r="F88" s="85"/>
      <c r="G88" s="39"/>
      <c r="H88" s="83"/>
      <c r="I88" s="84"/>
      <c r="J88" s="85"/>
      <c r="K88" s="39"/>
      <c r="L88" s="83"/>
      <c r="M88" s="84"/>
      <c r="N88" s="85"/>
      <c r="O88" s="39"/>
      <c r="P88" s="83"/>
      <c r="Q88" s="84"/>
      <c r="R88" s="85"/>
      <c r="S88" s="39"/>
      <c r="T88" s="83"/>
      <c r="U88" s="84"/>
      <c r="V88" s="85"/>
      <c r="W88" s="39"/>
    </row>
    <row r="89" spans="1:25" s="68" customFormat="1" ht="15" hidden="1" customHeight="1">
      <c r="A89" s="251"/>
      <c r="B89" s="251"/>
      <c r="C89" s="42" t="s">
        <v>106</v>
      </c>
      <c r="D89" s="87"/>
      <c r="E89" s="84"/>
      <c r="F89" s="85"/>
      <c r="G89" s="39"/>
      <c r="H89" s="87"/>
      <c r="I89" s="84"/>
      <c r="J89" s="85"/>
      <c r="K89" s="39"/>
      <c r="L89" s="87"/>
      <c r="M89" s="84"/>
      <c r="N89" s="85"/>
      <c r="O89" s="39"/>
      <c r="P89" s="87"/>
      <c r="Q89" s="84"/>
      <c r="R89" s="85"/>
      <c r="S89" s="39"/>
      <c r="T89" s="87"/>
      <c r="U89" s="84"/>
      <c r="V89" s="85"/>
      <c r="W89" s="39"/>
    </row>
    <row r="90" spans="1:25" s="68" customFormat="1">
      <c r="A90" s="251">
        <v>77</v>
      </c>
      <c r="B90" s="251"/>
      <c r="C90" s="42" t="s">
        <v>104</v>
      </c>
      <c r="D90" s="83">
        <v>42795</v>
      </c>
      <c r="E90" s="88">
        <v>26</v>
      </c>
      <c r="F90" s="85">
        <v>2</v>
      </c>
      <c r="G90" s="39">
        <v>0</v>
      </c>
      <c r="H90" s="83">
        <v>42802</v>
      </c>
      <c r="I90" s="88">
        <v>28</v>
      </c>
      <c r="J90" s="85">
        <v>1</v>
      </c>
      <c r="K90" s="39">
        <v>0</v>
      </c>
      <c r="L90" s="83">
        <v>42810</v>
      </c>
      <c r="M90" s="84">
        <v>16</v>
      </c>
      <c r="N90" s="85">
        <v>2</v>
      </c>
      <c r="O90" s="39">
        <v>0</v>
      </c>
      <c r="P90" s="83">
        <v>42815</v>
      </c>
      <c r="Q90" s="88">
        <v>29</v>
      </c>
      <c r="R90" s="85">
        <v>2</v>
      </c>
      <c r="S90" s="39">
        <v>0</v>
      </c>
      <c r="T90" s="83">
        <v>42821</v>
      </c>
      <c r="U90" s="84">
        <v>26</v>
      </c>
      <c r="V90" s="85">
        <v>4</v>
      </c>
      <c r="W90" s="39">
        <v>0</v>
      </c>
      <c r="X90" s="108">
        <f>AVERAGE(Q90,M90,I90,E90)</f>
        <v>24.75</v>
      </c>
      <c r="Y90" s="112">
        <f>AVERAGE(R90,N90,J90,F90)/X90</f>
        <v>7.0707070707070704E-2</v>
      </c>
    </row>
    <row r="91" spans="1:25" s="152" customFormat="1" ht="15" customHeight="1">
      <c r="A91" s="251"/>
      <c r="B91" s="251"/>
      <c r="C91" s="144" t="s">
        <v>104</v>
      </c>
      <c r="D91" s="145"/>
      <c r="E91" s="146"/>
      <c r="F91" s="147"/>
      <c r="G91" s="148"/>
      <c r="H91" s="149"/>
      <c r="I91" s="146"/>
      <c r="J91" s="147"/>
      <c r="K91" s="148"/>
      <c r="L91" s="149"/>
      <c r="M91" s="146"/>
      <c r="N91" s="147"/>
      <c r="O91" s="148"/>
      <c r="P91" s="149"/>
      <c r="Q91" s="146"/>
      <c r="R91" s="147"/>
      <c r="S91" s="148"/>
      <c r="T91" s="149">
        <v>42824</v>
      </c>
      <c r="U91" s="146">
        <v>28</v>
      </c>
      <c r="V91" s="147">
        <v>1</v>
      </c>
      <c r="W91" s="148">
        <v>0</v>
      </c>
      <c r="X91" s="150"/>
      <c r="Y91" s="151"/>
    </row>
    <row r="92" spans="1:25" s="68" customFormat="1" ht="15" hidden="1" customHeight="1">
      <c r="A92" s="251"/>
      <c r="B92" s="251"/>
      <c r="C92" s="42" t="s">
        <v>105</v>
      </c>
      <c r="D92" s="83"/>
      <c r="E92" s="84"/>
      <c r="F92" s="85"/>
      <c r="G92" s="39"/>
      <c r="H92" s="83"/>
      <c r="I92" s="84"/>
      <c r="J92" s="85"/>
      <c r="K92" s="39"/>
      <c r="L92" s="83"/>
      <c r="M92" s="84"/>
      <c r="N92" s="85"/>
      <c r="O92" s="39"/>
      <c r="P92" s="83"/>
      <c r="Q92" s="84"/>
      <c r="R92" s="85"/>
      <c r="S92" s="39"/>
      <c r="T92" s="83"/>
      <c r="U92" s="84"/>
      <c r="V92" s="85"/>
      <c r="W92" s="39"/>
    </row>
    <row r="93" spans="1:25" s="68" customFormat="1" ht="15" hidden="1" customHeight="1">
      <c r="A93" s="251"/>
      <c r="B93" s="251"/>
      <c r="C93" s="42" t="s">
        <v>106</v>
      </c>
      <c r="D93" s="87"/>
      <c r="E93" s="84"/>
      <c r="F93" s="85"/>
      <c r="G93" s="39"/>
      <c r="H93" s="87"/>
      <c r="I93" s="84"/>
      <c r="J93" s="85"/>
      <c r="K93" s="39"/>
      <c r="L93" s="87"/>
      <c r="M93" s="84"/>
      <c r="N93" s="85"/>
      <c r="O93" s="39"/>
      <c r="P93" s="87"/>
      <c r="Q93" s="84"/>
      <c r="R93" s="85"/>
      <c r="S93" s="39"/>
      <c r="T93" s="87"/>
      <c r="U93" s="84"/>
      <c r="V93" s="85"/>
      <c r="W93" s="39"/>
    </row>
    <row r="94" spans="1:25" s="68" customFormat="1">
      <c r="A94" s="251">
        <v>78</v>
      </c>
      <c r="B94" s="251"/>
      <c r="C94" s="42" t="s">
        <v>104</v>
      </c>
      <c r="D94" s="83">
        <v>42796</v>
      </c>
      <c r="E94" s="84">
        <v>13</v>
      </c>
      <c r="F94" s="85">
        <v>0</v>
      </c>
      <c r="G94" s="39">
        <v>0</v>
      </c>
      <c r="H94" s="83">
        <v>42804</v>
      </c>
      <c r="I94" s="86">
        <v>15</v>
      </c>
      <c r="J94" s="85">
        <v>0</v>
      </c>
      <c r="K94" s="39">
        <v>0</v>
      </c>
      <c r="L94" s="83">
        <v>42810</v>
      </c>
      <c r="M94" s="84">
        <v>14</v>
      </c>
      <c r="N94" s="85">
        <v>0</v>
      </c>
      <c r="O94" s="39">
        <v>0</v>
      </c>
      <c r="P94" s="83">
        <v>42818</v>
      </c>
      <c r="Q94" s="84">
        <v>4</v>
      </c>
      <c r="R94" s="85">
        <v>1</v>
      </c>
      <c r="S94" s="39">
        <v>0</v>
      </c>
      <c r="T94" s="83"/>
      <c r="U94" s="84"/>
      <c r="V94" s="85"/>
      <c r="W94" s="39"/>
      <c r="X94" s="107">
        <f>AVERAGE(Q94,M94,I94,E94)</f>
        <v>11.5</v>
      </c>
      <c r="Y94" s="113">
        <f>AVERAGE(R94,N94,J94,F94)/X94</f>
        <v>2.1739130434782608E-2</v>
      </c>
    </row>
    <row r="95" spans="1:25" s="68" customFormat="1" ht="15" hidden="1" customHeight="1">
      <c r="A95" s="251"/>
      <c r="B95" s="251"/>
      <c r="C95" s="42" t="s">
        <v>105</v>
      </c>
      <c r="D95" s="83"/>
      <c r="E95" s="84"/>
      <c r="F95" s="85"/>
      <c r="G95" s="39"/>
      <c r="H95" s="83"/>
      <c r="I95" s="84"/>
      <c r="J95" s="85"/>
      <c r="K95" s="39"/>
      <c r="L95" s="83"/>
      <c r="M95" s="84"/>
      <c r="N95" s="85"/>
      <c r="O95" s="39"/>
      <c r="P95" s="83"/>
      <c r="Q95" s="84"/>
      <c r="R95" s="85"/>
      <c r="S95" s="39"/>
      <c r="T95" s="83"/>
      <c r="U95" s="84"/>
      <c r="V95" s="85"/>
      <c r="W95" s="39"/>
    </row>
    <row r="96" spans="1:25" s="68" customFormat="1" ht="15" hidden="1" customHeight="1">
      <c r="A96" s="251"/>
      <c r="B96" s="251"/>
      <c r="C96" s="42" t="s">
        <v>106</v>
      </c>
      <c r="D96" s="87"/>
      <c r="E96" s="84"/>
      <c r="F96" s="85"/>
      <c r="G96" s="39"/>
      <c r="H96" s="87"/>
      <c r="I96" s="84"/>
      <c r="J96" s="85"/>
      <c r="K96" s="39"/>
      <c r="L96" s="87"/>
      <c r="M96" s="84"/>
      <c r="N96" s="85"/>
      <c r="O96" s="39"/>
      <c r="P96" s="87"/>
      <c r="Q96" s="84"/>
      <c r="R96" s="85"/>
      <c r="S96" s="39"/>
      <c r="T96" s="87"/>
      <c r="U96" s="84"/>
      <c r="V96" s="85"/>
      <c r="W96" s="39"/>
    </row>
    <row r="97" spans="1:25" s="68" customFormat="1">
      <c r="A97" s="251">
        <v>91</v>
      </c>
      <c r="B97" s="251"/>
      <c r="C97" s="42" t="s">
        <v>104</v>
      </c>
      <c r="D97" s="83">
        <v>42797</v>
      </c>
      <c r="E97" s="84">
        <v>17</v>
      </c>
      <c r="F97" s="85">
        <v>3</v>
      </c>
      <c r="G97" s="39">
        <v>0</v>
      </c>
      <c r="H97" s="83">
        <v>42804</v>
      </c>
      <c r="I97" s="88">
        <v>20</v>
      </c>
      <c r="J97" s="85">
        <v>1</v>
      </c>
      <c r="K97" s="39">
        <v>0</v>
      </c>
      <c r="L97" s="83">
        <v>42810</v>
      </c>
      <c r="M97" s="88">
        <v>28</v>
      </c>
      <c r="N97" s="85">
        <v>2</v>
      </c>
      <c r="O97" s="39">
        <v>1</v>
      </c>
      <c r="P97" s="83"/>
      <c r="Q97" s="84"/>
      <c r="R97" s="85"/>
      <c r="S97" s="39"/>
      <c r="T97" s="83">
        <v>42822</v>
      </c>
      <c r="U97" s="84">
        <v>23</v>
      </c>
      <c r="V97" s="85">
        <v>1</v>
      </c>
      <c r="W97" s="39">
        <v>0</v>
      </c>
      <c r="X97" s="108">
        <f>AVERAGE(Q97,M97,I97,E97)</f>
        <v>21.666666666666668</v>
      </c>
      <c r="Y97" s="112">
        <f>AVERAGE(R97,N97,J97,F97)/X97</f>
        <v>9.2307692307692299E-2</v>
      </c>
    </row>
    <row r="98" spans="1:25" s="68" customFormat="1" ht="15" hidden="1" customHeight="1">
      <c r="A98" s="251"/>
      <c r="B98" s="251"/>
      <c r="C98" s="42" t="s">
        <v>105</v>
      </c>
      <c r="D98" s="83"/>
      <c r="E98" s="84"/>
      <c r="F98" s="85"/>
      <c r="G98" s="39"/>
      <c r="H98" s="83"/>
      <c r="I98" s="84"/>
      <c r="J98" s="85"/>
      <c r="K98" s="39"/>
      <c r="L98" s="83"/>
      <c r="M98" s="84"/>
      <c r="N98" s="85"/>
      <c r="O98" s="39"/>
      <c r="P98" s="83"/>
      <c r="Q98" s="84"/>
      <c r="R98" s="85"/>
      <c r="S98" s="39"/>
      <c r="T98" s="83"/>
      <c r="U98" s="84"/>
      <c r="V98" s="85"/>
      <c r="W98" s="39"/>
    </row>
    <row r="99" spans="1:25" s="68" customFormat="1" ht="15" hidden="1" customHeight="1">
      <c r="A99" s="251"/>
      <c r="B99" s="251"/>
      <c r="C99" s="42" t="s">
        <v>106</v>
      </c>
      <c r="D99" s="87"/>
      <c r="E99" s="84"/>
      <c r="F99" s="85"/>
      <c r="G99" s="39"/>
      <c r="H99" s="87"/>
      <c r="I99" s="84"/>
      <c r="J99" s="85"/>
      <c r="K99" s="39"/>
      <c r="L99" s="87"/>
      <c r="M99" s="84"/>
      <c r="N99" s="85"/>
      <c r="O99" s="39"/>
      <c r="P99" s="87"/>
      <c r="Q99" s="84"/>
      <c r="R99" s="85"/>
      <c r="S99" s="39"/>
      <c r="T99" s="87"/>
      <c r="U99" s="84"/>
      <c r="V99" s="85"/>
      <c r="W99" s="39"/>
    </row>
    <row r="100" spans="1:25" s="68" customFormat="1">
      <c r="A100" s="251">
        <v>92</v>
      </c>
      <c r="B100" s="251"/>
      <c r="C100" s="42" t="s">
        <v>104</v>
      </c>
      <c r="D100" s="83">
        <v>42796</v>
      </c>
      <c r="E100" s="84">
        <v>14</v>
      </c>
      <c r="F100" s="85">
        <v>0</v>
      </c>
      <c r="G100" s="39">
        <v>0</v>
      </c>
      <c r="H100" s="83">
        <v>42804</v>
      </c>
      <c r="I100" s="86">
        <v>9</v>
      </c>
      <c r="J100" s="85">
        <v>1</v>
      </c>
      <c r="K100" s="39">
        <v>0</v>
      </c>
      <c r="L100" s="87"/>
      <c r="M100" s="84"/>
      <c r="N100" s="85"/>
      <c r="O100" s="39"/>
      <c r="P100" s="87"/>
      <c r="Q100" s="84"/>
      <c r="R100" s="85"/>
      <c r="S100" s="39"/>
      <c r="T100" s="87"/>
      <c r="U100" s="84"/>
      <c r="V100" s="85"/>
      <c r="W100" s="39"/>
      <c r="X100" s="107">
        <f>AVERAGE(Q100,M100,I100,E100)</f>
        <v>11.5</v>
      </c>
      <c r="Y100" s="111">
        <f>AVERAGE(R100,N100,J100,F100)/X100</f>
        <v>4.3478260869565216E-2</v>
      </c>
    </row>
    <row r="101" spans="1:25" s="68" customFormat="1" ht="15" hidden="1" customHeight="1">
      <c r="A101" s="251"/>
      <c r="B101" s="251"/>
      <c r="C101" s="42" t="s">
        <v>105</v>
      </c>
      <c r="D101" s="83"/>
      <c r="E101" s="84"/>
      <c r="F101" s="85"/>
      <c r="G101" s="39"/>
      <c r="H101" s="83"/>
      <c r="I101" s="84"/>
      <c r="J101" s="85"/>
      <c r="K101" s="39"/>
      <c r="L101" s="83"/>
      <c r="M101" s="84"/>
      <c r="N101" s="85"/>
      <c r="O101" s="39"/>
      <c r="P101" s="83"/>
      <c r="Q101" s="84"/>
      <c r="R101" s="85"/>
      <c r="S101" s="39"/>
      <c r="T101" s="83"/>
      <c r="U101" s="84"/>
      <c r="V101" s="85"/>
      <c r="W101" s="39"/>
    </row>
    <row r="102" spans="1:25" s="68" customFormat="1" ht="15" hidden="1" customHeight="1">
      <c r="A102" s="251"/>
      <c r="B102" s="251"/>
      <c r="C102" s="42" t="s">
        <v>106</v>
      </c>
      <c r="D102" s="87"/>
      <c r="E102" s="84"/>
      <c r="F102" s="85"/>
      <c r="G102" s="39"/>
      <c r="H102" s="87"/>
      <c r="I102" s="84"/>
      <c r="J102" s="85"/>
      <c r="K102" s="39"/>
      <c r="L102" s="87"/>
      <c r="M102" s="84"/>
      <c r="N102" s="85"/>
      <c r="O102" s="39"/>
      <c r="P102" s="87"/>
      <c r="Q102" s="84"/>
      <c r="R102" s="85"/>
      <c r="S102" s="39"/>
      <c r="T102" s="87"/>
      <c r="U102" s="84"/>
      <c r="V102" s="85"/>
      <c r="W102" s="39"/>
    </row>
    <row r="103" spans="1:25" s="68" customFormat="1">
      <c r="A103" s="251">
        <v>93</v>
      </c>
      <c r="B103" s="251"/>
      <c r="C103" s="42" t="s">
        <v>104</v>
      </c>
      <c r="D103" s="83">
        <v>42795</v>
      </c>
      <c r="E103" s="84">
        <v>11</v>
      </c>
      <c r="F103" s="85">
        <v>0</v>
      </c>
      <c r="G103" s="39">
        <v>0</v>
      </c>
      <c r="H103" s="83">
        <v>42807</v>
      </c>
      <c r="I103" s="104">
        <v>19</v>
      </c>
      <c r="J103" s="85">
        <v>1</v>
      </c>
      <c r="K103" s="39">
        <v>1</v>
      </c>
      <c r="L103" s="83">
        <v>42811</v>
      </c>
      <c r="M103" s="88">
        <v>26</v>
      </c>
      <c r="N103" s="85">
        <v>1</v>
      </c>
      <c r="O103" s="39">
        <v>0</v>
      </c>
      <c r="P103" s="83"/>
      <c r="Q103" s="84"/>
      <c r="R103" s="85"/>
      <c r="S103" s="39"/>
      <c r="T103" s="83">
        <v>42823</v>
      </c>
      <c r="U103" s="84">
        <v>28</v>
      </c>
      <c r="V103" s="85">
        <v>4</v>
      </c>
      <c r="W103" s="39">
        <v>0</v>
      </c>
      <c r="X103" s="107">
        <f>AVERAGE(Q103,M103,I103,E103)</f>
        <v>18.666666666666668</v>
      </c>
      <c r="Y103" s="111">
        <f>AVERAGE(R103,N103,J103,F103)/X103</f>
        <v>3.5714285714285712E-2</v>
      </c>
    </row>
    <row r="104" spans="1:25" s="68" customFormat="1" ht="15" hidden="1" customHeight="1">
      <c r="A104" s="251"/>
      <c r="B104" s="251"/>
      <c r="C104" s="42" t="s">
        <v>105</v>
      </c>
      <c r="D104" s="83"/>
      <c r="E104" s="84"/>
      <c r="F104" s="85"/>
      <c r="G104" s="39"/>
      <c r="H104" s="83"/>
      <c r="I104" s="84"/>
      <c r="J104" s="85"/>
      <c r="K104" s="39"/>
      <c r="L104" s="83"/>
      <c r="M104" s="84"/>
      <c r="N104" s="85"/>
      <c r="O104" s="39"/>
      <c r="P104" s="83"/>
      <c r="Q104" s="84"/>
      <c r="R104" s="85"/>
      <c r="S104" s="39"/>
      <c r="T104" s="83"/>
      <c r="U104" s="84"/>
      <c r="V104" s="85"/>
      <c r="W104" s="39"/>
    </row>
    <row r="105" spans="1:25" s="68" customFormat="1" ht="15" hidden="1" customHeight="1">
      <c r="A105" s="251"/>
      <c r="B105" s="251"/>
      <c r="C105" s="42" t="s">
        <v>106</v>
      </c>
      <c r="D105" s="87"/>
      <c r="E105" s="84"/>
      <c r="F105" s="85"/>
      <c r="G105" s="39"/>
      <c r="H105" s="87"/>
      <c r="I105" s="84"/>
      <c r="J105" s="85"/>
      <c r="K105" s="39"/>
      <c r="L105" s="87"/>
      <c r="M105" s="84"/>
      <c r="N105" s="85"/>
      <c r="O105" s="39"/>
      <c r="P105" s="87"/>
      <c r="Q105" s="84"/>
      <c r="R105" s="85"/>
      <c r="S105" s="39"/>
      <c r="T105" s="87"/>
      <c r="U105" s="84"/>
      <c r="V105" s="85"/>
      <c r="W105" s="39"/>
    </row>
    <row r="106" spans="1:25" s="68" customFormat="1">
      <c r="A106" s="251">
        <v>94</v>
      </c>
      <c r="B106" s="251"/>
      <c r="C106" s="42" t="s">
        <v>104</v>
      </c>
      <c r="D106" s="83">
        <v>42796</v>
      </c>
      <c r="E106" s="88">
        <v>22</v>
      </c>
      <c r="F106" s="85">
        <v>3</v>
      </c>
      <c r="G106" s="39">
        <v>0</v>
      </c>
      <c r="H106" s="83">
        <v>42804</v>
      </c>
      <c r="I106" s="84">
        <v>19</v>
      </c>
      <c r="J106" s="85">
        <v>0</v>
      </c>
      <c r="K106" s="39">
        <v>0</v>
      </c>
      <c r="L106" s="83">
        <v>42810</v>
      </c>
      <c r="M106" s="84">
        <v>16</v>
      </c>
      <c r="N106" s="85">
        <v>1</v>
      </c>
      <c r="O106" s="39">
        <v>0</v>
      </c>
      <c r="P106" s="83"/>
      <c r="Q106" s="84"/>
      <c r="R106" s="85"/>
      <c r="S106" s="39"/>
      <c r="T106" s="83">
        <v>42821</v>
      </c>
      <c r="U106" s="84">
        <v>17</v>
      </c>
      <c r="V106" s="85">
        <v>1</v>
      </c>
      <c r="W106" s="39">
        <v>0</v>
      </c>
      <c r="X106" s="107">
        <f>AVERAGE(Q106,M106,I106,E106)</f>
        <v>19</v>
      </c>
      <c r="Y106" s="111">
        <f>AVERAGE(R106,N106,J106,F106)/X106</f>
        <v>7.0175438596491224E-2</v>
      </c>
    </row>
    <row r="107" spans="1:25" s="68" customFormat="1" ht="15" hidden="1" customHeight="1">
      <c r="A107" s="251"/>
      <c r="B107" s="251"/>
      <c r="C107" s="42" t="s">
        <v>105</v>
      </c>
      <c r="D107" s="83"/>
      <c r="E107" s="84"/>
      <c r="F107" s="85"/>
      <c r="G107" s="39"/>
      <c r="H107" s="83"/>
      <c r="I107" s="84"/>
      <c r="J107" s="85"/>
      <c r="K107" s="39"/>
      <c r="L107" s="83"/>
      <c r="M107" s="84"/>
      <c r="N107" s="85"/>
      <c r="O107" s="39"/>
      <c r="P107" s="83"/>
      <c r="Q107" s="84"/>
      <c r="R107" s="85"/>
      <c r="S107" s="39"/>
      <c r="T107" s="83"/>
      <c r="U107" s="84"/>
      <c r="V107" s="85"/>
      <c r="W107" s="39"/>
    </row>
    <row r="108" spans="1:25" s="68" customFormat="1" ht="15" hidden="1" customHeight="1">
      <c r="A108" s="251"/>
      <c r="B108" s="251"/>
      <c r="C108" s="42" t="s">
        <v>106</v>
      </c>
      <c r="D108" s="87"/>
      <c r="E108" s="84"/>
      <c r="F108" s="85"/>
      <c r="G108" s="39"/>
      <c r="H108" s="87"/>
      <c r="I108" s="84"/>
      <c r="J108" s="85"/>
      <c r="K108" s="39"/>
      <c r="L108" s="87"/>
      <c r="M108" s="84"/>
      <c r="N108" s="85"/>
      <c r="O108" s="39"/>
      <c r="P108" s="87"/>
      <c r="Q108" s="84"/>
      <c r="R108" s="85"/>
      <c r="S108" s="39"/>
      <c r="T108" s="87"/>
      <c r="U108" s="84"/>
      <c r="V108" s="85"/>
      <c r="W108" s="39"/>
    </row>
    <row r="109" spans="1:25" s="143" customFormat="1">
      <c r="A109" s="153" t="s">
        <v>206</v>
      </c>
      <c r="B109" s="251"/>
      <c r="C109" s="138" t="s">
        <v>104</v>
      </c>
      <c r="D109" s="142"/>
      <c r="E109" s="139"/>
      <c r="F109" s="140"/>
      <c r="G109" s="141"/>
      <c r="H109" s="142"/>
      <c r="I109" s="139"/>
      <c r="J109" s="140"/>
      <c r="K109" s="141"/>
      <c r="L109" s="142"/>
      <c r="M109" s="139"/>
      <c r="N109" s="140"/>
      <c r="O109" s="141"/>
      <c r="P109" s="142"/>
      <c r="Q109" s="139"/>
      <c r="R109" s="140"/>
      <c r="S109" s="141"/>
      <c r="T109" s="142">
        <v>42821</v>
      </c>
      <c r="U109" s="139">
        <v>24</v>
      </c>
      <c r="V109" s="140">
        <v>0</v>
      </c>
      <c r="W109" s="141">
        <v>0</v>
      </c>
    </row>
    <row r="110" spans="1:25" s="143" customFormat="1">
      <c r="A110" s="153" t="s">
        <v>207</v>
      </c>
      <c r="B110" s="251"/>
      <c r="C110" s="138" t="s">
        <v>104</v>
      </c>
      <c r="D110" s="142"/>
      <c r="E110" s="139"/>
      <c r="F110" s="140"/>
      <c r="G110" s="141"/>
      <c r="H110" s="142"/>
      <c r="I110" s="139"/>
      <c r="J110" s="140"/>
      <c r="K110" s="141"/>
      <c r="L110" s="142"/>
      <c r="M110" s="139"/>
      <c r="N110" s="140"/>
      <c r="O110" s="141"/>
      <c r="P110" s="142"/>
      <c r="Q110" s="139"/>
      <c r="R110" s="140"/>
      <c r="S110" s="141"/>
      <c r="T110" s="142">
        <v>42823</v>
      </c>
      <c r="U110" s="139">
        <v>16</v>
      </c>
      <c r="V110" s="140">
        <v>0</v>
      </c>
      <c r="W110" s="141">
        <v>0</v>
      </c>
    </row>
    <row r="111" spans="1:25" s="143" customFormat="1">
      <c r="A111" s="153" t="s">
        <v>208</v>
      </c>
      <c r="B111" s="251"/>
      <c r="C111" s="138" t="s">
        <v>104</v>
      </c>
      <c r="D111" s="142"/>
      <c r="E111" s="139"/>
      <c r="F111" s="140"/>
      <c r="G111" s="141"/>
      <c r="H111" s="142"/>
      <c r="I111" s="139"/>
      <c r="J111" s="140"/>
      <c r="K111" s="141"/>
      <c r="L111" s="142"/>
      <c r="M111" s="139"/>
      <c r="N111" s="140"/>
      <c r="O111" s="141"/>
      <c r="P111" s="142"/>
      <c r="Q111" s="139"/>
      <c r="R111" s="140"/>
      <c r="S111" s="141"/>
      <c r="T111" s="142">
        <v>42822</v>
      </c>
      <c r="U111" s="139">
        <v>11</v>
      </c>
      <c r="V111" s="140">
        <v>1</v>
      </c>
      <c r="W111" s="141">
        <v>0</v>
      </c>
    </row>
    <row r="112" spans="1:25" s="68" customFormat="1">
      <c r="A112" s="251">
        <v>95</v>
      </c>
      <c r="B112" s="251"/>
      <c r="C112" s="42" t="s">
        <v>104</v>
      </c>
      <c r="D112" s="83">
        <v>42795</v>
      </c>
      <c r="E112" s="84">
        <v>14</v>
      </c>
      <c r="F112" s="85">
        <v>0</v>
      </c>
      <c r="G112" s="39">
        <v>0</v>
      </c>
      <c r="H112" s="87"/>
      <c r="I112" s="84"/>
      <c r="J112" s="85"/>
      <c r="K112" s="39"/>
      <c r="L112" s="83">
        <v>42810</v>
      </c>
      <c r="M112" s="84">
        <v>14</v>
      </c>
      <c r="N112" s="85">
        <v>0</v>
      </c>
      <c r="O112" s="39">
        <v>0</v>
      </c>
      <c r="P112" s="83"/>
      <c r="Q112" s="84"/>
      <c r="R112" s="85"/>
      <c r="S112" s="39"/>
      <c r="T112" s="83">
        <v>42823</v>
      </c>
      <c r="U112" s="84">
        <v>8</v>
      </c>
      <c r="V112" s="85">
        <v>0</v>
      </c>
      <c r="W112" s="39">
        <v>0</v>
      </c>
      <c r="X112" s="107">
        <f>AVERAGE(Q112,M112,I112,E112)</f>
        <v>14</v>
      </c>
      <c r="Y112" s="113">
        <f>AVERAGE(R112,N112,J112,F112)/X112</f>
        <v>0</v>
      </c>
    </row>
    <row r="113" spans="1:25" s="68" customFormat="1" ht="15" hidden="1" customHeight="1">
      <c r="A113" s="251"/>
      <c r="B113" s="251"/>
      <c r="C113" s="42" t="s">
        <v>105</v>
      </c>
      <c r="D113" s="83"/>
      <c r="E113" s="84"/>
      <c r="F113" s="85"/>
      <c r="G113" s="39"/>
      <c r="H113" s="83"/>
      <c r="I113" s="84"/>
      <c r="J113" s="85"/>
      <c r="K113" s="39"/>
      <c r="L113" s="83"/>
      <c r="M113" s="84"/>
      <c r="N113" s="85"/>
      <c r="O113" s="39"/>
      <c r="P113" s="83"/>
      <c r="Q113" s="84"/>
      <c r="R113" s="85"/>
      <c r="S113" s="39"/>
      <c r="T113" s="83"/>
      <c r="U113" s="84"/>
      <c r="V113" s="85"/>
      <c r="W113" s="39"/>
    </row>
    <row r="114" spans="1:25" s="69" customFormat="1" ht="15" hidden="1" customHeight="1">
      <c r="A114" s="253"/>
      <c r="B114" s="253"/>
      <c r="C114" s="89" t="s">
        <v>106</v>
      </c>
      <c r="D114" s="90"/>
      <c r="E114" s="91"/>
      <c r="F114" s="92"/>
      <c r="G114" s="93"/>
      <c r="H114" s="90"/>
      <c r="I114" s="91"/>
      <c r="J114" s="92"/>
      <c r="K114" s="93"/>
      <c r="L114" s="90"/>
      <c r="M114" s="91"/>
      <c r="N114" s="92"/>
      <c r="O114" s="93"/>
      <c r="P114" s="90"/>
      <c r="Q114" s="91"/>
      <c r="R114" s="92"/>
      <c r="S114" s="93"/>
      <c r="T114" s="90"/>
      <c r="U114" s="91"/>
      <c r="V114" s="92"/>
      <c r="W114" s="93"/>
    </row>
    <row r="115" spans="1:25" s="77" customFormat="1">
      <c r="A115" s="252">
        <v>75</v>
      </c>
      <c r="B115" s="252" t="s">
        <v>102</v>
      </c>
      <c r="C115" s="98" t="s">
        <v>104</v>
      </c>
      <c r="D115" s="103">
        <v>42797</v>
      </c>
      <c r="E115" s="100">
        <v>3</v>
      </c>
      <c r="F115" s="101">
        <v>0</v>
      </c>
      <c r="G115" s="102">
        <v>0</v>
      </c>
      <c r="H115" s="103">
        <v>42802</v>
      </c>
      <c r="I115" s="106">
        <v>13</v>
      </c>
      <c r="J115" s="101">
        <v>0</v>
      </c>
      <c r="K115" s="102">
        <v>0</v>
      </c>
      <c r="L115" s="103">
        <v>42810</v>
      </c>
      <c r="M115" s="100">
        <v>5</v>
      </c>
      <c r="N115" s="101">
        <v>0</v>
      </c>
      <c r="O115" s="102">
        <v>0</v>
      </c>
      <c r="P115" s="103">
        <v>42814</v>
      </c>
      <c r="Q115" s="100">
        <v>7</v>
      </c>
      <c r="R115" s="101">
        <v>0</v>
      </c>
      <c r="S115" s="102">
        <v>0</v>
      </c>
      <c r="T115" s="103"/>
      <c r="U115" s="100"/>
      <c r="V115" s="101"/>
      <c r="W115" s="102"/>
      <c r="X115" s="107">
        <f>AVERAGE(Q115,M115,I115,E115)</f>
        <v>7</v>
      </c>
      <c r="Y115" s="113">
        <f>AVERAGE(R115,N115,J115,F115)/X115</f>
        <v>0</v>
      </c>
    </row>
    <row r="116" spans="1:25" s="68" customFormat="1" ht="15" hidden="1" customHeight="1">
      <c r="A116" s="251"/>
      <c r="B116" s="251"/>
      <c r="C116" s="42" t="s">
        <v>105</v>
      </c>
      <c r="D116" s="83"/>
      <c r="E116" s="84"/>
      <c r="F116" s="85"/>
      <c r="G116" s="39"/>
      <c r="H116" s="83"/>
      <c r="I116" s="84"/>
      <c r="J116" s="85"/>
      <c r="K116" s="39"/>
      <c r="L116" s="83"/>
      <c r="M116" s="84"/>
      <c r="N116" s="85"/>
      <c r="O116" s="39"/>
      <c r="P116" s="83"/>
      <c r="Q116" s="84"/>
      <c r="R116" s="85"/>
      <c r="S116" s="39"/>
      <c r="T116" s="83"/>
      <c r="U116" s="84"/>
      <c r="V116" s="85"/>
      <c r="W116" s="39"/>
    </row>
    <row r="117" spans="1:25" s="68" customFormat="1" ht="15" hidden="1" customHeight="1">
      <c r="A117" s="251"/>
      <c r="B117" s="251"/>
      <c r="C117" s="42" t="s">
        <v>106</v>
      </c>
      <c r="D117" s="95"/>
      <c r="E117" s="95"/>
      <c r="F117" s="95"/>
      <c r="G117" s="47"/>
      <c r="H117" s="95"/>
      <c r="I117" s="95"/>
      <c r="J117" s="95"/>
      <c r="K117" s="47"/>
      <c r="L117" s="95"/>
      <c r="M117" s="95"/>
      <c r="N117" s="95"/>
      <c r="O117" s="47"/>
      <c r="P117" s="95"/>
      <c r="Q117" s="95"/>
      <c r="R117" s="95"/>
      <c r="S117" s="47"/>
      <c r="T117" s="95"/>
      <c r="U117" s="95"/>
      <c r="V117" s="95"/>
      <c r="W117" s="47"/>
    </row>
    <row r="118" spans="1:25" s="68" customFormat="1">
      <c r="A118" s="251">
        <v>77</v>
      </c>
      <c r="B118" s="251"/>
      <c r="C118" s="42" t="s">
        <v>104</v>
      </c>
      <c r="D118" s="83">
        <v>42796</v>
      </c>
      <c r="E118" s="84">
        <v>6</v>
      </c>
      <c r="F118" s="85">
        <v>0</v>
      </c>
      <c r="G118" s="39">
        <v>0</v>
      </c>
      <c r="H118" s="83">
        <v>42805</v>
      </c>
      <c r="I118" s="94">
        <v>14</v>
      </c>
      <c r="J118" s="85">
        <v>0</v>
      </c>
      <c r="K118" s="39">
        <v>0</v>
      </c>
      <c r="L118" s="83">
        <v>42810</v>
      </c>
      <c r="M118" s="84">
        <v>7</v>
      </c>
      <c r="N118" s="85">
        <v>0</v>
      </c>
      <c r="O118" s="39">
        <v>0</v>
      </c>
      <c r="P118" s="83">
        <v>42815</v>
      </c>
      <c r="Q118" s="84">
        <v>7</v>
      </c>
      <c r="R118" s="85">
        <v>0</v>
      </c>
      <c r="S118" s="39">
        <v>0</v>
      </c>
      <c r="T118" s="83"/>
      <c r="U118" s="84"/>
      <c r="V118" s="85"/>
      <c r="W118" s="39"/>
      <c r="X118" s="108">
        <f>AVERAGE(Q118,M118,I118,E118)</f>
        <v>8.5</v>
      </c>
      <c r="Y118" s="113">
        <f>AVERAGE(R118,N118,J118,F118)/X118</f>
        <v>0</v>
      </c>
    </row>
    <row r="119" spans="1:25" s="152" customFormat="1" ht="15" customHeight="1">
      <c r="A119" s="251"/>
      <c r="B119" s="251"/>
      <c r="C119" s="144" t="s">
        <v>104</v>
      </c>
      <c r="D119" s="145"/>
      <c r="E119" s="146"/>
      <c r="F119" s="147"/>
      <c r="G119" s="148"/>
      <c r="H119" s="149"/>
      <c r="I119" s="146"/>
      <c r="J119" s="147"/>
      <c r="K119" s="148"/>
      <c r="L119" s="149"/>
      <c r="M119" s="146"/>
      <c r="N119" s="147"/>
      <c r="O119" s="148"/>
      <c r="P119" s="149"/>
      <c r="Q119" s="146"/>
      <c r="R119" s="147"/>
      <c r="S119" s="148"/>
      <c r="T119" s="149">
        <v>42824</v>
      </c>
      <c r="U119" s="146">
        <v>4</v>
      </c>
      <c r="V119" s="147">
        <v>0</v>
      </c>
      <c r="W119" s="148">
        <v>0</v>
      </c>
      <c r="X119" s="150"/>
      <c r="Y119" s="151"/>
    </row>
    <row r="120" spans="1:25" s="68" customFormat="1" ht="15" hidden="1" customHeight="1">
      <c r="A120" s="251"/>
      <c r="B120" s="251"/>
      <c r="C120" s="42" t="s">
        <v>105</v>
      </c>
      <c r="D120" s="83"/>
      <c r="E120" s="84"/>
      <c r="F120" s="85"/>
      <c r="G120" s="39"/>
      <c r="H120" s="83"/>
      <c r="I120" s="84"/>
      <c r="J120" s="85"/>
      <c r="K120" s="39"/>
      <c r="L120" s="83"/>
      <c r="M120" s="84"/>
      <c r="N120" s="85"/>
      <c r="O120" s="39"/>
      <c r="P120" s="83"/>
      <c r="Q120" s="84"/>
      <c r="R120" s="85"/>
      <c r="S120" s="39"/>
      <c r="T120" s="83"/>
      <c r="U120" s="84"/>
      <c r="V120" s="85"/>
      <c r="W120" s="39"/>
    </row>
    <row r="121" spans="1:25" s="68" customFormat="1" ht="15" hidden="1" customHeight="1">
      <c r="A121" s="251"/>
      <c r="B121" s="251"/>
      <c r="C121" s="42" t="s">
        <v>106</v>
      </c>
      <c r="D121" s="95"/>
      <c r="E121" s="95"/>
      <c r="F121" s="95"/>
      <c r="G121" s="47"/>
      <c r="H121" s="95"/>
      <c r="I121" s="95"/>
      <c r="J121" s="95"/>
      <c r="K121" s="47"/>
      <c r="L121" s="95"/>
      <c r="M121" s="95"/>
      <c r="N121" s="95"/>
      <c r="O121" s="47"/>
      <c r="P121" s="95"/>
      <c r="Q121" s="95"/>
      <c r="R121" s="95"/>
      <c r="S121" s="47"/>
      <c r="T121" s="95"/>
      <c r="U121" s="95"/>
      <c r="V121" s="95"/>
      <c r="W121" s="47"/>
    </row>
    <row r="122" spans="1:25" s="68" customFormat="1">
      <c r="A122" s="251">
        <v>78</v>
      </c>
      <c r="B122" s="251"/>
      <c r="C122" s="42" t="s">
        <v>104</v>
      </c>
      <c r="D122" s="83">
        <v>42797</v>
      </c>
      <c r="E122" s="105">
        <v>6</v>
      </c>
      <c r="F122" s="85">
        <v>0</v>
      </c>
      <c r="G122" s="39">
        <v>0</v>
      </c>
      <c r="H122" s="83">
        <v>42804</v>
      </c>
      <c r="I122" s="86">
        <v>7</v>
      </c>
      <c r="J122" s="85">
        <v>0</v>
      </c>
      <c r="K122" s="39">
        <v>0</v>
      </c>
      <c r="L122" s="83">
        <v>42810</v>
      </c>
      <c r="M122" s="84">
        <v>9</v>
      </c>
      <c r="N122" s="85">
        <v>0</v>
      </c>
      <c r="O122" s="39">
        <v>0</v>
      </c>
      <c r="P122" s="83">
        <v>42816</v>
      </c>
      <c r="Q122" s="88">
        <v>9</v>
      </c>
      <c r="R122" s="85">
        <v>0</v>
      </c>
      <c r="S122" s="39">
        <v>0</v>
      </c>
      <c r="T122" s="83">
        <v>42821</v>
      </c>
      <c r="U122" s="84">
        <v>11</v>
      </c>
      <c r="V122" s="85">
        <v>0</v>
      </c>
      <c r="W122" s="39">
        <v>0</v>
      </c>
      <c r="X122" s="107">
        <f>AVERAGE(Q122,M122,I122,E122)</f>
        <v>7.75</v>
      </c>
      <c r="Y122" s="113">
        <f>AVERAGE(R122,N122,J122,F122)/X122</f>
        <v>0</v>
      </c>
    </row>
    <row r="123" spans="1:25" s="68" customFormat="1" ht="15" hidden="1" customHeight="1">
      <c r="A123" s="251"/>
      <c r="B123" s="251"/>
      <c r="C123" s="42" t="s">
        <v>105</v>
      </c>
      <c r="D123" s="83"/>
      <c r="E123" s="84"/>
      <c r="F123" s="85"/>
      <c r="G123" s="39"/>
      <c r="H123" s="83"/>
      <c r="I123" s="84"/>
      <c r="J123" s="85"/>
      <c r="K123" s="39"/>
      <c r="L123" s="83"/>
      <c r="M123" s="84"/>
      <c r="N123" s="85"/>
      <c r="O123" s="39"/>
      <c r="P123" s="83"/>
      <c r="Q123" s="84"/>
      <c r="R123" s="85"/>
      <c r="S123" s="39"/>
      <c r="T123" s="83"/>
      <c r="U123" s="84"/>
      <c r="V123" s="85"/>
      <c r="W123" s="39"/>
    </row>
    <row r="124" spans="1:25" s="68" customFormat="1" ht="15" hidden="1" customHeight="1">
      <c r="A124" s="251"/>
      <c r="B124" s="251"/>
      <c r="C124" s="42" t="s">
        <v>106</v>
      </c>
      <c r="D124" s="95"/>
      <c r="E124" s="95"/>
      <c r="F124" s="95"/>
      <c r="G124" s="47"/>
      <c r="H124" s="95"/>
      <c r="I124" s="95"/>
      <c r="J124" s="95"/>
      <c r="K124" s="47"/>
      <c r="L124" s="95"/>
      <c r="M124" s="95"/>
      <c r="N124" s="95"/>
      <c r="O124" s="47"/>
      <c r="P124" s="95"/>
      <c r="Q124" s="95"/>
      <c r="R124" s="95"/>
      <c r="S124" s="47"/>
      <c r="T124" s="95"/>
      <c r="U124" s="95"/>
      <c r="V124" s="95"/>
      <c r="W124" s="47"/>
    </row>
    <row r="125" spans="1:25" s="68" customFormat="1">
      <c r="A125" s="251">
        <v>91</v>
      </c>
      <c r="B125" s="251"/>
      <c r="C125" s="42" t="s">
        <v>104</v>
      </c>
      <c r="D125" s="83">
        <v>42797</v>
      </c>
      <c r="E125" s="84">
        <v>6</v>
      </c>
      <c r="F125" s="85">
        <v>0</v>
      </c>
      <c r="G125" s="39">
        <v>0</v>
      </c>
      <c r="H125" s="87"/>
      <c r="I125" s="84"/>
      <c r="J125" s="85"/>
      <c r="K125" s="39"/>
      <c r="L125" s="83">
        <v>42810</v>
      </c>
      <c r="M125" s="88">
        <v>11</v>
      </c>
      <c r="N125" s="85">
        <v>0</v>
      </c>
      <c r="O125" s="39">
        <v>0</v>
      </c>
      <c r="P125" s="83">
        <v>42818</v>
      </c>
      <c r="Q125" s="84">
        <v>5</v>
      </c>
      <c r="R125" s="85">
        <v>0</v>
      </c>
      <c r="S125" s="39">
        <v>0</v>
      </c>
      <c r="T125" s="83">
        <v>42821</v>
      </c>
      <c r="U125" s="84">
        <v>9</v>
      </c>
      <c r="V125" s="85">
        <v>0</v>
      </c>
      <c r="W125" s="39">
        <v>0</v>
      </c>
      <c r="X125" s="107">
        <f>AVERAGE(Q125,M125,I125,E125)</f>
        <v>7.333333333333333</v>
      </c>
      <c r="Y125" s="113">
        <f>AVERAGE(R125,N125,J125,F125)/X125</f>
        <v>0</v>
      </c>
    </row>
    <row r="126" spans="1:25" s="68" customFormat="1" ht="15" hidden="1" customHeight="1">
      <c r="A126" s="251"/>
      <c r="B126" s="251"/>
      <c r="C126" s="42" t="s">
        <v>105</v>
      </c>
      <c r="D126" s="83"/>
      <c r="E126" s="84"/>
      <c r="F126" s="85"/>
      <c r="G126" s="39"/>
      <c r="H126" s="83"/>
      <c r="I126" s="84"/>
      <c r="J126" s="85"/>
      <c r="K126" s="39"/>
      <c r="L126" s="83"/>
      <c r="M126" s="84"/>
      <c r="N126" s="85"/>
      <c r="O126" s="39"/>
      <c r="P126" s="83"/>
      <c r="Q126" s="84"/>
      <c r="R126" s="85"/>
      <c r="S126" s="39"/>
      <c r="T126" s="83"/>
      <c r="U126" s="84"/>
      <c r="V126" s="85"/>
      <c r="W126" s="39"/>
    </row>
    <row r="127" spans="1:25" s="68" customFormat="1" ht="15" hidden="1" customHeight="1">
      <c r="A127" s="251"/>
      <c r="B127" s="251"/>
      <c r="C127" s="42" t="s">
        <v>106</v>
      </c>
      <c r="D127" s="95"/>
      <c r="E127" s="95"/>
      <c r="F127" s="95"/>
      <c r="G127" s="47"/>
      <c r="H127" s="95"/>
      <c r="I127" s="95"/>
      <c r="J127" s="95"/>
      <c r="K127" s="47"/>
      <c r="L127" s="95"/>
      <c r="M127" s="95"/>
      <c r="N127" s="95"/>
      <c r="O127" s="47"/>
      <c r="P127" s="95"/>
      <c r="Q127" s="95"/>
      <c r="R127" s="95"/>
      <c r="S127" s="47"/>
      <c r="T127" s="95"/>
      <c r="U127" s="95"/>
      <c r="V127" s="95"/>
      <c r="W127" s="47"/>
    </row>
    <row r="128" spans="1:25" s="68" customFormat="1">
      <c r="A128" s="251">
        <v>92</v>
      </c>
      <c r="B128" s="251"/>
      <c r="C128" s="42" t="s">
        <v>104</v>
      </c>
      <c r="D128" s="87"/>
      <c r="E128" s="84"/>
      <c r="F128" s="85"/>
      <c r="G128" s="39"/>
      <c r="H128" s="83">
        <v>42805</v>
      </c>
      <c r="I128" s="86">
        <v>10</v>
      </c>
      <c r="J128" s="85">
        <v>2</v>
      </c>
      <c r="K128" s="39">
        <v>0</v>
      </c>
      <c r="L128" s="83">
        <v>42810</v>
      </c>
      <c r="M128" s="84">
        <v>6</v>
      </c>
      <c r="N128" s="85">
        <v>0</v>
      </c>
      <c r="O128" s="39">
        <v>0</v>
      </c>
      <c r="P128" s="83">
        <v>24</v>
      </c>
      <c r="Q128" s="84">
        <v>3</v>
      </c>
      <c r="R128" s="85">
        <v>0</v>
      </c>
      <c r="S128" s="39">
        <v>0</v>
      </c>
      <c r="T128" s="83">
        <v>42821</v>
      </c>
      <c r="U128" s="84">
        <v>6</v>
      </c>
      <c r="V128" s="85">
        <v>0</v>
      </c>
      <c r="W128" s="39">
        <v>0</v>
      </c>
      <c r="X128" s="107">
        <f>AVERAGE(Q128,M128,I128,E128)</f>
        <v>6.333333333333333</v>
      </c>
      <c r="Y128" s="112">
        <f>AVERAGE(R128,N128,J128,F128)/X128</f>
        <v>0.10526315789473684</v>
      </c>
    </row>
    <row r="129" spans="1:25" s="68" customFormat="1" ht="15" hidden="1" customHeight="1">
      <c r="A129" s="251"/>
      <c r="B129" s="251"/>
      <c r="C129" s="42" t="s">
        <v>105</v>
      </c>
      <c r="D129" s="83"/>
      <c r="E129" s="84"/>
      <c r="F129" s="85"/>
      <c r="G129" s="39"/>
      <c r="H129" s="83"/>
      <c r="I129" s="84"/>
      <c r="J129" s="85"/>
      <c r="K129" s="39"/>
      <c r="L129" s="83"/>
      <c r="M129" s="84"/>
      <c r="N129" s="85"/>
      <c r="O129" s="39"/>
      <c r="P129" s="83"/>
      <c r="Q129" s="84"/>
      <c r="R129" s="85"/>
      <c r="S129" s="39"/>
      <c r="T129" s="83"/>
      <c r="U129" s="84"/>
      <c r="V129" s="85"/>
      <c r="W129" s="39"/>
    </row>
    <row r="130" spans="1:25" s="68" customFormat="1" ht="15" hidden="1" customHeight="1">
      <c r="A130" s="251"/>
      <c r="B130" s="251"/>
      <c r="C130" s="42" t="s">
        <v>106</v>
      </c>
      <c r="D130" s="95"/>
      <c r="E130" s="95"/>
      <c r="F130" s="95"/>
      <c r="G130" s="47"/>
      <c r="H130" s="95"/>
      <c r="I130" s="95"/>
      <c r="J130" s="95"/>
      <c r="K130" s="47"/>
      <c r="L130" s="95"/>
      <c r="M130" s="95"/>
      <c r="N130" s="95"/>
      <c r="O130" s="47"/>
      <c r="P130" s="95"/>
      <c r="Q130" s="95"/>
      <c r="R130" s="95"/>
      <c r="S130" s="47"/>
      <c r="T130" s="95"/>
      <c r="U130" s="95"/>
      <c r="V130" s="95"/>
      <c r="W130" s="47"/>
    </row>
    <row r="131" spans="1:25" s="68" customFormat="1">
      <c r="A131" s="251">
        <v>93</v>
      </c>
      <c r="B131" s="251"/>
      <c r="C131" s="42" t="s">
        <v>104</v>
      </c>
      <c r="D131" s="83">
        <v>42796</v>
      </c>
      <c r="E131" s="88">
        <v>8</v>
      </c>
      <c r="F131" s="85">
        <v>1</v>
      </c>
      <c r="G131" s="39">
        <v>0</v>
      </c>
      <c r="H131" s="83">
        <v>42804</v>
      </c>
      <c r="I131" s="86">
        <v>11</v>
      </c>
      <c r="J131" s="85">
        <v>0</v>
      </c>
      <c r="K131" s="39">
        <v>0</v>
      </c>
      <c r="L131" s="83">
        <v>42810</v>
      </c>
      <c r="M131" s="84">
        <v>5</v>
      </c>
      <c r="N131" s="85">
        <v>0</v>
      </c>
      <c r="O131" s="39">
        <v>0</v>
      </c>
      <c r="P131" s="83"/>
      <c r="Q131" s="84"/>
      <c r="R131" s="85"/>
      <c r="S131" s="39"/>
      <c r="T131" s="83">
        <v>42821</v>
      </c>
      <c r="U131" s="84">
        <v>6</v>
      </c>
      <c r="V131" s="85">
        <v>0</v>
      </c>
      <c r="W131" s="39">
        <v>0</v>
      </c>
      <c r="X131" s="107">
        <f>AVERAGE(Q131,M131,I131,E131)</f>
        <v>8</v>
      </c>
      <c r="Y131" s="111">
        <f>AVERAGE(R131,N131,J131,F131)/X131</f>
        <v>4.1666666666666664E-2</v>
      </c>
    </row>
    <row r="132" spans="1:25" s="68" customFormat="1" ht="15" hidden="1" customHeight="1">
      <c r="A132" s="251"/>
      <c r="B132" s="251"/>
      <c r="C132" s="42" t="s">
        <v>105</v>
      </c>
      <c r="D132" s="83"/>
      <c r="E132" s="84"/>
      <c r="F132" s="85"/>
      <c r="G132" s="39"/>
      <c r="H132" s="83"/>
      <c r="I132" s="84"/>
      <c r="J132" s="85"/>
      <c r="K132" s="39"/>
      <c r="L132" s="83"/>
      <c r="M132" s="84"/>
      <c r="N132" s="85"/>
      <c r="O132" s="39"/>
      <c r="P132" s="83"/>
      <c r="Q132" s="84"/>
      <c r="R132" s="85"/>
      <c r="S132" s="39"/>
      <c r="T132" s="83"/>
      <c r="U132" s="84"/>
      <c r="V132" s="85"/>
      <c r="W132" s="39"/>
    </row>
    <row r="133" spans="1:25" s="68" customFormat="1" ht="15.75" hidden="1" customHeight="1">
      <c r="A133" s="251"/>
      <c r="B133" s="251"/>
      <c r="C133" s="42" t="s">
        <v>106</v>
      </c>
      <c r="D133" s="95"/>
      <c r="E133" s="95"/>
      <c r="F133" s="95"/>
      <c r="G133" s="47"/>
      <c r="H133" s="95"/>
      <c r="I133" s="95"/>
      <c r="J133" s="95"/>
      <c r="K133" s="47"/>
      <c r="L133" s="95"/>
      <c r="M133" s="95"/>
      <c r="N133" s="95"/>
      <c r="O133" s="47"/>
      <c r="P133" s="95"/>
      <c r="Q133" s="95"/>
      <c r="R133" s="95"/>
      <c r="S133" s="47"/>
      <c r="T133" s="95"/>
      <c r="U133" s="95"/>
      <c r="V133" s="95"/>
      <c r="W133" s="47"/>
    </row>
    <row r="134" spans="1:25" s="68" customFormat="1">
      <c r="A134" s="251">
        <v>94</v>
      </c>
      <c r="B134" s="251"/>
      <c r="C134" s="42" t="s">
        <v>104</v>
      </c>
      <c r="D134" s="83">
        <v>42797</v>
      </c>
      <c r="E134" s="84">
        <v>4</v>
      </c>
      <c r="F134" s="85">
        <v>1</v>
      </c>
      <c r="G134" s="39">
        <v>0</v>
      </c>
      <c r="H134" s="83">
        <v>42802</v>
      </c>
      <c r="I134" s="86">
        <v>11</v>
      </c>
      <c r="J134" s="85">
        <v>0</v>
      </c>
      <c r="K134" s="39">
        <v>0</v>
      </c>
      <c r="L134" s="83">
        <v>42810</v>
      </c>
      <c r="M134" s="84">
        <v>7</v>
      </c>
      <c r="N134" s="85">
        <v>0</v>
      </c>
      <c r="O134" s="39">
        <v>0</v>
      </c>
      <c r="P134" s="83"/>
      <c r="Q134" s="84"/>
      <c r="R134" s="85"/>
      <c r="S134" s="39"/>
      <c r="T134" s="83">
        <v>42821</v>
      </c>
      <c r="U134" s="84">
        <v>8</v>
      </c>
      <c r="V134" s="85">
        <v>0</v>
      </c>
      <c r="W134" s="39">
        <v>0</v>
      </c>
      <c r="X134" s="107">
        <f>AVERAGE(Q134,M134,I134,E134)</f>
        <v>7.333333333333333</v>
      </c>
      <c r="Y134" s="112">
        <f>AVERAGE(R134,N134,J134,F134)/X134</f>
        <v>4.5454545454545456E-2</v>
      </c>
    </row>
    <row r="135" spans="1:25" s="68" customFormat="1" ht="15" hidden="1" customHeight="1">
      <c r="A135" s="251"/>
      <c r="B135" s="251"/>
      <c r="C135" s="42" t="s">
        <v>105</v>
      </c>
      <c r="D135" s="83"/>
      <c r="E135" s="84"/>
      <c r="F135" s="85"/>
      <c r="G135" s="39"/>
      <c r="H135" s="83"/>
      <c r="I135" s="84"/>
      <c r="J135" s="85"/>
      <c r="K135" s="39"/>
      <c r="L135" s="83"/>
      <c r="M135" s="84"/>
      <c r="N135" s="85"/>
      <c r="O135" s="39"/>
      <c r="P135" s="83"/>
      <c r="Q135" s="84"/>
      <c r="R135" s="85"/>
      <c r="S135" s="39"/>
      <c r="T135" s="83"/>
      <c r="U135" s="84"/>
      <c r="V135" s="85"/>
      <c r="W135" s="39"/>
    </row>
    <row r="136" spans="1:25" s="68" customFormat="1" ht="15" hidden="1" customHeight="1">
      <c r="A136" s="251"/>
      <c r="B136" s="251"/>
      <c r="C136" s="42" t="s">
        <v>106</v>
      </c>
      <c r="D136" s="95"/>
      <c r="E136" s="95"/>
      <c r="F136" s="95"/>
      <c r="G136" s="47"/>
      <c r="H136" s="95"/>
      <c r="I136" s="95"/>
      <c r="J136" s="95"/>
      <c r="K136" s="47"/>
      <c r="L136" s="95"/>
      <c r="M136" s="95"/>
      <c r="N136" s="95"/>
      <c r="O136" s="47"/>
      <c r="P136" s="95"/>
      <c r="Q136" s="95"/>
      <c r="R136" s="95"/>
      <c r="S136" s="47"/>
      <c r="T136" s="95"/>
      <c r="U136" s="95"/>
      <c r="V136" s="95"/>
      <c r="W136" s="47"/>
    </row>
    <row r="137" spans="1:25" s="143" customFormat="1">
      <c r="A137" s="153" t="s">
        <v>206</v>
      </c>
      <c r="B137" s="251"/>
      <c r="C137" s="138" t="s">
        <v>104</v>
      </c>
      <c r="D137" s="142"/>
      <c r="E137" s="139"/>
      <c r="F137" s="140"/>
      <c r="G137" s="141"/>
      <c r="H137" s="142"/>
      <c r="I137" s="139"/>
      <c r="J137" s="140"/>
      <c r="K137" s="141"/>
      <c r="L137" s="142"/>
      <c r="M137" s="139"/>
      <c r="N137" s="140"/>
      <c r="O137" s="141"/>
      <c r="P137" s="142"/>
      <c r="Q137" s="139"/>
      <c r="R137" s="140"/>
      <c r="S137" s="141"/>
      <c r="T137" s="142"/>
      <c r="U137" s="139"/>
      <c r="V137" s="140"/>
      <c r="W137" s="141"/>
    </row>
    <row r="138" spans="1:25" s="143" customFormat="1">
      <c r="A138" s="153" t="s">
        <v>207</v>
      </c>
      <c r="B138" s="251"/>
      <c r="C138" s="138" t="s">
        <v>104</v>
      </c>
      <c r="D138" s="142"/>
      <c r="E138" s="139"/>
      <c r="F138" s="140"/>
      <c r="G138" s="141"/>
      <c r="H138" s="142"/>
      <c r="I138" s="139"/>
      <c r="J138" s="140"/>
      <c r="K138" s="141"/>
      <c r="L138" s="142"/>
      <c r="M138" s="139"/>
      <c r="N138" s="140"/>
      <c r="O138" s="141"/>
      <c r="P138" s="142"/>
      <c r="Q138" s="139"/>
      <c r="R138" s="140"/>
      <c r="S138" s="141"/>
      <c r="T138" s="142"/>
      <c r="U138" s="139"/>
      <c r="V138" s="140"/>
      <c r="W138" s="141"/>
    </row>
    <row r="139" spans="1:25" s="143" customFormat="1">
      <c r="A139" s="153" t="s">
        <v>208</v>
      </c>
      <c r="B139" s="251"/>
      <c r="C139" s="138" t="s">
        <v>104</v>
      </c>
      <c r="D139" s="142"/>
      <c r="E139" s="139"/>
      <c r="F139" s="140"/>
      <c r="G139" s="141"/>
      <c r="H139" s="142"/>
      <c r="I139" s="139"/>
      <c r="J139" s="140"/>
      <c r="K139" s="141"/>
      <c r="L139" s="142"/>
      <c r="M139" s="139"/>
      <c r="N139" s="140"/>
      <c r="O139" s="141"/>
      <c r="P139" s="142"/>
      <c r="Q139" s="139"/>
      <c r="R139" s="140"/>
      <c r="S139" s="141"/>
      <c r="T139" s="142">
        <v>42821</v>
      </c>
      <c r="U139" s="139">
        <v>7</v>
      </c>
      <c r="V139" s="140">
        <v>0</v>
      </c>
      <c r="W139" s="141">
        <v>0</v>
      </c>
    </row>
    <row r="140" spans="1:25" s="69" customFormat="1">
      <c r="A140" s="251">
        <v>95</v>
      </c>
      <c r="B140" s="251"/>
      <c r="C140" s="89" t="s">
        <v>104</v>
      </c>
      <c r="D140" s="132">
        <v>42796</v>
      </c>
      <c r="E140" s="91">
        <v>5</v>
      </c>
      <c r="F140" s="92">
        <v>0</v>
      </c>
      <c r="G140" s="93">
        <v>0</v>
      </c>
      <c r="H140" s="132">
        <v>42802</v>
      </c>
      <c r="I140" s="137">
        <v>12</v>
      </c>
      <c r="J140" s="92">
        <v>0</v>
      </c>
      <c r="K140" s="93">
        <v>0</v>
      </c>
      <c r="L140" s="132">
        <v>42810</v>
      </c>
      <c r="M140" s="133">
        <v>15</v>
      </c>
      <c r="N140" s="92">
        <v>1</v>
      </c>
      <c r="O140" s="93">
        <v>0</v>
      </c>
      <c r="P140" s="132"/>
      <c r="Q140" s="91"/>
      <c r="R140" s="92"/>
      <c r="S140" s="93"/>
      <c r="T140" s="132">
        <v>42823</v>
      </c>
      <c r="U140" s="91">
        <v>8</v>
      </c>
      <c r="V140" s="92">
        <v>1</v>
      </c>
      <c r="W140" s="93">
        <v>0</v>
      </c>
      <c r="X140" s="134">
        <f>AVERAGE(Q140,M140,I140,E140)</f>
        <v>10.666666666666666</v>
      </c>
      <c r="Y140" s="136">
        <f>AVERAGE(R140,N140,J140,F140)/X140</f>
        <v>3.125E-2</v>
      </c>
    </row>
    <row r="141" spans="1:25" s="68" customFormat="1" ht="15" hidden="1" customHeight="1">
      <c r="A141" s="251"/>
      <c r="B141" s="251"/>
      <c r="C141" s="42" t="s">
        <v>105</v>
      </c>
      <c r="D141" s="83"/>
      <c r="E141" s="84"/>
      <c r="F141" s="85"/>
      <c r="G141" s="39"/>
      <c r="H141" s="83"/>
      <c r="I141" s="84"/>
      <c r="J141" s="85"/>
      <c r="K141" s="39"/>
      <c r="L141" s="83"/>
      <c r="M141" s="84"/>
      <c r="N141" s="85"/>
      <c r="O141" s="39"/>
      <c r="P141" s="83"/>
      <c r="Q141" s="84"/>
      <c r="R141" s="85"/>
      <c r="S141" s="39"/>
      <c r="T141" s="83"/>
      <c r="U141" s="84"/>
      <c r="V141" s="85"/>
      <c r="W141" s="39"/>
    </row>
    <row r="142" spans="1:25" s="69" customFormat="1" ht="15" hidden="1" customHeight="1">
      <c r="A142" s="253"/>
      <c r="B142" s="253"/>
      <c r="C142" s="89" t="s">
        <v>106</v>
      </c>
      <c r="D142" s="96"/>
      <c r="E142" s="96"/>
      <c r="F142" s="96"/>
      <c r="G142" s="97"/>
      <c r="H142" s="96"/>
      <c r="I142" s="96"/>
      <c r="J142" s="96"/>
      <c r="K142" s="97"/>
      <c r="L142" s="96"/>
      <c r="M142" s="96"/>
      <c r="N142" s="96"/>
      <c r="O142" s="97"/>
      <c r="P142" s="96"/>
      <c r="Q142" s="96"/>
      <c r="R142" s="96"/>
      <c r="S142" s="97"/>
      <c r="T142" s="96"/>
      <c r="U142" s="96"/>
      <c r="V142" s="96"/>
      <c r="W142" s="97"/>
    </row>
    <row r="143" spans="1:25">
      <c r="A143" s="250">
        <v>27</v>
      </c>
      <c r="B143" s="258" t="s">
        <v>64</v>
      </c>
      <c r="C143" s="42" t="s">
        <v>104</v>
      </c>
      <c r="D143" s="45">
        <v>42796</v>
      </c>
      <c r="E143" s="12">
        <v>19</v>
      </c>
      <c r="F143" s="36">
        <v>2</v>
      </c>
      <c r="G143" s="39">
        <v>0</v>
      </c>
      <c r="H143" s="45">
        <v>42802</v>
      </c>
      <c r="I143" s="12">
        <v>44</v>
      </c>
      <c r="J143" s="36">
        <v>0</v>
      </c>
      <c r="K143" s="39">
        <v>1</v>
      </c>
      <c r="L143" s="45">
        <v>42811</v>
      </c>
      <c r="M143" s="12">
        <v>35</v>
      </c>
      <c r="N143" s="36">
        <v>3</v>
      </c>
      <c r="O143" s="39">
        <v>1</v>
      </c>
      <c r="P143" s="45"/>
      <c r="Q143" s="12"/>
      <c r="R143" s="36"/>
      <c r="S143" s="39"/>
      <c r="T143" s="45">
        <v>42821</v>
      </c>
      <c r="U143" s="12">
        <v>42</v>
      </c>
      <c r="V143" s="36">
        <v>2</v>
      </c>
      <c r="W143" s="39">
        <v>0</v>
      </c>
    </row>
    <row r="144" spans="1:25" ht="15" hidden="1" customHeight="1">
      <c r="A144" s="250"/>
      <c r="B144" s="258"/>
      <c r="C144" s="42" t="s">
        <v>105</v>
      </c>
      <c r="D144" s="45"/>
      <c r="E144" s="12"/>
      <c r="F144" s="36"/>
      <c r="G144" s="39"/>
      <c r="H144" s="45"/>
      <c r="I144" s="12"/>
      <c r="J144" s="36"/>
      <c r="K144" s="39"/>
      <c r="L144" s="45"/>
      <c r="M144" s="12"/>
      <c r="N144" s="36"/>
      <c r="O144" s="39"/>
      <c r="P144" s="45"/>
      <c r="Q144" s="12"/>
      <c r="R144" s="36"/>
      <c r="S144" s="39"/>
      <c r="T144" s="45"/>
      <c r="U144" s="12"/>
      <c r="V144" s="36"/>
      <c r="W144" s="39"/>
    </row>
    <row r="145" spans="1:23" ht="15" hidden="1" customHeight="1">
      <c r="A145" s="250"/>
      <c r="B145" s="258"/>
      <c r="C145" s="42" t="s">
        <v>106</v>
      </c>
      <c r="D145" s="46"/>
      <c r="E145" s="46"/>
      <c r="F145" s="46"/>
      <c r="G145" s="47"/>
      <c r="H145" s="46"/>
      <c r="I145" s="46"/>
      <c r="J145" s="46"/>
      <c r="K145" s="47"/>
      <c r="L145" s="46"/>
      <c r="M145" s="46"/>
      <c r="N145" s="46"/>
      <c r="O145" s="47"/>
      <c r="P145" s="46"/>
      <c r="Q145" s="46"/>
      <c r="R145" s="46"/>
      <c r="S145" s="47"/>
      <c r="T145" s="46"/>
      <c r="U145" s="46"/>
      <c r="V145" s="46"/>
      <c r="W145" s="47"/>
    </row>
    <row r="146" spans="1:23">
      <c r="A146" s="250">
        <v>27</v>
      </c>
      <c r="B146" s="254" t="s">
        <v>65</v>
      </c>
      <c r="C146" s="42" t="s">
        <v>104</v>
      </c>
      <c r="D146" s="45">
        <v>42795</v>
      </c>
      <c r="E146" s="12">
        <v>27</v>
      </c>
      <c r="F146" s="36">
        <v>0</v>
      </c>
      <c r="G146" s="39">
        <v>0</v>
      </c>
      <c r="H146" s="20"/>
      <c r="I146" s="12"/>
      <c r="J146" s="36"/>
      <c r="K146" s="39"/>
      <c r="L146" s="45">
        <v>42810</v>
      </c>
      <c r="M146" s="12">
        <v>20</v>
      </c>
      <c r="N146" s="36">
        <v>1</v>
      </c>
      <c r="O146" s="39">
        <v>0</v>
      </c>
      <c r="P146" s="45"/>
      <c r="Q146" s="12"/>
      <c r="R146" s="36"/>
      <c r="S146" s="39"/>
      <c r="T146" s="45">
        <v>42821</v>
      </c>
      <c r="U146" s="12">
        <v>18</v>
      </c>
      <c r="V146" s="36">
        <v>0</v>
      </c>
      <c r="W146" s="39">
        <v>0</v>
      </c>
    </row>
    <row r="147" spans="1:23" ht="15" hidden="1" customHeight="1">
      <c r="A147" s="250"/>
      <c r="B147" s="254"/>
      <c r="C147" s="42" t="s">
        <v>105</v>
      </c>
      <c r="D147" s="45"/>
      <c r="E147" s="12"/>
      <c r="F147" s="36"/>
      <c r="G147" s="39"/>
      <c r="H147" s="45"/>
      <c r="I147" s="12"/>
      <c r="J147" s="36"/>
      <c r="K147" s="39"/>
      <c r="L147" s="45"/>
      <c r="M147" s="12"/>
      <c r="N147" s="36"/>
      <c r="O147" s="39"/>
      <c r="P147" s="45"/>
      <c r="Q147" s="12"/>
      <c r="R147" s="36"/>
      <c r="S147" s="39"/>
      <c r="T147" s="45"/>
      <c r="U147" s="12"/>
      <c r="V147" s="36"/>
      <c r="W147" s="39"/>
    </row>
    <row r="148" spans="1:23" ht="15" hidden="1" customHeight="1">
      <c r="A148" s="250"/>
      <c r="B148" s="254"/>
      <c r="C148" s="42" t="s">
        <v>106</v>
      </c>
      <c r="D148" s="20"/>
      <c r="E148" s="12"/>
      <c r="F148" s="36"/>
      <c r="G148" s="39"/>
      <c r="H148" s="20"/>
      <c r="I148" s="12"/>
      <c r="J148" s="36"/>
      <c r="K148" s="39"/>
      <c r="L148" s="20"/>
      <c r="M148" s="12"/>
      <c r="N148" s="36"/>
      <c r="O148" s="39"/>
      <c r="P148" s="20"/>
      <c r="Q148" s="12"/>
      <c r="R148" s="36"/>
      <c r="S148" s="39"/>
      <c r="T148" s="20"/>
      <c r="U148" s="12"/>
      <c r="V148" s="36"/>
      <c r="W148" s="39"/>
    </row>
    <row r="149" spans="1:23">
      <c r="A149" s="250">
        <v>27</v>
      </c>
      <c r="B149" s="254" t="s">
        <v>66</v>
      </c>
      <c r="C149" s="42" t="s">
        <v>104</v>
      </c>
      <c r="D149" s="20"/>
      <c r="E149" s="12"/>
      <c r="F149" s="36"/>
      <c r="G149" s="39"/>
      <c r="H149" s="45">
        <v>42802</v>
      </c>
      <c r="I149" s="59">
        <v>17</v>
      </c>
      <c r="J149" s="36">
        <v>0</v>
      </c>
      <c r="K149" s="39">
        <v>1</v>
      </c>
      <c r="L149" s="45">
        <v>42810</v>
      </c>
      <c r="M149" s="12">
        <v>7</v>
      </c>
      <c r="N149" s="36">
        <v>0</v>
      </c>
      <c r="O149" s="39">
        <v>0</v>
      </c>
      <c r="P149" s="45"/>
      <c r="Q149" s="12"/>
      <c r="R149" s="36"/>
      <c r="S149" s="39"/>
      <c r="T149" s="45">
        <v>42821</v>
      </c>
      <c r="U149" s="12">
        <v>11</v>
      </c>
      <c r="V149" s="36">
        <v>0</v>
      </c>
      <c r="W149" s="39">
        <v>0</v>
      </c>
    </row>
    <row r="150" spans="1:23" ht="15" hidden="1" customHeight="1">
      <c r="A150" s="250"/>
      <c r="B150" s="254"/>
      <c r="C150" s="42" t="s">
        <v>105</v>
      </c>
      <c r="D150" s="45"/>
      <c r="E150" s="12"/>
      <c r="F150" s="36"/>
      <c r="G150" s="39"/>
      <c r="H150" s="45"/>
      <c r="I150" s="12"/>
      <c r="J150" s="36"/>
      <c r="K150" s="39"/>
      <c r="L150" s="45"/>
      <c r="M150" s="12"/>
      <c r="N150" s="36"/>
      <c r="O150" s="39"/>
      <c r="P150" s="45"/>
      <c r="Q150" s="12"/>
      <c r="R150" s="36"/>
      <c r="S150" s="39"/>
      <c r="T150" s="45"/>
      <c r="U150" s="12"/>
      <c r="V150" s="36"/>
      <c r="W150" s="39"/>
    </row>
    <row r="151" spans="1:23" ht="15" hidden="1" customHeight="1">
      <c r="A151" s="250"/>
      <c r="B151" s="254"/>
      <c r="C151" s="42" t="s">
        <v>106</v>
      </c>
      <c r="D151" s="20"/>
      <c r="E151" s="12"/>
      <c r="F151" s="36"/>
      <c r="G151" s="39"/>
      <c r="H151" s="20"/>
      <c r="I151" s="12"/>
      <c r="J151" s="36"/>
      <c r="K151" s="39"/>
      <c r="L151" s="20"/>
      <c r="M151" s="12"/>
      <c r="N151" s="36"/>
      <c r="O151" s="39"/>
      <c r="P151" s="20"/>
      <c r="Q151" s="12"/>
      <c r="R151" s="36"/>
      <c r="S151" s="39"/>
      <c r="T151" s="20"/>
      <c r="U151" s="12"/>
      <c r="V151" s="36"/>
      <c r="W151" s="39"/>
    </row>
    <row r="152" spans="1:23">
      <c r="A152" s="250">
        <v>27</v>
      </c>
      <c r="B152" s="254" t="s">
        <v>67</v>
      </c>
      <c r="C152" s="42" t="s">
        <v>104</v>
      </c>
      <c r="D152" s="45">
        <v>42795</v>
      </c>
      <c r="E152" s="12">
        <v>16</v>
      </c>
      <c r="F152" s="36">
        <v>1</v>
      </c>
      <c r="G152" s="39">
        <v>0</v>
      </c>
      <c r="H152" s="20"/>
      <c r="I152" s="12"/>
      <c r="J152" s="36"/>
      <c r="K152" s="39"/>
      <c r="L152" s="20"/>
      <c r="M152" s="12"/>
      <c r="N152" s="36"/>
      <c r="O152" s="39"/>
      <c r="P152" s="20"/>
      <c r="Q152" s="12"/>
      <c r="R152" s="36"/>
      <c r="S152" s="39"/>
      <c r="T152" s="20"/>
      <c r="U152" s="12"/>
      <c r="V152" s="36"/>
      <c r="W152" s="39"/>
    </row>
    <row r="153" spans="1:23" ht="15" hidden="1" customHeight="1">
      <c r="A153" s="250"/>
      <c r="B153" s="254"/>
      <c r="C153" s="42" t="s">
        <v>105</v>
      </c>
      <c r="D153" s="45"/>
      <c r="E153" s="12"/>
      <c r="F153" s="36"/>
      <c r="G153" s="39"/>
      <c r="H153" s="45"/>
      <c r="I153" s="12"/>
      <c r="J153" s="36"/>
      <c r="K153" s="39"/>
      <c r="L153" s="45"/>
      <c r="M153" s="12"/>
      <c r="N153" s="36"/>
      <c r="O153" s="39"/>
      <c r="P153" s="45"/>
      <c r="Q153" s="12"/>
      <c r="R153" s="36"/>
      <c r="S153" s="39"/>
      <c r="T153" s="45"/>
      <c r="U153" s="12"/>
      <c r="V153" s="36"/>
      <c r="W153" s="39"/>
    </row>
    <row r="154" spans="1:23" ht="15" hidden="1" customHeight="1">
      <c r="A154" s="250"/>
      <c r="B154" s="254"/>
      <c r="C154" s="42" t="s">
        <v>106</v>
      </c>
      <c r="D154" s="20"/>
      <c r="E154" s="12"/>
      <c r="F154" s="36"/>
      <c r="G154" s="39"/>
      <c r="H154" s="20"/>
      <c r="I154" s="12"/>
      <c r="J154" s="36"/>
      <c r="K154" s="39"/>
      <c r="L154" s="20"/>
      <c r="M154" s="12"/>
      <c r="N154" s="36"/>
      <c r="O154" s="39"/>
      <c r="P154" s="20"/>
      <c r="Q154" s="12"/>
      <c r="R154" s="36"/>
      <c r="S154" s="39"/>
      <c r="T154" s="20"/>
      <c r="U154" s="12"/>
      <c r="V154" s="36"/>
      <c r="W154" s="39"/>
    </row>
    <row r="155" spans="1:23" s="69" customFormat="1">
      <c r="A155" s="250">
        <v>27</v>
      </c>
      <c r="B155" s="254" t="s">
        <v>102</v>
      </c>
      <c r="C155" s="89" t="s">
        <v>104</v>
      </c>
      <c r="D155" s="132">
        <v>42796</v>
      </c>
      <c r="E155" s="91">
        <v>12</v>
      </c>
      <c r="F155" s="92">
        <v>1</v>
      </c>
      <c r="G155" s="93">
        <v>0</v>
      </c>
      <c r="H155" s="132">
        <v>42804</v>
      </c>
      <c r="I155" s="91">
        <v>9</v>
      </c>
      <c r="J155" s="92">
        <v>0</v>
      </c>
      <c r="K155" s="93">
        <v>0</v>
      </c>
      <c r="L155" s="132">
        <v>42811</v>
      </c>
      <c r="M155" s="91">
        <v>21</v>
      </c>
      <c r="N155" s="92">
        <v>0</v>
      </c>
      <c r="O155" s="93">
        <v>0</v>
      </c>
      <c r="P155" s="132"/>
      <c r="Q155" s="91"/>
      <c r="R155" s="92"/>
      <c r="S155" s="93"/>
      <c r="T155" s="132">
        <v>42821</v>
      </c>
      <c r="U155" s="91">
        <v>19</v>
      </c>
      <c r="V155" s="92">
        <v>0</v>
      </c>
      <c r="W155" s="93">
        <v>0</v>
      </c>
    </row>
    <row r="156" spans="1:23" ht="15" hidden="1" customHeight="1">
      <c r="A156" s="250"/>
      <c r="B156" s="254"/>
      <c r="C156" s="42" t="s">
        <v>105</v>
      </c>
      <c r="D156" s="45"/>
      <c r="E156" s="12"/>
      <c r="F156" s="36"/>
      <c r="G156" s="39"/>
      <c r="H156" s="45"/>
      <c r="I156" s="12"/>
      <c r="J156" s="36"/>
      <c r="K156" s="39"/>
      <c r="L156" s="45"/>
      <c r="M156" s="12"/>
      <c r="N156" s="36"/>
      <c r="O156" s="39"/>
      <c r="P156" s="45"/>
      <c r="Q156" s="12"/>
      <c r="R156" s="36"/>
      <c r="S156" s="39"/>
      <c r="T156" s="45"/>
      <c r="U156" s="12"/>
      <c r="V156" s="36"/>
      <c r="W156" s="39"/>
    </row>
    <row r="157" spans="1:23" ht="15" hidden="1" customHeight="1">
      <c r="A157" s="250"/>
      <c r="B157" s="254"/>
      <c r="C157" s="42" t="s">
        <v>106</v>
      </c>
      <c r="D157" s="46"/>
      <c r="E157" s="46"/>
      <c r="F157" s="46"/>
      <c r="G157" s="47"/>
      <c r="H157" s="46"/>
      <c r="I157" s="46"/>
      <c r="J157" s="46"/>
      <c r="K157" s="47"/>
      <c r="L157" s="46"/>
      <c r="M157" s="46"/>
      <c r="N157" s="46"/>
      <c r="O157" s="47"/>
      <c r="P157" s="46"/>
      <c r="Q157" s="46"/>
      <c r="R157" s="46"/>
      <c r="S157" s="47"/>
      <c r="T157" s="46"/>
      <c r="U157" s="46"/>
      <c r="V157" s="46"/>
      <c r="W157" s="47"/>
    </row>
    <row r="158" spans="1:23" ht="15" customHeight="1">
      <c r="A158" s="250">
        <v>60</v>
      </c>
      <c r="B158" s="258" t="s">
        <v>64</v>
      </c>
      <c r="C158" s="42" t="s">
        <v>104</v>
      </c>
      <c r="D158" s="57">
        <v>42795</v>
      </c>
      <c r="E158" s="1">
        <v>38</v>
      </c>
      <c r="F158" s="58">
        <v>0</v>
      </c>
      <c r="G158" s="40">
        <v>1</v>
      </c>
      <c r="H158" s="57">
        <v>42802</v>
      </c>
      <c r="I158" s="1">
        <v>71</v>
      </c>
      <c r="J158" s="35">
        <v>3</v>
      </c>
      <c r="K158" s="40">
        <v>0</v>
      </c>
      <c r="L158" s="57">
        <v>42811</v>
      </c>
      <c r="M158" s="1">
        <v>79</v>
      </c>
      <c r="N158" s="35">
        <v>6</v>
      </c>
      <c r="O158" s="40">
        <v>2</v>
      </c>
      <c r="P158" s="57"/>
      <c r="T158" s="57">
        <v>42821</v>
      </c>
      <c r="U158" s="1">
        <v>53</v>
      </c>
      <c r="V158" s="125">
        <v>4</v>
      </c>
      <c r="W158" s="40">
        <v>0</v>
      </c>
    </row>
    <row r="159" spans="1:23" ht="15" hidden="1" customHeight="1">
      <c r="A159" s="250"/>
      <c r="B159" s="258"/>
      <c r="C159" s="42" t="s">
        <v>105</v>
      </c>
      <c r="F159" s="58"/>
    </row>
    <row r="160" spans="1:23" ht="15" hidden="1" customHeight="1">
      <c r="A160" s="250"/>
      <c r="B160" s="258"/>
      <c r="C160" s="42" t="s">
        <v>106</v>
      </c>
      <c r="D160" s="48"/>
      <c r="E160" s="49"/>
      <c r="F160" s="50"/>
      <c r="G160" s="51"/>
      <c r="H160" s="48"/>
      <c r="I160" s="49"/>
      <c r="J160" s="50"/>
      <c r="K160" s="51"/>
      <c r="L160" s="48"/>
      <c r="M160" s="49"/>
      <c r="N160" s="50"/>
      <c r="O160" s="51"/>
      <c r="P160" s="48"/>
      <c r="Q160" s="49"/>
      <c r="R160" s="50"/>
      <c r="S160" s="51"/>
      <c r="T160" s="48"/>
      <c r="U160" s="49"/>
      <c r="V160" s="50"/>
      <c r="W160" s="51"/>
    </row>
    <row r="161" spans="1:23">
      <c r="A161" s="250">
        <v>60</v>
      </c>
      <c r="B161" s="254" t="s">
        <v>65</v>
      </c>
      <c r="C161" s="42" t="s">
        <v>104</v>
      </c>
      <c r="D161" s="57">
        <v>42797</v>
      </c>
      <c r="E161" s="1">
        <v>19</v>
      </c>
      <c r="F161" s="58">
        <v>0</v>
      </c>
      <c r="G161" s="40">
        <v>0</v>
      </c>
      <c r="H161" s="57">
        <v>42804</v>
      </c>
      <c r="I161" s="1">
        <v>20</v>
      </c>
      <c r="J161" s="35">
        <v>0</v>
      </c>
      <c r="K161" s="40">
        <v>0</v>
      </c>
      <c r="L161" s="57">
        <v>42810</v>
      </c>
      <c r="M161" s="1">
        <v>26</v>
      </c>
      <c r="N161" s="35">
        <v>2</v>
      </c>
      <c r="O161" s="40">
        <v>0</v>
      </c>
      <c r="P161" s="57"/>
      <c r="T161" s="57">
        <v>42821</v>
      </c>
      <c r="U161" s="1">
        <v>15</v>
      </c>
      <c r="V161" s="125">
        <v>1</v>
      </c>
      <c r="W161" s="40">
        <v>0</v>
      </c>
    </row>
    <row r="162" spans="1:23" ht="15" hidden="1" customHeight="1">
      <c r="A162" s="250"/>
      <c r="B162" s="254"/>
      <c r="C162" s="42" t="s">
        <v>105</v>
      </c>
      <c r="D162" s="20"/>
      <c r="E162" s="12"/>
      <c r="F162" s="36"/>
      <c r="G162" s="39"/>
      <c r="H162" s="20"/>
      <c r="I162" s="12"/>
      <c r="J162" s="36"/>
      <c r="K162" s="39"/>
      <c r="L162" s="20"/>
      <c r="M162" s="12"/>
      <c r="N162" s="36"/>
      <c r="O162" s="39"/>
      <c r="P162" s="20"/>
      <c r="Q162" s="12"/>
      <c r="R162" s="36"/>
      <c r="S162" s="39"/>
      <c r="T162" s="20"/>
      <c r="U162" s="12"/>
      <c r="V162" s="36"/>
      <c r="W162" s="39"/>
    </row>
    <row r="163" spans="1:23" ht="15" hidden="1" customHeight="1">
      <c r="A163" s="250"/>
      <c r="B163" s="254"/>
      <c r="C163" s="42" t="s">
        <v>106</v>
      </c>
      <c r="D163" s="20"/>
      <c r="E163" s="12"/>
      <c r="F163" s="36"/>
      <c r="G163" s="39"/>
      <c r="H163" s="20"/>
      <c r="I163" s="12"/>
      <c r="J163" s="36"/>
      <c r="K163" s="39"/>
      <c r="L163" s="20"/>
      <c r="M163" s="12"/>
      <c r="N163" s="36"/>
      <c r="O163" s="39"/>
      <c r="P163" s="20"/>
      <c r="Q163" s="12"/>
      <c r="R163" s="36"/>
      <c r="S163" s="39"/>
      <c r="T163" s="20"/>
      <c r="U163" s="12"/>
      <c r="V163" s="36"/>
      <c r="W163" s="39"/>
    </row>
    <row r="164" spans="1:23">
      <c r="A164" s="250">
        <v>60</v>
      </c>
      <c r="B164" s="254" t="s">
        <v>66</v>
      </c>
      <c r="C164" s="42" t="s">
        <v>104</v>
      </c>
      <c r="D164" s="20"/>
      <c r="E164" s="12"/>
      <c r="F164" s="36"/>
      <c r="G164" s="39"/>
      <c r="H164" s="45">
        <v>42807</v>
      </c>
      <c r="I164" s="59">
        <v>3</v>
      </c>
      <c r="J164" s="36">
        <v>0</v>
      </c>
      <c r="K164" s="39">
        <v>0</v>
      </c>
      <c r="L164" s="45">
        <v>42810</v>
      </c>
      <c r="M164" s="12">
        <v>9</v>
      </c>
      <c r="N164" s="36">
        <v>0</v>
      </c>
      <c r="O164" s="39">
        <v>0</v>
      </c>
      <c r="P164" s="45"/>
      <c r="Q164" s="12"/>
      <c r="R164" s="36"/>
      <c r="S164" s="39"/>
      <c r="T164" s="45">
        <v>42822</v>
      </c>
      <c r="U164" s="12">
        <v>7</v>
      </c>
      <c r="V164" s="36">
        <v>0</v>
      </c>
      <c r="W164" s="39">
        <v>0</v>
      </c>
    </row>
    <row r="165" spans="1:23" ht="15" hidden="1" customHeight="1">
      <c r="A165" s="250"/>
      <c r="B165" s="254"/>
      <c r="C165" s="42" t="s">
        <v>105</v>
      </c>
      <c r="D165" s="20"/>
      <c r="E165" s="12"/>
      <c r="F165" s="36"/>
      <c r="G165" s="39"/>
      <c r="H165" s="20"/>
      <c r="I165" s="12"/>
      <c r="J165" s="36"/>
      <c r="K165" s="39"/>
      <c r="L165" s="20"/>
      <c r="M165" s="12"/>
      <c r="N165" s="36"/>
      <c r="O165" s="39"/>
      <c r="P165" s="20"/>
      <c r="Q165" s="12"/>
      <c r="R165" s="36"/>
      <c r="S165" s="39"/>
      <c r="T165" s="20"/>
      <c r="U165" s="12"/>
      <c r="V165" s="36"/>
      <c r="W165" s="39"/>
    </row>
    <row r="166" spans="1:23" ht="15" hidden="1" customHeight="1">
      <c r="A166" s="250"/>
      <c r="B166" s="254"/>
      <c r="C166" s="42" t="s">
        <v>106</v>
      </c>
      <c r="D166" s="20"/>
      <c r="E166" s="12"/>
      <c r="F166" s="36"/>
      <c r="G166" s="39"/>
      <c r="H166" s="20"/>
      <c r="I166" s="12"/>
      <c r="J166" s="36"/>
      <c r="K166" s="39"/>
      <c r="L166" s="20"/>
      <c r="M166" s="12"/>
      <c r="N166" s="36"/>
      <c r="O166" s="39"/>
      <c r="P166" s="20"/>
      <c r="Q166" s="12"/>
      <c r="R166" s="36"/>
      <c r="S166" s="39"/>
      <c r="T166" s="20"/>
      <c r="U166" s="12"/>
      <c r="V166" s="36"/>
      <c r="W166" s="39"/>
    </row>
    <row r="167" spans="1:23" s="69" customFormat="1">
      <c r="A167" s="250">
        <v>60</v>
      </c>
      <c r="B167" s="254" t="s">
        <v>67</v>
      </c>
      <c r="C167" s="89" t="s">
        <v>104</v>
      </c>
      <c r="D167" s="132">
        <v>42797</v>
      </c>
      <c r="E167" s="91">
        <v>26</v>
      </c>
      <c r="F167" s="92">
        <v>0</v>
      </c>
      <c r="G167" s="93">
        <v>0</v>
      </c>
      <c r="H167" s="132">
        <v>42807</v>
      </c>
      <c r="I167" s="91">
        <v>34</v>
      </c>
      <c r="J167" s="92">
        <v>3</v>
      </c>
      <c r="K167" s="93">
        <v>0</v>
      </c>
      <c r="L167" s="132">
        <v>42811</v>
      </c>
      <c r="M167" s="91">
        <v>37</v>
      </c>
      <c r="N167" s="92">
        <v>1</v>
      </c>
      <c r="O167" s="93">
        <v>0</v>
      </c>
      <c r="P167" s="132"/>
      <c r="Q167" s="91"/>
      <c r="R167" s="92"/>
      <c r="S167" s="93"/>
      <c r="T167" s="132">
        <v>42822</v>
      </c>
      <c r="U167" s="91">
        <v>29</v>
      </c>
      <c r="V167" s="92">
        <v>0</v>
      </c>
      <c r="W167" s="93">
        <v>0</v>
      </c>
    </row>
    <row r="168" spans="1:23" ht="15" hidden="1" customHeight="1">
      <c r="A168" s="250"/>
      <c r="B168" s="254"/>
      <c r="C168" s="42" t="s">
        <v>105</v>
      </c>
      <c r="D168" s="20"/>
      <c r="E168" s="12"/>
      <c r="F168" s="36"/>
      <c r="G168" s="39"/>
      <c r="H168" s="20"/>
      <c r="I168" s="12"/>
      <c r="J168" s="36"/>
      <c r="K168" s="39"/>
      <c r="L168" s="20"/>
      <c r="M168" s="12"/>
      <c r="N168" s="36"/>
      <c r="O168" s="39"/>
      <c r="P168" s="20"/>
      <c r="Q168" s="12"/>
      <c r="R168" s="36"/>
      <c r="S168" s="39"/>
      <c r="T168" s="20"/>
      <c r="U168" s="12"/>
      <c r="V168" s="36"/>
      <c r="W168" s="39"/>
    </row>
    <row r="169" spans="1:23" ht="15" hidden="1" customHeight="1">
      <c r="A169" s="250"/>
      <c r="B169" s="254"/>
      <c r="C169" s="42" t="s">
        <v>106</v>
      </c>
      <c r="D169" s="20"/>
      <c r="E169" s="12"/>
      <c r="F169" s="36"/>
      <c r="G169" s="39"/>
      <c r="H169" s="20"/>
      <c r="I169" s="12"/>
      <c r="J169" s="36"/>
      <c r="K169" s="39"/>
      <c r="L169" s="20"/>
      <c r="M169" s="12"/>
      <c r="N169" s="36"/>
      <c r="O169" s="39"/>
      <c r="P169" s="20"/>
      <c r="Q169" s="12"/>
      <c r="R169" s="36"/>
      <c r="S169" s="39"/>
      <c r="T169" s="20"/>
      <c r="U169" s="12"/>
      <c r="V169" s="36"/>
      <c r="W169" s="39"/>
    </row>
    <row r="170" spans="1:23" ht="15" customHeight="1">
      <c r="A170" s="255">
        <v>13</v>
      </c>
      <c r="B170" s="254" t="s">
        <v>65</v>
      </c>
      <c r="C170" s="42" t="s">
        <v>104</v>
      </c>
      <c r="D170" s="57">
        <v>42794</v>
      </c>
      <c r="E170" s="1">
        <v>13</v>
      </c>
      <c r="F170" s="58">
        <v>0</v>
      </c>
      <c r="G170" s="40">
        <v>0</v>
      </c>
      <c r="H170" s="57">
        <v>42802</v>
      </c>
      <c r="I170" s="60">
        <v>20</v>
      </c>
      <c r="J170" s="35">
        <v>1</v>
      </c>
      <c r="K170" s="40">
        <v>0</v>
      </c>
      <c r="L170" s="57">
        <v>42810</v>
      </c>
      <c r="M170" s="1">
        <v>13</v>
      </c>
      <c r="N170" s="35">
        <v>1</v>
      </c>
      <c r="O170" s="40">
        <v>0</v>
      </c>
      <c r="P170" s="57"/>
      <c r="T170" s="57">
        <v>42823</v>
      </c>
      <c r="U170" s="1">
        <v>6</v>
      </c>
      <c r="V170" s="125">
        <v>0</v>
      </c>
      <c r="W170" s="40">
        <v>0</v>
      </c>
    </row>
    <row r="171" spans="1:23" ht="15" hidden="1" customHeight="1">
      <c r="A171" s="255"/>
      <c r="B171" s="254"/>
      <c r="C171" s="42" t="s">
        <v>105</v>
      </c>
      <c r="F171" s="58"/>
    </row>
    <row r="172" spans="1:23" ht="15" hidden="1" customHeight="1">
      <c r="A172" s="255"/>
      <c r="B172" s="254"/>
      <c r="C172" s="42" t="s">
        <v>106</v>
      </c>
      <c r="F172" s="58"/>
    </row>
    <row r="173" spans="1:23">
      <c r="A173" s="255"/>
      <c r="B173" s="254" t="s">
        <v>66</v>
      </c>
      <c r="C173" s="42" t="s">
        <v>104</v>
      </c>
      <c r="D173" s="57">
        <v>42794</v>
      </c>
      <c r="E173" s="1">
        <v>10</v>
      </c>
      <c r="F173" s="58">
        <v>0</v>
      </c>
      <c r="G173" s="40">
        <v>0</v>
      </c>
      <c r="H173" s="57">
        <v>42802</v>
      </c>
      <c r="I173" s="60">
        <v>8</v>
      </c>
      <c r="J173" s="35">
        <v>0</v>
      </c>
      <c r="K173" s="40">
        <v>0</v>
      </c>
      <c r="L173" s="57">
        <v>42810</v>
      </c>
      <c r="M173" s="1">
        <v>8</v>
      </c>
      <c r="N173" s="35">
        <v>0</v>
      </c>
      <c r="O173" s="40">
        <v>0</v>
      </c>
      <c r="P173" s="57"/>
      <c r="T173" s="57">
        <v>42821</v>
      </c>
      <c r="U173" s="1">
        <v>8</v>
      </c>
      <c r="V173" s="125">
        <v>0</v>
      </c>
      <c r="W173" s="40">
        <v>0</v>
      </c>
    </row>
    <row r="174" spans="1:23" ht="15" hidden="1" customHeight="1">
      <c r="A174" s="255"/>
      <c r="B174" s="254"/>
      <c r="C174" s="42" t="s">
        <v>105</v>
      </c>
      <c r="F174" s="58"/>
    </row>
    <row r="175" spans="1:23" ht="15" hidden="1" customHeight="1">
      <c r="A175" s="255"/>
      <c r="B175" s="254"/>
      <c r="C175" s="42" t="s">
        <v>106</v>
      </c>
      <c r="F175" s="58"/>
    </row>
    <row r="176" spans="1:23" ht="15" customHeight="1">
      <c r="A176" s="255">
        <v>31</v>
      </c>
      <c r="B176" s="254" t="s">
        <v>65</v>
      </c>
      <c r="C176" s="42" t="s">
        <v>104</v>
      </c>
      <c r="D176" s="57">
        <v>42794</v>
      </c>
      <c r="E176" s="1">
        <v>17</v>
      </c>
      <c r="F176" s="58">
        <v>0</v>
      </c>
      <c r="G176" s="40">
        <v>1</v>
      </c>
      <c r="H176" s="57">
        <v>42802</v>
      </c>
      <c r="I176" s="60">
        <v>27</v>
      </c>
      <c r="J176" s="35">
        <v>0</v>
      </c>
      <c r="K176" s="40">
        <v>0</v>
      </c>
    </row>
    <row r="177" spans="1:23" ht="15" hidden="1" customHeight="1">
      <c r="A177" s="255"/>
      <c r="B177" s="254"/>
      <c r="C177" s="42" t="s">
        <v>105</v>
      </c>
      <c r="F177" s="58"/>
    </row>
    <row r="178" spans="1:23" ht="15" hidden="1" customHeight="1">
      <c r="A178" s="255"/>
      <c r="B178" s="254"/>
      <c r="C178" s="42" t="s">
        <v>106</v>
      </c>
      <c r="F178" s="58"/>
    </row>
    <row r="179" spans="1:23">
      <c r="A179" s="255"/>
      <c r="B179" s="254" t="s">
        <v>66</v>
      </c>
      <c r="C179" s="42" t="s">
        <v>104</v>
      </c>
      <c r="D179" s="57">
        <v>42794</v>
      </c>
      <c r="E179" s="1">
        <v>10</v>
      </c>
      <c r="F179" s="58">
        <v>0</v>
      </c>
      <c r="G179" s="40">
        <v>0</v>
      </c>
      <c r="H179" s="57">
        <v>42804</v>
      </c>
      <c r="I179" s="60">
        <v>10</v>
      </c>
      <c r="J179" s="35">
        <v>0</v>
      </c>
      <c r="K179" s="40">
        <v>0</v>
      </c>
      <c r="L179" s="57">
        <v>42810</v>
      </c>
      <c r="M179" s="1">
        <v>9</v>
      </c>
      <c r="N179" s="35">
        <v>0</v>
      </c>
      <c r="O179" s="40">
        <v>0</v>
      </c>
      <c r="P179" s="57"/>
      <c r="T179" s="57"/>
    </row>
    <row r="180" spans="1:23" ht="15" hidden="1" customHeight="1">
      <c r="A180" s="255"/>
      <c r="B180" s="254"/>
      <c r="C180" s="42" t="s">
        <v>105</v>
      </c>
      <c r="F180" s="58"/>
    </row>
    <row r="181" spans="1:23" ht="15" hidden="1" customHeight="1">
      <c r="A181" s="255"/>
      <c r="B181" s="254"/>
      <c r="C181" s="42" t="s">
        <v>106</v>
      </c>
      <c r="F181" s="58"/>
    </row>
    <row r="182" spans="1:23" ht="15" customHeight="1">
      <c r="A182" s="255">
        <v>33</v>
      </c>
      <c r="B182" s="254" t="s">
        <v>65</v>
      </c>
      <c r="C182" s="42" t="s">
        <v>104</v>
      </c>
      <c r="D182" s="57">
        <v>42794</v>
      </c>
      <c r="E182" s="1">
        <v>16</v>
      </c>
      <c r="F182" s="58">
        <v>0</v>
      </c>
      <c r="G182" s="40">
        <v>1</v>
      </c>
      <c r="H182" s="57">
        <v>42802</v>
      </c>
      <c r="I182" s="60">
        <v>15</v>
      </c>
      <c r="J182" s="35">
        <v>3</v>
      </c>
      <c r="K182" s="40">
        <v>0</v>
      </c>
      <c r="L182" s="57">
        <v>42811</v>
      </c>
      <c r="M182" s="1">
        <v>19</v>
      </c>
      <c r="N182" s="35">
        <v>2</v>
      </c>
      <c r="O182" s="40">
        <v>0</v>
      </c>
      <c r="P182" s="57"/>
      <c r="T182" s="57">
        <v>42821</v>
      </c>
      <c r="U182" s="1">
        <v>19</v>
      </c>
      <c r="V182" s="125">
        <v>1</v>
      </c>
      <c r="W182" s="40">
        <v>0</v>
      </c>
    </row>
    <row r="183" spans="1:23" ht="15" hidden="1" customHeight="1">
      <c r="A183" s="255"/>
      <c r="B183" s="254"/>
      <c r="C183" s="42" t="s">
        <v>105</v>
      </c>
    </row>
    <row r="184" spans="1:23" ht="15" hidden="1" customHeight="1">
      <c r="A184" s="255"/>
      <c r="B184" s="254"/>
      <c r="C184" s="42" t="s">
        <v>106</v>
      </c>
      <c r="F184" s="35"/>
    </row>
    <row r="185" spans="1:23">
      <c r="A185" s="255"/>
      <c r="B185" s="254" t="s">
        <v>66</v>
      </c>
      <c r="C185" s="42" t="s">
        <v>104</v>
      </c>
      <c r="D185" s="57">
        <v>42797</v>
      </c>
      <c r="E185" s="1">
        <v>10</v>
      </c>
      <c r="F185" s="35">
        <v>0</v>
      </c>
      <c r="G185" s="40">
        <v>0</v>
      </c>
      <c r="H185" s="57">
        <v>42802</v>
      </c>
      <c r="I185" s="60">
        <v>11</v>
      </c>
      <c r="J185" s="35">
        <v>0</v>
      </c>
      <c r="K185" s="40">
        <v>0</v>
      </c>
      <c r="T185" s="57">
        <v>42821</v>
      </c>
      <c r="U185" s="1">
        <v>9</v>
      </c>
      <c r="V185" s="125">
        <v>0</v>
      </c>
      <c r="W185" s="40">
        <v>0</v>
      </c>
    </row>
    <row r="186" spans="1:23" ht="15" hidden="1" customHeight="1">
      <c r="A186" s="255"/>
      <c r="B186" s="254"/>
      <c r="C186" s="42" t="s">
        <v>105</v>
      </c>
      <c r="F186" s="35"/>
    </row>
    <row r="187" spans="1:23" ht="15" hidden="1" customHeight="1">
      <c r="A187" s="255"/>
      <c r="B187" s="254"/>
      <c r="C187" s="42" t="s">
        <v>106</v>
      </c>
      <c r="F187" s="35"/>
    </row>
    <row r="188" spans="1:23" ht="15" customHeight="1">
      <c r="A188" s="255">
        <v>35</v>
      </c>
      <c r="B188" s="254" t="s">
        <v>65</v>
      </c>
      <c r="C188" s="42" t="s">
        <v>104</v>
      </c>
      <c r="D188" s="57">
        <v>42797</v>
      </c>
      <c r="E188" s="1">
        <v>9</v>
      </c>
      <c r="F188" s="22">
        <v>1</v>
      </c>
      <c r="G188" s="40">
        <v>0</v>
      </c>
      <c r="H188" s="57">
        <v>42804</v>
      </c>
      <c r="I188" s="60">
        <v>22</v>
      </c>
      <c r="J188" s="35">
        <v>0</v>
      </c>
      <c r="K188" s="40">
        <v>0</v>
      </c>
      <c r="T188" s="57">
        <v>42822</v>
      </c>
      <c r="U188" s="1">
        <v>6</v>
      </c>
      <c r="V188" s="125">
        <v>0</v>
      </c>
      <c r="W188" s="40">
        <v>0</v>
      </c>
    </row>
    <row r="189" spans="1:23" ht="15" hidden="1" customHeight="1">
      <c r="A189" s="255"/>
      <c r="B189" s="254"/>
      <c r="C189" s="42" t="s">
        <v>105</v>
      </c>
    </row>
    <row r="190" spans="1:23" ht="15" hidden="1" customHeight="1">
      <c r="A190" s="255"/>
      <c r="B190" s="254"/>
      <c r="C190" s="42" t="s">
        <v>106</v>
      </c>
      <c r="F190" s="35"/>
    </row>
    <row r="191" spans="1:23">
      <c r="A191" s="255"/>
      <c r="B191" s="254" t="s">
        <v>66</v>
      </c>
      <c r="C191" s="42" t="s">
        <v>104</v>
      </c>
      <c r="D191" s="57">
        <v>42794</v>
      </c>
      <c r="E191" s="1">
        <v>13</v>
      </c>
      <c r="F191" s="58">
        <v>4</v>
      </c>
      <c r="G191" s="40">
        <v>0</v>
      </c>
      <c r="H191" s="57">
        <v>42802</v>
      </c>
      <c r="I191" s="60">
        <v>18</v>
      </c>
      <c r="J191" s="35">
        <v>1</v>
      </c>
      <c r="K191" s="40">
        <v>0</v>
      </c>
      <c r="L191" s="57">
        <v>42810</v>
      </c>
      <c r="M191" s="1">
        <v>44</v>
      </c>
      <c r="N191" s="35">
        <v>2</v>
      </c>
      <c r="O191" s="40">
        <v>0</v>
      </c>
      <c r="P191" s="57"/>
      <c r="T191" s="57"/>
    </row>
    <row r="192" spans="1:23" ht="15" hidden="1" customHeight="1">
      <c r="A192" s="255"/>
      <c r="B192" s="254"/>
      <c r="C192" s="42" t="s">
        <v>105</v>
      </c>
      <c r="F192" s="35"/>
    </row>
    <row r="193" spans="1:23" ht="15" hidden="1" customHeight="1">
      <c r="A193" s="255"/>
      <c r="B193" s="254"/>
      <c r="C193" s="42" t="s">
        <v>106</v>
      </c>
      <c r="F193" s="35"/>
    </row>
    <row r="194" spans="1:23" ht="15" customHeight="1">
      <c r="A194" s="255">
        <v>44</v>
      </c>
      <c r="B194" s="254" t="s">
        <v>65</v>
      </c>
      <c r="C194" s="42" t="s">
        <v>104</v>
      </c>
      <c r="D194" s="57">
        <v>42794</v>
      </c>
      <c r="E194" s="1">
        <v>32</v>
      </c>
      <c r="F194" s="58">
        <v>2</v>
      </c>
      <c r="G194" s="40">
        <v>0</v>
      </c>
      <c r="H194" s="57">
        <v>42802</v>
      </c>
      <c r="I194" s="60">
        <v>25</v>
      </c>
      <c r="J194" s="35">
        <v>0</v>
      </c>
      <c r="K194" s="40">
        <v>0</v>
      </c>
      <c r="L194" s="57">
        <v>42810</v>
      </c>
      <c r="M194" s="1">
        <v>26</v>
      </c>
      <c r="N194" s="35">
        <v>1</v>
      </c>
      <c r="O194" s="40">
        <v>0</v>
      </c>
      <c r="P194" s="57"/>
      <c r="T194" s="57"/>
    </row>
    <row r="195" spans="1:23" ht="15" hidden="1" customHeight="1">
      <c r="A195" s="255"/>
      <c r="B195" s="254"/>
      <c r="C195" s="42" t="s">
        <v>105</v>
      </c>
      <c r="F195" s="58"/>
    </row>
    <row r="196" spans="1:23" ht="15" hidden="1" customHeight="1">
      <c r="A196" s="255"/>
      <c r="B196" s="254"/>
      <c r="C196" s="42" t="s">
        <v>106</v>
      </c>
      <c r="F196" s="58"/>
    </row>
    <row r="197" spans="1:23">
      <c r="A197" s="255"/>
      <c r="B197" s="254" t="s">
        <v>66</v>
      </c>
      <c r="C197" s="42" t="s">
        <v>104</v>
      </c>
      <c r="D197" s="57">
        <v>42794</v>
      </c>
      <c r="E197" s="1">
        <v>12</v>
      </c>
      <c r="F197" s="58">
        <v>4</v>
      </c>
      <c r="G197" s="40">
        <v>0</v>
      </c>
      <c r="L197" s="57">
        <v>42810</v>
      </c>
      <c r="M197" s="1">
        <v>11</v>
      </c>
      <c r="N197" s="35">
        <v>0</v>
      </c>
      <c r="O197" s="40">
        <v>0</v>
      </c>
      <c r="P197" s="57"/>
      <c r="T197" s="57">
        <v>42821</v>
      </c>
      <c r="U197" s="1">
        <v>12</v>
      </c>
      <c r="V197" s="125">
        <v>0</v>
      </c>
      <c r="W197" s="40">
        <v>0</v>
      </c>
    </row>
    <row r="198" spans="1:23" ht="15" hidden="1" customHeight="1">
      <c r="A198" s="255"/>
      <c r="B198" s="254"/>
      <c r="C198" s="42" t="s">
        <v>105</v>
      </c>
      <c r="F198" s="58"/>
    </row>
    <row r="199" spans="1:23" ht="15" hidden="1" customHeight="1">
      <c r="A199" s="255"/>
      <c r="B199" s="254"/>
      <c r="C199" s="42" t="s">
        <v>106</v>
      </c>
      <c r="F199" s="58"/>
    </row>
    <row r="200" spans="1:23" ht="15" customHeight="1">
      <c r="A200" s="255">
        <v>59</v>
      </c>
      <c r="B200" s="254" t="s">
        <v>65</v>
      </c>
      <c r="C200" s="42" t="s">
        <v>104</v>
      </c>
      <c r="D200" s="57">
        <v>42794</v>
      </c>
      <c r="E200" s="1">
        <v>25</v>
      </c>
      <c r="F200" s="58">
        <v>1</v>
      </c>
      <c r="G200" s="40">
        <v>0</v>
      </c>
      <c r="H200" s="57">
        <v>42802</v>
      </c>
      <c r="I200" s="1">
        <v>29</v>
      </c>
      <c r="J200" s="35">
        <v>0</v>
      </c>
      <c r="K200" s="40">
        <v>1</v>
      </c>
      <c r="L200" s="57">
        <v>42810</v>
      </c>
      <c r="M200" s="1">
        <v>21</v>
      </c>
      <c r="N200" s="35">
        <v>0</v>
      </c>
      <c r="O200" s="40">
        <v>0</v>
      </c>
      <c r="P200" s="57"/>
      <c r="T200" s="57">
        <v>42821</v>
      </c>
      <c r="U200" s="1">
        <v>9</v>
      </c>
      <c r="V200" s="125">
        <v>0</v>
      </c>
      <c r="W200" s="40">
        <v>0</v>
      </c>
    </row>
    <row r="201" spans="1:23" ht="15" hidden="1" customHeight="1">
      <c r="A201" s="255"/>
      <c r="B201" s="254"/>
      <c r="C201" s="42" t="s">
        <v>105</v>
      </c>
      <c r="F201" s="58"/>
    </row>
    <row r="202" spans="1:23" ht="15" hidden="1" customHeight="1">
      <c r="A202" s="255"/>
      <c r="B202" s="254"/>
      <c r="C202" s="42" t="s">
        <v>106</v>
      </c>
      <c r="F202" s="58"/>
    </row>
    <row r="203" spans="1:23">
      <c r="A203" s="255"/>
      <c r="B203" s="254" t="s">
        <v>66</v>
      </c>
      <c r="C203" s="42" t="s">
        <v>104</v>
      </c>
      <c r="D203" s="57">
        <v>42794</v>
      </c>
      <c r="E203" s="1">
        <v>10</v>
      </c>
      <c r="F203" s="58">
        <v>0</v>
      </c>
      <c r="G203" s="40">
        <v>0</v>
      </c>
      <c r="L203" s="57">
        <v>42811</v>
      </c>
      <c r="M203" s="1">
        <v>8</v>
      </c>
      <c r="N203" s="35">
        <v>0</v>
      </c>
      <c r="O203" s="40">
        <v>0</v>
      </c>
      <c r="P203" s="57"/>
      <c r="T203" s="57">
        <v>42821</v>
      </c>
      <c r="U203" s="1">
        <v>8</v>
      </c>
      <c r="V203" s="125">
        <v>0</v>
      </c>
      <c r="W203" s="40">
        <v>0</v>
      </c>
    </row>
    <row r="204" spans="1:23" ht="15" hidden="1" customHeight="1">
      <c r="A204" s="255"/>
      <c r="B204" s="254"/>
      <c r="C204" s="42" t="s">
        <v>105</v>
      </c>
      <c r="F204" s="58"/>
    </row>
    <row r="205" spans="1:23" ht="15" hidden="1" customHeight="1">
      <c r="A205" s="255"/>
      <c r="B205" s="254"/>
      <c r="C205" s="42" t="s">
        <v>106</v>
      </c>
      <c r="F205" s="58"/>
    </row>
    <row r="206" spans="1:23" ht="15" customHeight="1">
      <c r="A206" s="255">
        <v>69</v>
      </c>
      <c r="B206" s="254" t="s">
        <v>65</v>
      </c>
      <c r="C206" s="42" t="s">
        <v>104</v>
      </c>
      <c r="D206" s="57">
        <v>42794</v>
      </c>
      <c r="E206" s="1">
        <v>21</v>
      </c>
      <c r="F206" s="58">
        <v>1</v>
      </c>
      <c r="G206" s="40">
        <v>0</v>
      </c>
      <c r="H206" s="57">
        <v>42802</v>
      </c>
      <c r="I206" s="1">
        <v>18</v>
      </c>
      <c r="J206" s="35">
        <v>2</v>
      </c>
      <c r="K206" s="40">
        <v>0</v>
      </c>
      <c r="L206" s="57">
        <v>42811</v>
      </c>
      <c r="M206" s="1">
        <v>19</v>
      </c>
      <c r="N206" s="35">
        <v>0</v>
      </c>
      <c r="O206" s="40">
        <v>0</v>
      </c>
      <c r="P206" s="57"/>
      <c r="T206" s="57">
        <v>42823</v>
      </c>
      <c r="U206" s="1">
        <v>11</v>
      </c>
      <c r="V206" s="125">
        <v>0</v>
      </c>
      <c r="W206" s="40">
        <v>0</v>
      </c>
    </row>
    <row r="207" spans="1:23" ht="15" hidden="1" customHeight="1">
      <c r="A207" s="255"/>
      <c r="B207" s="254"/>
      <c r="C207" s="42" t="s">
        <v>105</v>
      </c>
      <c r="F207" s="58"/>
    </row>
    <row r="208" spans="1:23" ht="15" hidden="1" customHeight="1">
      <c r="A208" s="255"/>
      <c r="B208" s="254"/>
      <c r="C208" s="42" t="s">
        <v>106</v>
      </c>
      <c r="F208" s="58"/>
    </row>
    <row r="209" spans="1:23">
      <c r="A209" s="255"/>
      <c r="B209" s="254" t="s">
        <v>66</v>
      </c>
      <c r="C209" s="42" t="s">
        <v>104</v>
      </c>
      <c r="D209" s="57">
        <v>42794</v>
      </c>
      <c r="E209" s="1">
        <v>13</v>
      </c>
      <c r="F209" s="58">
        <v>0</v>
      </c>
      <c r="G209" s="40">
        <v>0</v>
      </c>
      <c r="H209" s="57">
        <v>42802</v>
      </c>
      <c r="I209" s="60">
        <v>7</v>
      </c>
      <c r="J209" s="35">
        <v>0</v>
      </c>
      <c r="K209" s="40">
        <v>0</v>
      </c>
      <c r="L209" s="57">
        <v>42810</v>
      </c>
      <c r="M209" s="1">
        <v>6</v>
      </c>
      <c r="N209" s="35">
        <v>0</v>
      </c>
      <c r="O209" s="40">
        <v>0</v>
      </c>
      <c r="P209" s="57"/>
      <c r="T209" s="57">
        <v>42823</v>
      </c>
      <c r="U209" s="1">
        <v>11</v>
      </c>
      <c r="V209" s="125">
        <v>0</v>
      </c>
      <c r="W209" s="40">
        <v>0</v>
      </c>
    </row>
    <row r="210" spans="1:23" ht="15" hidden="1" customHeight="1">
      <c r="A210" s="255"/>
      <c r="B210" s="254"/>
      <c r="C210" s="42" t="s">
        <v>105</v>
      </c>
    </row>
    <row r="211" spans="1:23" ht="15" hidden="1" customHeight="1">
      <c r="A211" s="255"/>
      <c r="B211" s="254"/>
      <c r="C211" s="42" t="s">
        <v>106</v>
      </c>
    </row>
  </sheetData>
  <autoFilter ref="A2:Y211" xr:uid="{00000000-0009-0000-0000-000004000000}">
    <filterColumn colId="2">
      <filters>
        <filter val="Prestation de services"/>
      </filters>
    </filterColumn>
  </autoFilter>
  <mergeCells count="88">
    <mergeCell ref="A131:A133"/>
    <mergeCell ref="A140:A142"/>
    <mergeCell ref="B149:B151"/>
    <mergeCell ref="B167:B169"/>
    <mergeCell ref="B158:B160"/>
    <mergeCell ref="B161:B163"/>
    <mergeCell ref="B164:B166"/>
    <mergeCell ref="B152:B154"/>
    <mergeCell ref="B155:B157"/>
    <mergeCell ref="A161:A163"/>
    <mergeCell ref="A164:A166"/>
    <mergeCell ref="A167:A169"/>
    <mergeCell ref="A155:A157"/>
    <mergeCell ref="A158:A160"/>
    <mergeCell ref="H1:K1"/>
    <mergeCell ref="B194:B196"/>
    <mergeCell ref="B197:B199"/>
    <mergeCell ref="B200:B202"/>
    <mergeCell ref="B203:B205"/>
    <mergeCell ref="B179:B181"/>
    <mergeCell ref="B182:B184"/>
    <mergeCell ref="B185:B187"/>
    <mergeCell ref="B188:B190"/>
    <mergeCell ref="B191:B193"/>
    <mergeCell ref="B115:B142"/>
    <mergeCell ref="B3:B30"/>
    <mergeCell ref="B173:B175"/>
    <mergeCell ref="B176:B178"/>
    <mergeCell ref="B143:B145"/>
    <mergeCell ref="B146:B148"/>
    <mergeCell ref="B170:B172"/>
    <mergeCell ref="A206:A211"/>
    <mergeCell ref="A200:A205"/>
    <mergeCell ref="A194:A199"/>
    <mergeCell ref="A188:A193"/>
    <mergeCell ref="A182:A187"/>
    <mergeCell ref="A176:A181"/>
    <mergeCell ref="A170:A175"/>
    <mergeCell ref="B209:B211"/>
    <mergeCell ref="B206:B208"/>
    <mergeCell ref="A3:A5"/>
    <mergeCell ref="A31:A33"/>
    <mergeCell ref="A59:A61"/>
    <mergeCell ref="A87:A89"/>
    <mergeCell ref="A152:A154"/>
    <mergeCell ref="A134:A136"/>
    <mergeCell ref="A128:A130"/>
    <mergeCell ref="A115:A117"/>
    <mergeCell ref="A50:A52"/>
    <mergeCell ref="A78:A80"/>
    <mergeCell ref="A106:A108"/>
    <mergeCell ref="A22:A24"/>
    <mergeCell ref="A44:A46"/>
    <mergeCell ref="A72:A74"/>
    <mergeCell ref="A100:A102"/>
    <mergeCell ref="A143:A145"/>
    <mergeCell ref="B87:B114"/>
    <mergeCell ref="A13:A15"/>
    <mergeCell ref="A6:A9"/>
    <mergeCell ref="A10:A12"/>
    <mergeCell ref="A16:A18"/>
    <mergeCell ref="A19:A21"/>
    <mergeCell ref="A47:A49"/>
    <mergeCell ref="A28:A30"/>
    <mergeCell ref="A56:A58"/>
    <mergeCell ref="A84:A86"/>
    <mergeCell ref="A34:A37"/>
    <mergeCell ref="A62:A65"/>
    <mergeCell ref="A90:A93"/>
    <mergeCell ref="B31:B58"/>
    <mergeCell ref="B59:B86"/>
    <mergeCell ref="A112:A114"/>
    <mergeCell ref="T1:W1"/>
    <mergeCell ref="L1:O1"/>
    <mergeCell ref="P1:S1"/>
    <mergeCell ref="A146:A148"/>
    <mergeCell ref="A149:A151"/>
    <mergeCell ref="A38:A40"/>
    <mergeCell ref="A66:A68"/>
    <mergeCell ref="A94:A96"/>
    <mergeCell ref="A41:A43"/>
    <mergeCell ref="A69:A71"/>
    <mergeCell ref="A97:A99"/>
    <mergeCell ref="A122:A124"/>
    <mergeCell ref="A118:A121"/>
    <mergeCell ref="A125:A127"/>
    <mergeCell ref="A75:A77"/>
    <mergeCell ref="A103:A10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26"/>
  <sheetViews>
    <sheetView workbookViewId="0">
      <pane xSplit="1" ySplit="2" topLeftCell="B17" activePane="bottomRight" state="frozen"/>
      <selection pane="topRight" activeCell="B1" sqref="B1"/>
      <selection pane="bottomLeft" activeCell="A3" sqref="A3"/>
      <selection pane="bottomRight" activeCell="I11" sqref="I11"/>
    </sheetView>
  </sheetViews>
  <sheetFormatPr baseColWidth="10" defaultColWidth="6.33203125" defaultRowHeight="15"/>
  <cols>
    <col min="1" max="1" width="15.5" style="1" bestFit="1" customWidth="1"/>
    <col min="2" max="2" width="15.5" style="62" customWidth="1"/>
    <col min="3" max="3" width="6.33203125" style="118"/>
    <col min="4" max="5" width="6.33203125" style="67"/>
    <col min="6" max="6" width="6.33203125" style="118"/>
    <col min="7" max="8" width="6.33203125" style="63"/>
    <col min="9" max="9" width="6.33203125" style="118"/>
    <col min="10" max="11" width="6.33203125" style="63"/>
    <col min="12" max="12" width="6.33203125" style="121"/>
    <col min="13" max="14" width="6.33203125" style="1"/>
    <col min="15" max="15" width="6.33203125" style="121"/>
    <col min="16" max="17" width="6.33203125" style="1"/>
    <col min="18" max="18" width="6.33203125" style="121"/>
    <col min="19" max="19" width="6.33203125" style="1"/>
    <col min="20" max="20" width="6.33203125" style="43"/>
    <col min="21" max="16384" width="6.33203125" style="1"/>
  </cols>
  <sheetData>
    <row r="1" spans="1:20" s="17" customFormat="1">
      <c r="A1" s="263" t="s">
        <v>107</v>
      </c>
      <c r="B1" s="262" t="s">
        <v>131</v>
      </c>
      <c r="C1" s="264" t="s">
        <v>134</v>
      </c>
      <c r="D1" s="260"/>
      <c r="E1" s="261"/>
      <c r="F1" s="259" t="s">
        <v>140</v>
      </c>
      <c r="G1" s="260"/>
      <c r="H1" s="261"/>
      <c r="I1" s="259">
        <v>42817</v>
      </c>
      <c r="J1" s="260"/>
      <c r="K1" s="261"/>
      <c r="L1" s="259" t="s">
        <v>192</v>
      </c>
      <c r="M1" s="260"/>
      <c r="N1" s="261"/>
      <c r="O1" s="259" t="s">
        <v>191</v>
      </c>
      <c r="P1" s="260"/>
      <c r="Q1" s="261"/>
      <c r="R1" s="259" t="s">
        <v>205</v>
      </c>
      <c r="S1" s="260"/>
      <c r="T1" s="261"/>
    </row>
    <row r="2" spans="1:20" s="17" customFormat="1">
      <c r="A2" s="263"/>
      <c r="B2" s="262"/>
      <c r="C2" s="116" t="s">
        <v>126</v>
      </c>
      <c r="D2" s="117" t="s">
        <v>127</v>
      </c>
      <c r="E2" s="117" t="s">
        <v>128</v>
      </c>
      <c r="F2" s="116" t="s">
        <v>126</v>
      </c>
      <c r="G2" s="64" t="s">
        <v>127</v>
      </c>
      <c r="H2" s="64" t="s">
        <v>128</v>
      </c>
      <c r="I2" s="116" t="s">
        <v>126</v>
      </c>
      <c r="J2" s="64" t="s">
        <v>127</v>
      </c>
      <c r="K2" s="64" t="s">
        <v>128</v>
      </c>
      <c r="L2" s="116" t="s">
        <v>126</v>
      </c>
      <c r="M2" s="76" t="s">
        <v>127</v>
      </c>
      <c r="N2" s="76" t="s">
        <v>128</v>
      </c>
      <c r="O2" s="116" t="s">
        <v>126</v>
      </c>
      <c r="P2" s="115" t="s">
        <v>127</v>
      </c>
      <c r="Q2" s="115" t="s">
        <v>128</v>
      </c>
      <c r="R2" s="126" t="s">
        <v>126</v>
      </c>
      <c r="S2" s="128" t="s">
        <v>127</v>
      </c>
      <c r="T2" s="129" t="s">
        <v>128</v>
      </c>
    </row>
    <row r="3" spans="1:20" s="68" customFormat="1" ht="30">
      <c r="A3" s="65" t="s">
        <v>125</v>
      </c>
      <c r="B3" s="66" t="s">
        <v>133</v>
      </c>
      <c r="C3" s="118">
        <v>9</v>
      </c>
      <c r="D3" s="67">
        <v>2</v>
      </c>
      <c r="E3" s="67">
        <v>0</v>
      </c>
      <c r="F3" s="118">
        <v>14</v>
      </c>
      <c r="G3" s="67">
        <v>2</v>
      </c>
      <c r="H3" s="67">
        <v>0</v>
      </c>
      <c r="I3" s="118">
        <v>15</v>
      </c>
      <c r="J3" s="67">
        <v>2</v>
      </c>
      <c r="K3" s="67">
        <v>0</v>
      </c>
      <c r="L3" s="121">
        <v>17</v>
      </c>
      <c r="M3" s="68">
        <v>3</v>
      </c>
      <c r="N3" s="68">
        <v>0</v>
      </c>
      <c r="O3" s="121">
        <v>18</v>
      </c>
      <c r="P3" s="68">
        <v>3</v>
      </c>
      <c r="Q3" s="68">
        <v>0</v>
      </c>
      <c r="R3" s="121"/>
      <c r="T3" s="43"/>
    </row>
    <row r="4" spans="1:20" s="68" customFormat="1" ht="30">
      <c r="A4" s="68" t="s">
        <v>129</v>
      </c>
      <c r="B4" s="66" t="s">
        <v>133</v>
      </c>
      <c r="C4" s="118">
        <v>4</v>
      </c>
      <c r="D4" s="67">
        <v>0</v>
      </c>
      <c r="E4" s="67">
        <v>0</v>
      </c>
      <c r="F4" s="118">
        <v>6</v>
      </c>
      <c r="G4" s="67">
        <v>0</v>
      </c>
      <c r="H4" s="67">
        <v>0</v>
      </c>
      <c r="I4" s="118">
        <v>6</v>
      </c>
      <c r="J4" s="67">
        <v>0</v>
      </c>
      <c r="K4" s="67">
        <v>0</v>
      </c>
      <c r="L4" s="121">
        <v>7</v>
      </c>
      <c r="M4" s="68">
        <v>0</v>
      </c>
      <c r="N4" s="68">
        <v>0</v>
      </c>
      <c r="O4" s="121">
        <v>7</v>
      </c>
      <c r="P4" s="68">
        <v>0</v>
      </c>
      <c r="Q4" s="68">
        <v>0</v>
      </c>
      <c r="R4" s="121">
        <v>11</v>
      </c>
      <c r="S4" s="68">
        <v>1</v>
      </c>
      <c r="T4" s="43">
        <v>0</v>
      </c>
    </row>
    <row r="5" spans="1:20" s="68" customFormat="1" ht="30">
      <c r="A5" s="68" t="s">
        <v>130</v>
      </c>
      <c r="B5" s="66" t="s">
        <v>133</v>
      </c>
      <c r="C5" s="118">
        <v>6</v>
      </c>
      <c r="D5" s="67">
        <v>0</v>
      </c>
      <c r="E5" s="67">
        <v>0</v>
      </c>
      <c r="F5" s="118">
        <v>8</v>
      </c>
      <c r="G5" s="67">
        <v>0</v>
      </c>
      <c r="H5" s="67">
        <v>0</v>
      </c>
      <c r="I5" s="118">
        <v>8</v>
      </c>
      <c r="J5" s="67">
        <v>0</v>
      </c>
      <c r="K5" s="67">
        <v>0</v>
      </c>
      <c r="L5" s="121">
        <v>11</v>
      </c>
      <c r="M5" s="68">
        <v>0</v>
      </c>
      <c r="N5" s="68">
        <v>0</v>
      </c>
      <c r="O5" s="121">
        <v>11</v>
      </c>
      <c r="P5" s="68">
        <v>0</v>
      </c>
      <c r="Q5" s="68">
        <v>0</v>
      </c>
      <c r="R5" s="121">
        <v>15</v>
      </c>
      <c r="S5" s="68">
        <v>1</v>
      </c>
      <c r="T5" s="43">
        <v>0</v>
      </c>
    </row>
    <row r="6" spans="1:20" s="68" customFormat="1" ht="30">
      <c r="A6" s="68" t="s">
        <v>132</v>
      </c>
      <c r="B6" s="66" t="s">
        <v>135</v>
      </c>
      <c r="C6" s="118">
        <v>1</v>
      </c>
      <c r="D6" s="67">
        <v>0</v>
      </c>
      <c r="E6" s="67">
        <v>0</v>
      </c>
      <c r="F6" s="118">
        <v>7</v>
      </c>
      <c r="G6" s="67">
        <v>0</v>
      </c>
      <c r="H6" s="67">
        <v>0</v>
      </c>
      <c r="I6" s="118">
        <v>8</v>
      </c>
      <c r="J6" s="67">
        <v>0</v>
      </c>
      <c r="K6" s="67">
        <v>0</v>
      </c>
      <c r="L6" s="121">
        <v>8</v>
      </c>
      <c r="M6" s="68">
        <v>0</v>
      </c>
      <c r="N6" s="68">
        <v>0</v>
      </c>
      <c r="O6" s="121">
        <v>8</v>
      </c>
      <c r="P6" s="68">
        <v>0</v>
      </c>
      <c r="Q6" s="68">
        <v>0</v>
      </c>
      <c r="R6" s="121">
        <v>9</v>
      </c>
      <c r="S6" s="68">
        <v>0</v>
      </c>
      <c r="T6" s="43">
        <v>0</v>
      </c>
    </row>
    <row r="7" spans="1:20" s="68" customFormat="1" ht="30">
      <c r="A7" s="68" t="s">
        <v>136</v>
      </c>
      <c r="B7" s="66" t="s">
        <v>137</v>
      </c>
      <c r="C7" s="118">
        <v>8</v>
      </c>
      <c r="D7" s="67">
        <v>0</v>
      </c>
      <c r="E7" s="67">
        <v>0</v>
      </c>
      <c r="F7" s="118">
        <v>16</v>
      </c>
      <c r="G7" s="67">
        <v>0</v>
      </c>
      <c r="H7" s="67">
        <v>0</v>
      </c>
      <c r="I7" s="118">
        <v>19</v>
      </c>
      <c r="J7" s="67">
        <v>1</v>
      </c>
      <c r="K7" s="67">
        <v>0</v>
      </c>
      <c r="L7" s="121">
        <v>29</v>
      </c>
      <c r="M7" s="68">
        <v>2</v>
      </c>
      <c r="N7" s="68">
        <v>0</v>
      </c>
      <c r="O7" s="121">
        <v>30</v>
      </c>
      <c r="P7" s="68">
        <v>2</v>
      </c>
      <c r="Q7" s="68">
        <v>0</v>
      </c>
      <c r="R7" s="121">
        <v>34</v>
      </c>
      <c r="S7" s="68">
        <v>2</v>
      </c>
      <c r="T7" s="43">
        <v>0</v>
      </c>
    </row>
    <row r="8" spans="1:20" s="68" customFormat="1" ht="30">
      <c r="A8" s="68" t="s">
        <v>138</v>
      </c>
      <c r="B8" s="66" t="s">
        <v>137</v>
      </c>
      <c r="C8" s="118">
        <v>3</v>
      </c>
      <c r="D8" s="67">
        <v>0</v>
      </c>
      <c r="E8" s="67">
        <v>0</v>
      </c>
      <c r="F8" s="118">
        <v>4</v>
      </c>
      <c r="G8" s="67">
        <v>0</v>
      </c>
      <c r="H8" s="67">
        <v>0</v>
      </c>
      <c r="I8" s="118">
        <v>7</v>
      </c>
      <c r="J8" s="67">
        <v>0</v>
      </c>
      <c r="K8" s="67">
        <v>0</v>
      </c>
      <c r="L8" s="121">
        <v>7</v>
      </c>
      <c r="M8" s="68">
        <v>0</v>
      </c>
      <c r="N8" s="68">
        <v>0</v>
      </c>
      <c r="O8" s="121">
        <v>7</v>
      </c>
      <c r="P8" s="68">
        <v>0</v>
      </c>
      <c r="Q8" s="68">
        <v>0</v>
      </c>
      <c r="R8" s="121">
        <v>8</v>
      </c>
      <c r="S8" s="68">
        <v>0</v>
      </c>
      <c r="T8" s="43">
        <v>0</v>
      </c>
    </row>
    <row r="9" spans="1:20" s="69" customFormat="1" ht="30">
      <c r="A9" s="69" t="s">
        <v>139</v>
      </c>
      <c r="B9" s="70" t="s">
        <v>137</v>
      </c>
      <c r="C9" s="119">
        <v>4</v>
      </c>
      <c r="D9" s="71">
        <v>0</v>
      </c>
      <c r="E9" s="71">
        <v>0</v>
      </c>
      <c r="F9" s="119">
        <v>9</v>
      </c>
      <c r="G9" s="71">
        <v>0</v>
      </c>
      <c r="H9" s="71">
        <v>0</v>
      </c>
      <c r="I9" s="119">
        <v>14</v>
      </c>
      <c r="J9" s="71">
        <v>0</v>
      </c>
      <c r="K9" s="71">
        <v>0</v>
      </c>
      <c r="L9" s="122">
        <v>18</v>
      </c>
      <c r="M9" s="69">
        <v>0</v>
      </c>
      <c r="N9" s="69">
        <v>0</v>
      </c>
      <c r="O9" s="122">
        <v>19</v>
      </c>
      <c r="P9" s="69">
        <v>1</v>
      </c>
      <c r="Q9" s="69">
        <v>0</v>
      </c>
      <c r="R9" s="122">
        <v>29</v>
      </c>
      <c r="S9" s="69">
        <v>1</v>
      </c>
      <c r="T9" s="130">
        <v>0</v>
      </c>
    </row>
    <row r="10" spans="1:20" s="68" customFormat="1" ht="30">
      <c r="A10" s="68" t="s">
        <v>141</v>
      </c>
      <c r="B10" s="66" t="s">
        <v>142</v>
      </c>
      <c r="C10" s="118"/>
      <c r="D10" s="67"/>
      <c r="E10" s="67"/>
      <c r="F10" s="118">
        <v>6</v>
      </c>
      <c r="G10" s="67">
        <v>0</v>
      </c>
      <c r="H10" s="67">
        <v>0</v>
      </c>
      <c r="I10" s="118">
        <v>9</v>
      </c>
      <c r="J10" s="67">
        <v>0</v>
      </c>
      <c r="K10" s="67">
        <v>0</v>
      </c>
      <c r="L10" s="121">
        <v>11</v>
      </c>
      <c r="M10" s="68">
        <v>0</v>
      </c>
      <c r="N10" s="68">
        <v>0</v>
      </c>
      <c r="O10" s="121">
        <v>13</v>
      </c>
      <c r="P10" s="68">
        <v>0</v>
      </c>
      <c r="Q10" s="68">
        <v>0</v>
      </c>
      <c r="R10" s="121">
        <v>15</v>
      </c>
      <c r="S10" s="68">
        <v>0</v>
      </c>
      <c r="T10" s="43">
        <v>0</v>
      </c>
    </row>
    <row r="11" spans="1:20" s="68" customFormat="1" ht="30">
      <c r="A11" s="68" t="s">
        <v>143</v>
      </c>
      <c r="B11" s="66" t="s">
        <v>142</v>
      </c>
      <c r="C11" s="118"/>
      <c r="D11" s="67"/>
      <c r="E11" s="67"/>
      <c r="F11" s="118">
        <v>0</v>
      </c>
      <c r="G11" s="67">
        <v>0</v>
      </c>
      <c r="H11" s="67">
        <v>0</v>
      </c>
      <c r="I11" s="118">
        <v>3</v>
      </c>
      <c r="J11" s="67">
        <v>0</v>
      </c>
      <c r="K11" s="67">
        <v>0</v>
      </c>
      <c r="L11" s="121">
        <v>5</v>
      </c>
      <c r="M11" s="68">
        <v>0</v>
      </c>
      <c r="N11" s="68">
        <v>0</v>
      </c>
      <c r="O11" s="121">
        <v>7</v>
      </c>
      <c r="P11" s="68">
        <v>0</v>
      </c>
      <c r="Q11" s="68">
        <v>0</v>
      </c>
      <c r="R11" s="121">
        <v>9</v>
      </c>
      <c r="S11" s="68">
        <v>0</v>
      </c>
      <c r="T11" s="43">
        <v>0</v>
      </c>
    </row>
    <row r="12" spans="1:20" s="68" customFormat="1" ht="30">
      <c r="A12" s="68" t="s">
        <v>144</v>
      </c>
      <c r="B12" s="66" t="s">
        <v>145</v>
      </c>
      <c r="C12" s="118"/>
      <c r="D12" s="67"/>
      <c r="E12" s="67"/>
      <c r="F12" s="118"/>
      <c r="G12" s="67"/>
      <c r="H12" s="67"/>
      <c r="I12" s="118">
        <v>6</v>
      </c>
      <c r="J12" s="67">
        <v>0</v>
      </c>
      <c r="K12" s="67">
        <v>0</v>
      </c>
      <c r="L12" s="121">
        <v>8</v>
      </c>
      <c r="M12" s="68">
        <v>2</v>
      </c>
      <c r="N12" s="68">
        <v>0</v>
      </c>
      <c r="O12" s="121">
        <v>13</v>
      </c>
      <c r="P12" s="68">
        <v>2</v>
      </c>
      <c r="Q12" s="68">
        <v>0</v>
      </c>
      <c r="R12" s="121">
        <v>16</v>
      </c>
      <c r="S12" s="68">
        <v>2</v>
      </c>
      <c r="T12" s="43">
        <v>0</v>
      </c>
    </row>
    <row r="13" spans="1:20" s="68" customFormat="1" ht="30">
      <c r="A13" s="68" t="s">
        <v>146</v>
      </c>
      <c r="B13" s="66" t="s">
        <v>147</v>
      </c>
      <c r="C13" s="118"/>
      <c r="D13" s="67"/>
      <c r="E13" s="67"/>
      <c r="F13" s="118"/>
      <c r="G13" s="67"/>
      <c r="H13" s="67"/>
      <c r="I13" s="118">
        <v>6</v>
      </c>
      <c r="J13" s="67">
        <v>0</v>
      </c>
      <c r="K13" s="67">
        <v>0</v>
      </c>
      <c r="L13" s="121">
        <v>8</v>
      </c>
      <c r="M13" s="68">
        <v>0</v>
      </c>
      <c r="N13" s="68">
        <v>0</v>
      </c>
      <c r="O13" s="121">
        <v>12</v>
      </c>
      <c r="P13" s="68">
        <v>0</v>
      </c>
      <c r="Q13" s="68">
        <v>0</v>
      </c>
      <c r="R13" s="121">
        <v>14</v>
      </c>
      <c r="S13" s="68">
        <v>1</v>
      </c>
      <c r="T13" s="43">
        <v>0</v>
      </c>
    </row>
    <row r="14" spans="1:20" s="68" customFormat="1" ht="30">
      <c r="A14" s="68" t="s">
        <v>148</v>
      </c>
      <c r="B14" s="66" t="s">
        <v>147</v>
      </c>
      <c r="C14" s="118"/>
      <c r="D14" s="67"/>
      <c r="E14" s="67"/>
      <c r="F14" s="118"/>
      <c r="G14" s="67"/>
      <c r="H14" s="67"/>
      <c r="I14" s="118">
        <v>11</v>
      </c>
      <c r="J14" s="67">
        <v>0</v>
      </c>
      <c r="K14" s="67">
        <v>0</v>
      </c>
      <c r="L14" s="121">
        <v>17</v>
      </c>
      <c r="M14" s="68">
        <v>0</v>
      </c>
      <c r="N14" s="68">
        <v>0</v>
      </c>
      <c r="O14" s="121">
        <v>19</v>
      </c>
      <c r="P14" s="68">
        <v>0</v>
      </c>
      <c r="Q14" s="68">
        <v>0</v>
      </c>
      <c r="R14" s="121">
        <v>27</v>
      </c>
      <c r="S14" s="68">
        <v>0</v>
      </c>
      <c r="T14" s="43">
        <v>0</v>
      </c>
    </row>
    <row r="15" spans="1:20" s="77" customFormat="1" ht="30">
      <c r="A15" s="77" t="s">
        <v>149</v>
      </c>
      <c r="B15" s="78" t="s">
        <v>150</v>
      </c>
      <c r="C15" s="120"/>
      <c r="D15" s="79"/>
      <c r="E15" s="79"/>
      <c r="F15" s="120"/>
      <c r="G15" s="79"/>
      <c r="H15" s="79"/>
      <c r="I15" s="120">
        <v>8</v>
      </c>
      <c r="J15" s="79">
        <v>0</v>
      </c>
      <c r="K15" s="79">
        <v>0</v>
      </c>
      <c r="L15" s="123">
        <v>9</v>
      </c>
      <c r="M15" s="77">
        <v>0</v>
      </c>
      <c r="N15" s="77">
        <v>0</v>
      </c>
      <c r="O15" s="123">
        <v>11</v>
      </c>
      <c r="P15" s="77">
        <v>0</v>
      </c>
      <c r="Q15" s="77">
        <v>0</v>
      </c>
      <c r="R15" s="123">
        <v>12</v>
      </c>
      <c r="S15" s="77">
        <v>0</v>
      </c>
      <c r="T15" s="131">
        <v>0</v>
      </c>
    </row>
    <row r="16" spans="1:20" ht="30">
      <c r="A16" s="1" t="s">
        <v>151</v>
      </c>
      <c r="B16" s="62" t="s">
        <v>152</v>
      </c>
      <c r="I16" s="118">
        <v>14</v>
      </c>
      <c r="J16" s="63">
        <v>0</v>
      </c>
      <c r="K16" s="63">
        <v>1</v>
      </c>
      <c r="L16" s="121">
        <v>32</v>
      </c>
      <c r="M16" s="1">
        <v>0</v>
      </c>
      <c r="N16" s="1">
        <v>1</v>
      </c>
      <c r="O16" s="121">
        <v>41</v>
      </c>
      <c r="P16" s="1">
        <v>0</v>
      </c>
      <c r="Q16" s="1">
        <v>1</v>
      </c>
      <c r="R16" s="121">
        <v>51</v>
      </c>
      <c r="S16" s="1">
        <v>0</v>
      </c>
      <c r="T16" s="43">
        <v>1</v>
      </c>
    </row>
    <row r="17" spans="1:20" s="77" customFormat="1" ht="30">
      <c r="A17" s="77" t="s">
        <v>153</v>
      </c>
      <c r="B17" s="78" t="s">
        <v>154</v>
      </c>
      <c r="C17" s="120"/>
      <c r="D17" s="79"/>
      <c r="E17" s="79"/>
      <c r="F17" s="120"/>
      <c r="G17" s="79"/>
      <c r="H17" s="79"/>
      <c r="I17" s="120"/>
      <c r="J17" s="79"/>
      <c r="K17" s="79"/>
      <c r="L17" s="123">
        <v>3</v>
      </c>
      <c r="M17" s="77">
        <v>0</v>
      </c>
      <c r="N17" s="77">
        <v>0</v>
      </c>
      <c r="O17" s="123">
        <v>3</v>
      </c>
      <c r="P17" s="77">
        <v>0</v>
      </c>
      <c r="Q17" s="77">
        <v>0</v>
      </c>
      <c r="R17" s="123">
        <v>8</v>
      </c>
      <c r="S17" s="77">
        <v>0</v>
      </c>
      <c r="T17" s="131">
        <v>0</v>
      </c>
    </row>
    <row r="18" spans="1:20" ht="30">
      <c r="A18" s="1" t="s">
        <v>160</v>
      </c>
      <c r="B18" s="72" t="s">
        <v>161</v>
      </c>
      <c r="L18" s="121">
        <v>6</v>
      </c>
      <c r="M18" s="1">
        <v>0</v>
      </c>
      <c r="N18" s="1">
        <v>0</v>
      </c>
      <c r="O18" s="121">
        <v>6</v>
      </c>
      <c r="P18" s="1">
        <v>0</v>
      </c>
      <c r="Q18" s="1">
        <v>0</v>
      </c>
      <c r="R18" s="121">
        <v>9</v>
      </c>
      <c r="S18" s="1">
        <v>0</v>
      </c>
      <c r="T18" s="43">
        <v>0</v>
      </c>
    </row>
    <row r="19" spans="1:20" ht="30">
      <c r="A19" s="1" t="s">
        <v>155</v>
      </c>
      <c r="B19" s="62" t="s">
        <v>161</v>
      </c>
      <c r="L19" s="121">
        <v>4</v>
      </c>
      <c r="M19" s="1">
        <v>1</v>
      </c>
      <c r="N19" s="1">
        <v>0</v>
      </c>
      <c r="O19" s="121">
        <v>4</v>
      </c>
      <c r="P19" s="1">
        <v>1</v>
      </c>
      <c r="Q19" s="1">
        <v>0</v>
      </c>
      <c r="R19" s="121">
        <v>8</v>
      </c>
      <c r="S19" s="1">
        <v>1</v>
      </c>
      <c r="T19" s="43">
        <v>0</v>
      </c>
    </row>
    <row r="20" spans="1:20" ht="30">
      <c r="A20" s="1" t="s">
        <v>156</v>
      </c>
      <c r="B20" s="72" t="s">
        <v>161</v>
      </c>
      <c r="L20" s="121">
        <v>2</v>
      </c>
      <c r="M20" s="1">
        <v>0</v>
      </c>
      <c r="N20" s="1">
        <v>0</v>
      </c>
      <c r="O20" s="121">
        <v>2</v>
      </c>
      <c r="P20" s="1">
        <v>0</v>
      </c>
      <c r="Q20" s="1">
        <v>0</v>
      </c>
      <c r="R20" s="121">
        <v>7</v>
      </c>
      <c r="S20" s="1">
        <v>0</v>
      </c>
      <c r="T20" s="43">
        <v>0</v>
      </c>
    </row>
    <row r="21" spans="1:20" ht="30">
      <c r="A21" s="1" t="s">
        <v>157</v>
      </c>
      <c r="B21" s="72" t="s">
        <v>161</v>
      </c>
      <c r="L21" s="121">
        <v>5</v>
      </c>
      <c r="M21" s="1">
        <v>0</v>
      </c>
      <c r="N21" s="1">
        <v>0</v>
      </c>
      <c r="O21" s="121">
        <v>6</v>
      </c>
      <c r="P21" s="1">
        <v>0</v>
      </c>
      <c r="Q21" s="1">
        <v>0</v>
      </c>
      <c r="R21" s="121">
        <v>10</v>
      </c>
      <c r="S21" s="1">
        <v>0</v>
      </c>
      <c r="T21" s="43">
        <v>0</v>
      </c>
    </row>
    <row r="22" spans="1:20" ht="30">
      <c r="A22" s="1" t="s">
        <v>158</v>
      </c>
      <c r="B22" s="72" t="s">
        <v>161</v>
      </c>
      <c r="L22" s="121">
        <v>12</v>
      </c>
      <c r="M22" s="1">
        <v>1</v>
      </c>
      <c r="N22" s="1">
        <v>0</v>
      </c>
      <c r="O22" s="121">
        <v>15</v>
      </c>
      <c r="P22" s="1">
        <v>1</v>
      </c>
      <c r="Q22" s="1">
        <v>0</v>
      </c>
    </row>
    <row r="23" spans="1:20" s="69" customFormat="1" ht="30">
      <c r="A23" s="69" t="s">
        <v>159</v>
      </c>
      <c r="B23" s="80" t="s">
        <v>162</v>
      </c>
      <c r="C23" s="119"/>
      <c r="D23" s="71"/>
      <c r="E23" s="71"/>
      <c r="F23" s="119"/>
      <c r="G23" s="71"/>
      <c r="H23" s="71"/>
      <c r="I23" s="119"/>
      <c r="J23" s="71"/>
      <c r="K23" s="71"/>
      <c r="L23" s="122">
        <v>3</v>
      </c>
      <c r="M23" s="69">
        <v>0</v>
      </c>
      <c r="N23" s="69">
        <v>0</v>
      </c>
      <c r="O23" s="122">
        <v>3</v>
      </c>
      <c r="P23" s="69">
        <v>0</v>
      </c>
      <c r="Q23" s="69">
        <v>0</v>
      </c>
      <c r="R23" s="122">
        <v>7</v>
      </c>
      <c r="S23" s="69">
        <v>0</v>
      </c>
      <c r="T23" s="130">
        <v>0</v>
      </c>
    </row>
    <row r="24" spans="1:20" ht="30">
      <c r="A24" s="1" t="s">
        <v>193</v>
      </c>
      <c r="B24" s="62" t="s">
        <v>194</v>
      </c>
      <c r="O24" s="121">
        <v>0</v>
      </c>
      <c r="P24" s="1">
        <v>0</v>
      </c>
      <c r="Q24" s="1">
        <v>0</v>
      </c>
      <c r="R24" s="121">
        <v>6</v>
      </c>
      <c r="S24" s="1">
        <v>1</v>
      </c>
      <c r="T24" s="43">
        <v>0</v>
      </c>
    </row>
    <row r="25" spans="1:20" ht="30">
      <c r="A25" s="1" t="s">
        <v>195</v>
      </c>
      <c r="B25" s="62" t="s">
        <v>194</v>
      </c>
      <c r="O25" s="121">
        <v>8</v>
      </c>
      <c r="P25" s="1">
        <v>0</v>
      </c>
      <c r="Q25" s="1">
        <v>0</v>
      </c>
      <c r="R25" s="121">
        <v>14</v>
      </c>
      <c r="S25" s="1">
        <v>1</v>
      </c>
      <c r="T25" s="43">
        <v>0</v>
      </c>
    </row>
    <row r="26" spans="1:20" ht="30">
      <c r="A26" s="1" t="s">
        <v>196</v>
      </c>
      <c r="B26" s="114" t="s">
        <v>194</v>
      </c>
      <c r="O26" s="121">
        <v>3</v>
      </c>
      <c r="P26" s="1">
        <v>0</v>
      </c>
      <c r="Q26" s="1">
        <v>0</v>
      </c>
      <c r="R26" s="121">
        <v>9</v>
      </c>
      <c r="S26" s="1">
        <v>0</v>
      </c>
      <c r="T26" s="43">
        <v>0</v>
      </c>
    </row>
  </sheetData>
  <mergeCells count="8">
    <mergeCell ref="R1:T1"/>
    <mergeCell ref="O1:Q1"/>
    <mergeCell ref="L1:N1"/>
    <mergeCell ref="B1:B2"/>
    <mergeCell ref="A1:A2"/>
    <mergeCell ref="C1:E1"/>
    <mergeCell ref="F1:H1"/>
    <mergeCell ref="I1:K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</sheetPr>
  <dimension ref="A1:G81"/>
  <sheetViews>
    <sheetView zoomScale="60" zoomScaleNormal="60" workbookViewId="0">
      <pane xSplit="3" ySplit="1" topLeftCell="D2" activePane="bottomRight" state="frozen"/>
      <selection activeCell="D11" sqref="D11"/>
      <selection pane="topRight" activeCell="D11" sqref="D11"/>
      <selection pane="bottomLeft" activeCell="D11" sqref="D11"/>
      <selection pane="bottomRight" activeCell="A42" sqref="A42:D51"/>
    </sheetView>
  </sheetViews>
  <sheetFormatPr baseColWidth="10" defaultColWidth="11" defaultRowHeight="15"/>
  <cols>
    <col min="1" max="1" width="23.33203125" style="190" customWidth="1"/>
    <col min="2" max="2" width="112.83203125" style="178" bestFit="1" customWidth="1"/>
    <col min="3" max="3" width="11" style="191"/>
    <col min="4" max="4" width="31.6640625" style="191" customWidth="1"/>
    <col min="5" max="5" width="13" style="191" customWidth="1"/>
    <col min="6" max="7" width="13" style="178" customWidth="1"/>
    <col min="8" max="16384" width="11" style="178"/>
  </cols>
  <sheetData>
    <row r="1" spans="1:7">
      <c r="A1" s="175" t="s">
        <v>60</v>
      </c>
      <c r="B1" s="176" t="s">
        <v>70</v>
      </c>
      <c r="C1" s="177" t="s">
        <v>68</v>
      </c>
      <c r="D1" s="177" t="s">
        <v>71</v>
      </c>
      <c r="E1" s="177" t="s">
        <v>107</v>
      </c>
      <c r="F1" s="177" t="s">
        <v>108</v>
      </c>
      <c r="G1" s="177" t="s">
        <v>109</v>
      </c>
    </row>
    <row r="2" spans="1:7" ht="30" customHeight="1">
      <c r="A2" s="273" t="s">
        <v>189</v>
      </c>
      <c r="B2" s="275" t="s">
        <v>352</v>
      </c>
      <c r="C2" s="278">
        <v>65</v>
      </c>
      <c r="D2" s="179">
        <v>75</v>
      </c>
      <c r="E2" s="180">
        <v>42802</v>
      </c>
      <c r="F2" s="181" t="s">
        <v>111</v>
      </c>
      <c r="G2" s="181"/>
    </row>
    <row r="3" spans="1:7" ht="30" customHeight="1">
      <c r="A3" s="274"/>
      <c r="B3" s="276"/>
      <c r="C3" s="278"/>
      <c r="D3" s="179">
        <v>77</v>
      </c>
      <c r="E3" s="180">
        <v>42802</v>
      </c>
      <c r="F3" s="181"/>
      <c r="G3" s="181"/>
    </row>
    <row r="4" spans="1:7" ht="30" customHeight="1">
      <c r="A4" s="274"/>
      <c r="B4" s="276"/>
      <c r="C4" s="278"/>
      <c r="D4" s="179">
        <v>78</v>
      </c>
      <c r="E4" s="180">
        <v>42802</v>
      </c>
      <c r="F4" s="181"/>
      <c r="G4" s="181"/>
    </row>
    <row r="5" spans="1:7" ht="30" customHeight="1">
      <c r="A5" s="274"/>
      <c r="B5" s="276"/>
      <c r="C5" s="278"/>
      <c r="D5" s="179">
        <v>91</v>
      </c>
      <c r="E5" s="180">
        <v>42802</v>
      </c>
      <c r="F5" s="181"/>
      <c r="G5" s="181"/>
    </row>
    <row r="6" spans="1:7" ht="30" customHeight="1">
      <c r="A6" s="274"/>
      <c r="B6" s="276"/>
      <c r="C6" s="278"/>
      <c r="D6" s="179">
        <v>92</v>
      </c>
      <c r="E6" s="180">
        <v>42802</v>
      </c>
      <c r="F6" s="181"/>
      <c r="G6" s="181"/>
    </row>
    <row r="7" spans="1:7" ht="30" customHeight="1">
      <c r="A7" s="274"/>
      <c r="B7" s="276"/>
      <c r="C7" s="278"/>
      <c r="D7" s="179">
        <v>93</v>
      </c>
      <c r="E7" s="180">
        <v>42802</v>
      </c>
      <c r="F7" s="181"/>
      <c r="G7" s="181"/>
    </row>
    <row r="8" spans="1:7" ht="30" customHeight="1">
      <c r="A8" s="274"/>
      <c r="B8" s="276"/>
      <c r="C8" s="278"/>
      <c r="D8" s="182">
        <v>94</v>
      </c>
      <c r="E8" s="180">
        <v>42802</v>
      </c>
      <c r="F8" s="181"/>
      <c r="G8" s="181"/>
    </row>
    <row r="9" spans="1:7" ht="30" customHeight="1">
      <c r="A9" s="274"/>
      <c r="B9" s="276"/>
      <c r="C9" s="278"/>
      <c r="D9" s="182">
        <v>95</v>
      </c>
      <c r="E9" s="180">
        <v>42802</v>
      </c>
      <c r="F9" s="181"/>
      <c r="G9" s="181"/>
    </row>
    <row r="10" spans="1:7" ht="30" customHeight="1">
      <c r="A10" s="274"/>
      <c r="B10" s="276"/>
      <c r="C10" s="278"/>
      <c r="D10" s="182" t="s">
        <v>357</v>
      </c>
      <c r="E10" s="180">
        <v>42802</v>
      </c>
      <c r="F10" s="181"/>
      <c r="G10" s="181"/>
    </row>
    <row r="11" spans="1:7" ht="30" customHeight="1">
      <c r="A11" s="274"/>
      <c r="B11" s="277"/>
      <c r="C11" s="278"/>
      <c r="D11" s="182" t="s">
        <v>358</v>
      </c>
      <c r="E11" s="180">
        <v>42802</v>
      </c>
      <c r="F11" s="181"/>
      <c r="G11" s="181"/>
    </row>
    <row r="12" spans="1:7" ht="30" customHeight="1">
      <c r="A12" s="279" t="s">
        <v>190</v>
      </c>
      <c r="B12" s="267" t="s">
        <v>353</v>
      </c>
      <c r="C12" s="278">
        <v>40</v>
      </c>
      <c r="D12" s="179">
        <v>75</v>
      </c>
      <c r="E12" s="180">
        <v>42802</v>
      </c>
      <c r="F12" s="181" t="s">
        <v>112</v>
      </c>
      <c r="G12" s="183" t="s">
        <v>115</v>
      </c>
    </row>
    <row r="13" spans="1:7" ht="30" customHeight="1">
      <c r="A13" s="280"/>
      <c r="B13" s="268"/>
      <c r="C13" s="278"/>
      <c r="D13" s="179">
        <v>77</v>
      </c>
      <c r="E13" s="180">
        <v>42802</v>
      </c>
      <c r="F13" s="181"/>
      <c r="G13" s="183" t="s">
        <v>115</v>
      </c>
    </row>
    <row r="14" spans="1:7" ht="30" customHeight="1">
      <c r="A14" s="280"/>
      <c r="B14" s="268"/>
      <c r="C14" s="278"/>
      <c r="D14" s="179">
        <v>78</v>
      </c>
      <c r="E14" s="180">
        <v>42802</v>
      </c>
      <c r="F14" s="181"/>
      <c r="G14" s="183" t="s">
        <v>115</v>
      </c>
    </row>
    <row r="15" spans="1:7" ht="30" customHeight="1">
      <c r="A15" s="280"/>
      <c r="B15" s="268"/>
      <c r="C15" s="278"/>
      <c r="D15" s="179">
        <v>91</v>
      </c>
      <c r="E15" s="180">
        <v>42802</v>
      </c>
      <c r="F15" s="181"/>
      <c r="G15" s="183" t="s">
        <v>115</v>
      </c>
    </row>
    <row r="16" spans="1:7" ht="30" customHeight="1">
      <c r="A16" s="280"/>
      <c r="B16" s="268"/>
      <c r="C16" s="278"/>
      <c r="D16" s="179">
        <v>92</v>
      </c>
      <c r="E16" s="180">
        <v>42802</v>
      </c>
      <c r="F16" s="181"/>
      <c r="G16" s="183" t="s">
        <v>115</v>
      </c>
    </row>
    <row r="17" spans="1:7" ht="30" customHeight="1">
      <c r="A17" s="280"/>
      <c r="B17" s="268"/>
      <c r="C17" s="278"/>
      <c r="D17" s="179">
        <v>93</v>
      </c>
      <c r="E17" s="180">
        <v>42802</v>
      </c>
      <c r="F17" s="181"/>
      <c r="G17" s="183" t="s">
        <v>115</v>
      </c>
    </row>
    <row r="18" spans="1:7" ht="30" customHeight="1">
      <c r="A18" s="280"/>
      <c r="B18" s="268"/>
      <c r="C18" s="278"/>
      <c r="D18" s="182">
        <v>94</v>
      </c>
      <c r="E18" s="180">
        <v>42802</v>
      </c>
      <c r="F18" s="181"/>
      <c r="G18" s="183" t="s">
        <v>115</v>
      </c>
    </row>
    <row r="19" spans="1:7" ht="30" customHeight="1">
      <c r="A19" s="280"/>
      <c r="B19" s="268"/>
      <c r="C19" s="278"/>
      <c r="D19" s="182">
        <v>95</v>
      </c>
      <c r="E19" s="180">
        <v>42802</v>
      </c>
      <c r="F19" s="181"/>
      <c r="G19" s="183" t="s">
        <v>115</v>
      </c>
    </row>
    <row r="20" spans="1:7" ht="30" customHeight="1">
      <c r="A20" s="280"/>
      <c r="B20" s="268"/>
      <c r="C20" s="278"/>
      <c r="D20" s="182" t="s">
        <v>357</v>
      </c>
      <c r="E20" s="180">
        <v>42802</v>
      </c>
      <c r="F20" s="181"/>
      <c r="G20" s="183" t="s">
        <v>115</v>
      </c>
    </row>
    <row r="21" spans="1:7" ht="30" customHeight="1">
      <c r="A21" s="281"/>
      <c r="B21" s="269"/>
      <c r="C21" s="278"/>
      <c r="D21" s="182" t="s">
        <v>358</v>
      </c>
      <c r="E21" s="180">
        <v>42802</v>
      </c>
      <c r="F21" s="181"/>
      <c r="G21" s="183" t="s">
        <v>115</v>
      </c>
    </row>
    <row r="22" spans="1:7" ht="30" customHeight="1">
      <c r="A22" s="279" t="s">
        <v>229</v>
      </c>
      <c r="B22" s="267" t="s">
        <v>354</v>
      </c>
      <c r="C22" s="278">
        <v>40</v>
      </c>
      <c r="D22" s="179">
        <v>75</v>
      </c>
      <c r="E22" s="180">
        <v>42802</v>
      </c>
      <c r="F22" s="181"/>
      <c r="G22" s="181" t="s">
        <v>113</v>
      </c>
    </row>
    <row r="23" spans="1:7" ht="30" customHeight="1">
      <c r="A23" s="282"/>
      <c r="B23" s="284"/>
      <c r="C23" s="278"/>
      <c r="D23" s="179">
        <v>77</v>
      </c>
      <c r="E23" s="180">
        <v>42802</v>
      </c>
      <c r="F23" s="181"/>
      <c r="G23" s="181"/>
    </row>
    <row r="24" spans="1:7" ht="30" customHeight="1">
      <c r="A24" s="282"/>
      <c r="B24" s="284"/>
      <c r="C24" s="278"/>
      <c r="D24" s="179">
        <v>78</v>
      </c>
      <c r="E24" s="180">
        <v>42802</v>
      </c>
      <c r="F24" s="181"/>
      <c r="G24" s="181"/>
    </row>
    <row r="25" spans="1:7" ht="30" customHeight="1">
      <c r="A25" s="282"/>
      <c r="B25" s="284"/>
      <c r="C25" s="278"/>
      <c r="D25" s="179">
        <v>91</v>
      </c>
      <c r="E25" s="180">
        <v>42802</v>
      </c>
      <c r="F25" s="181"/>
      <c r="G25" s="181"/>
    </row>
    <row r="26" spans="1:7" ht="30" customHeight="1">
      <c r="A26" s="282"/>
      <c r="B26" s="284"/>
      <c r="C26" s="278"/>
      <c r="D26" s="179">
        <v>92</v>
      </c>
      <c r="E26" s="180">
        <v>42802</v>
      </c>
      <c r="F26" s="181"/>
      <c r="G26" s="181"/>
    </row>
    <row r="27" spans="1:7" ht="30" customHeight="1">
      <c r="A27" s="282"/>
      <c r="B27" s="284"/>
      <c r="C27" s="278"/>
      <c r="D27" s="179">
        <v>93</v>
      </c>
      <c r="E27" s="180">
        <v>42802</v>
      </c>
      <c r="F27" s="181"/>
      <c r="G27" s="181"/>
    </row>
    <row r="28" spans="1:7" ht="35" customHeight="1">
      <c r="A28" s="282"/>
      <c r="B28" s="284"/>
      <c r="C28" s="278"/>
      <c r="D28" s="182">
        <v>94</v>
      </c>
      <c r="E28" s="180">
        <v>42802</v>
      </c>
      <c r="F28" s="181"/>
      <c r="G28" s="181"/>
    </row>
    <row r="29" spans="1:7" ht="30" customHeight="1">
      <c r="A29" s="282"/>
      <c r="B29" s="284"/>
      <c r="C29" s="278"/>
      <c r="D29" s="182">
        <v>95</v>
      </c>
      <c r="E29" s="180">
        <v>42802</v>
      </c>
      <c r="F29" s="181"/>
      <c r="G29" s="181"/>
    </row>
    <row r="30" spans="1:7" ht="30" customHeight="1">
      <c r="A30" s="282"/>
      <c r="B30" s="284"/>
      <c r="C30" s="278"/>
      <c r="D30" s="182" t="s">
        <v>357</v>
      </c>
      <c r="E30" s="180">
        <v>42802</v>
      </c>
      <c r="F30" s="181"/>
      <c r="G30" s="181"/>
    </row>
    <row r="31" spans="1:7" ht="30" customHeight="1">
      <c r="A31" s="283"/>
      <c r="B31" s="285"/>
      <c r="C31" s="278"/>
      <c r="D31" s="182" t="s">
        <v>358</v>
      </c>
      <c r="E31" s="180">
        <v>42802</v>
      </c>
      <c r="F31" s="181"/>
      <c r="G31" s="181"/>
    </row>
    <row r="32" spans="1:7" ht="30" customHeight="1">
      <c r="A32" s="279" t="s">
        <v>230</v>
      </c>
      <c r="B32" s="267" t="s">
        <v>355</v>
      </c>
      <c r="C32" s="278">
        <v>60</v>
      </c>
      <c r="D32" s="179">
        <v>75</v>
      </c>
      <c r="E32" s="185">
        <v>42802</v>
      </c>
      <c r="F32" s="186"/>
      <c r="G32" s="183" t="s">
        <v>115</v>
      </c>
    </row>
    <row r="33" spans="1:7" ht="30" customHeight="1">
      <c r="A33" s="282"/>
      <c r="B33" s="284"/>
      <c r="C33" s="278"/>
      <c r="D33" s="179">
        <v>77</v>
      </c>
      <c r="E33" s="185">
        <v>42802</v>
      </c>
      <c r="F33" s="186"/>
      <c r="G33" s="183" t="s">
        <v>115</v>
      </c>
    </row>
    <row r="34" spans="1:7" ht="30" customHeight="1">
      <c r="A34" s="282"/>
      <c r="B34" s="284"/>
      <c r="C34" s="278"/>
      <c r="D34" s="179">
        <v>78</v>
      </c>
      <c r="E34" s="185">
        <v>42802</v>
      </c>
      <c r="F34" s="186"/>
      <c r="G34" s="183" t="s">
        <v>115</v>
      </c>
    </row>
    <row r="35" spans="1:7" ht="30" customHeight="1">
      <c r="A35" s="282"/>
      <c r="B35" s="284"/>
      <c r="C35" s="278"/>
      <c r="D35" s="179">
        <v>91</v>
      </c>
      <c r="E35" s="185">
        <v>42802</v>
      </c>
      <c r="F35" s="186"/>
      <c r="G35" s="183" t="s">
        <v>115</v>
      </c>
    </row>
    <row r="36" spans="1:7" ht="30" customHeight="1">
      <c r="A36" s="282"/>
      <c r="B36" s="284"/>
      <c r="C36" s="278"/>
      <c r="D36" s="179">
        <v>92</v>
      </c>
      <c r="E36" s="185">
        <v>42802</v>
      </c>
      <c r="F36" s="186"/>
      <c r="G36" s="183" t="s">
        <v>115</v>
      </c>
    </row>
    <row r="37" spans="1:7" ht="30" customHeight="1">
      <c r="A37" s="282"/>
      <c r="B37" s="284"/>
      <c r="C37" s="278"/>
      <c r="D37" s="179">
        <v>93</v>
      </c>
      <c r="E37" s="185">
        <v>42802</v>
      </c>
      <c r="F37" s="186"/>
      <c r="G37" s="183" t="s">
        <v>115</v>
      </c>
    </row>
    <row r="38" spans="1:7" ht="30" customHeight="1">
      <c r="A38" s="282"/>
      <c r="B38" s="284"/>
      <c r="C38" s="278"/>
      <c r="D38" s="182">
        <v>94</v>
      </c>
      <c r="E38" s="185">
        <v>42802</v>
      </c>
      <c r="F38" s="186"/>
      <c r="G38" s="183" t="s">
        <v>115</v>
      </c>
    </row>
    <row r="39" spans="1:7" ht="30" customHeight="1">
      <c r="A39" s="282"/>
      <c r="B39" s="284"/>
      <c r="C39" s="278"/>
      <c r="D39" s="182">
        <v>95</v>
      </c>
      <c r="E39" s="185">
        <v>42802</v>
      </c>
      <c r="F39" s="186"/>
      <c r="G39" s="183" t="s">
        <v>115</v>
      </c>
    </row>
    <row r="40" spans="1:7" ht="30" customHeight="1">
      <c r="A40" s="282"/>
      <c r="B40" s="284"/>
      <c r="C40" s="278"/>
      <c r="D40" s="187" t="s">
        <v>357</v>
      </c>
      <c r="E40" s="188" t="s">
        <v>15</v>
      </c>
      <c r="F40" s="188" t="s">
        <v>15</v>
      </c>
      <c r="G40" s="188" t="s">
        <v>15</v>
      </c>
    </row>
    <row r="41" spans="1:7" ht="30" customHeight="1">
      <c r="A41" s="283"/>
      <c r="B41" s="285"/>
      <c r="C41" s="278"/>
      <c r="D41" s="182" t="s">
        <v>358</v>
      </c>
      <c r="E41" s="185">
        <v>42802</v>
      </c>
      <c r="F41" s="186"/>
      <c r="G41" s="183" t="s">
        <v>115</v>
      </c>
    </row>
    <row r="42" spans="1:7" ht="30" customHeight="1">
      <c r="A42" s="273" t="s">
        <v>232</v>
      </c>
      <c r="B42" s="267" t="s">
        <v>356</v>
      </c>
      <c r="C42" s="278">
        <v>20</v>
      </c>
      <c r="D42" s="179">
        <v>75</v>
      </c>
      <c r="E42" s="185">
        <v>42802</v>
      </c>
      <c r="F42" s="186"/>
      <c r="G42" s="183" t="s">
        <v>115</v>
      </c>
    </row>
    <row r="43" spans="1:7" ht="30" customHeight="1">
      <c r="A43" s="274"/>
      <c r="B43" s="284"/>
      <c r="C43" s="278"/>
      <c r="D43" s="179">
        <v>77</v>
      </c>
      <c r="E43" s="185">
        <v>42802</v>
      </c>
      <c r="F43" s="186"/>
      <c r="G43" s="183" t="s">
        <v>115</v>
      </c>
    </row>
    <row r="44" spans="1:7" ht="30" customHeight="1">
      <c r="A44" s="274"/>
      <c r="B44" s="284"/>
      <c r="C44" s="278"/>
      <c r="D44" s="179">
        <v>78</v>
      </c>
      <c r="E44" s="185">
        <v>42802</v>
      </c>
      <c r="F44" s="186"/>
      <c r="G44" s="183" t="s">
        <v>115</v>
      </c>
    </row>
    <row r="45" spans="1:7" ht="30" customHeight="1">
      <c r="A45" s="274"/>
      <c r="B45" s="284"/>
      <c r="C45" s="278"/>
      <c r="D45" s="179">
        <v>91</v>
      </c>
      <c r="E45" s="185">
        <v>42802</v>
      </c>
      <c r="F45" s="186"/>
      <c r="G45" s="183" t="s">
        <v>115</v>
      </c>
    </row>
    <row r="46" spans="1:7" ht="30" customHeight="1">
      <c r="A46" s="274"/>
      <c r="B46" s="284"/>
      <c r="C46" s="278"/>
      <c r="D46" s="179">
        <v>92</v>
      </c>
      <c r="E46" s="185">
        <v>42802</v>
      </c>
      <c r="F46" s="186"/>
      <c r="G46" s="183" t="s">
        <v>115</v>
      </c>
    </row>
    <row r="47" spans="1:7" ht="30" customHeight="1">
      <c r="A47" s="274"/>
      <c r="B47" s="284"/>
      <c r="C47" s="278"/>
      <c r="D47" s="179">
        <v>93</v>
      </c>
      <c r="E47" s="185">
        <v>42802</v>
      </c>
      <c r="F47" s="186"/>
      <c r="G47" s="183" t="s">
        <v>115</v>
      </c>
    </row>
    <row r="48" spans="1:7" ht="30" customHeight="1">
      <c r="A48" s="274"/>
      <c r="B48" s="284"/>
      <c r="C48" s="278"/>
      <c r="D48" s="182">
        <v>94</v>
      </c>
      <c r="E48" s="185">
        <v>42802</v>
      </c>
      <c r="F48" s="186"/>
      <c r="G48" s="183" t="s">
        <v>115</v>
      </c>
    </row>
    <row r="49" spans="1:7" ht="30" customHeight="1">
      <c r="A49" s="274"/>
      <c r="B49" s="284"/>
      <c r="C49" s="278"/>
      <c r="D49" s="182">
        <v>95</v>
      </c>
      <c r="E49" s="185">
        <v>42802</v>
      </c>
      <c r="F49" s="186"/>
      <c r="G49" s="183" t="s">
        <v>115</v>
      </c>
    </row>
    <row r="50" spans="1:7" ht="30" customHeight="1">
      <c r="A50" s="274"/>
      <c r="B50" s="284"/>
      <c r="C50" s="278"/>
      <c r="D50" s="184" t="s">
        <v>357</v>
      </c>
      <c r="E50" s="185">
        <v>42802</v>
      </c>
      <c r="F50" s="186"/>
      <c r="G50" s="183" t="s">
        <v>115</v>
      </c>
    </row>
    <row r="51" spans="1:7" ht="30" customHeight="1">
      <c r="A51" s="286"/>
      <c r="B51" s="285"/>
      <c r="C51" s="287"/>
      <c r="D51" s="187" t="s">
        <v>358</v>
      </c>
      <c r="E51" s="188" t="s">
        <v>15</v>
      </c>
      <c r="F51" s="188" t="s">
        <v>15</v>
      </c>
      <c r="G51" s="188" t="s">
        <v>15</v>
      </c>
    </row>
    <row r="52" spans="1:7" ht="35" customHeight="1">
      <c r="A52" s="288" t="s">
        <v>190</v>
      </c>
      <c r="B52" s="266" t="s">
        <v>233</v>
      </c>
      <c r="C52" s="289">
        <v>25</v>
      </c>
      <c r="D52" s="182" t="s">
        <v>86</v>
      </c>
      <c r="E52" s="180" t="s">
        <v>123</v>
      </c>
      <c r="F52" s="183" t="s">
        <v>115</v>
      </c>
      <c r="G52" s="183" t="s">
        <v>115</v>
      </c>
    </row>
    <row r="53" spans="1:7" ht="35" customHeight="1">
      <c r="A53" s="284"/>
      <c r="B53" s="266"/>
      <c r="C53" s="289"/>
      <c r="D53" s="182" t="s">
        <v>87</v>
      </c>
      <c r="E53" s="180" t="s">
        <v>123</v>
      </c>
      <c r="F53" s="183" t="s">
        <v>115</v>
      </c>
      <c r="G53" s="183" t="s">
        <v>115</v>
      </c>
    </row>
    <row r="54" spans="1:7" ht="35" customHeight="1">
      <c r="A54" s="284"/>
      <c r="B54" s="266"/>
      <c r="C54" s="289"/>
      <c r="D54" s="182" t="s">
        <v>88</v>
      </c>
      <c r="E54" s="180" t="s">
        <v>123</v>
      </c>
      <c r="F54" s="183" t="s">
        <v>115</v>
      </c>
      <c r="G54" s="183" t="s">
        <v>115</v>
      </c>
    </row>
    <row r="55" spans="1:7" ht="35" customHeight="1">
      <c r="A55" s="284"/>
      <c r="B55" s="266"/>
      <c r="C55" s="289"/>
      <c r="D55" s="182" t="s">
        <v>89</v>
      </c>
      <c r="E55" s="180" t="s">
        <v>123</v>
      </c>
      <c r="F55" s="183" t="s">
        <v>115</v>
      </c>
      <c r="G55" s="183" t="s">
        <v>115</v>
      </c>
    </row>
    <row r="56" spans="1:7" ht="35" customHeight="1">
      <c r="A56" s="284"/>
      <c r="B56" s="266"/>
      <c r="C56" s="289"/>
      <c r="D56" s="182" t="s">
        <v>90</v>
      </c>
      <c r="E56" s="180" t="s">
        <v>123</v>
      </c>
      <c r="F56" s="183" t="s">
        <v>115</v>
      </c>
      <c r="G56" s="183" t="s">
        <v>115</v>
      </c>
    </row>
    <row r="57" spans="1:7" ht="35" customHeight="1">
      <c r="A57" s="284"/>
      <c r="B57" s="266"/>
      <c r="C57" s="289"/>
      <c r="D57" s="182" t="s">
        <v>91</v>
      </c>
      <c r="E57" s="180" t="s">
        <v>123</v>
      </c>
      <c r="F57" s="183" t="s">
        <v>115</v>
      </c>
      <c r="G57" s="183" t="s">
        <v>115</v>
      </c>
    </row>
    <row r="58" spans="1:7" ht="35" customHeight="1">
      <c r="A58" s="285"/>
      <c r="B58" s="266"/>
      <c r="C58" s="289"/>
      <c r="D58" s="182" t="s">
        <v>92</v>
      </c>
      <c r="E58" s="180" t="s">
        <v>123</v>
      </c>
      <c r="F58" s="183" t="s">
        <v>115</v>
      </c>
      <c r="G58" s="183" t="s">
        <v>115</v>
      </c>
    </row>
    <row r="59" spans="1:7" ht="35" customHeight="1">
      <c r="A59" s="266" t="s">
        <v>229</v>
      </c>
      <c r="B59" s="266" t="s">
        <v>234</v>
      </c>
      <c r="C59" s="289">
        <v>40</v>
      </c>
      <c r="D59" s="182" t="s">
        <v>86</v>
      </c>
      <c r="E59" s="180" t="s">
        <v>123</v>
      </c>
      <c r="F59" s="183" t="s">
        <v>115</v>
      </c>
      <c r="G59" s="183" t="s">
        <v>115</v>
      </c>
    </row>
    <row r="60" spans="1:7" ht="35" customHeight="1">
      <c r="A60" s="266"/>
      <c r="B60" s="266"/>
      <c r="C60" s="289"/>
      <c r="D60" s="182" t="s">
        <v>87</v>
      </c>
      <c r="E60" s="180" t="s">
        <v>123</v>
      </c>
      <c r="F60" s="183" t="s">
        <v>115</v>
      </c>
      <c r="G60" s="183" t="s">
        <v>115</v>
      </c>
    </row>
    <row r="61" spans="1:7" ht="35" customHeight="1">
      <c r="A61" s="266"/>
      <c r="B61" s="266"/>
      <c r="C61" s="289"/>
      <c r="D61" s="182" t="s">
        <v>88</v>
      </c>
      <c r="E61" s="180" t="s">
        <v>123</v>
      </c>
      <c r="F61" s="183" t="s">
        <v>115</v>
      </c>
      <c r="G61" s="183" t="s">
        <v>115</v>
      </c>
    </row>
    <row r="62" spans="1:7" ht="35" customHeight="1">
      <c r="A62" s="266"/>
      <c r="B62" s="266"/>
      <c r="C62" s="289"/>
      <c r="D62" s="182" t="s">
        <v>89</v>
      </c>
      <c r="E62" s="180" t="s">
        <v>123</v>
      </c>
      <c r="F62" s="183" t="s">
        <v>115</v>
      </c>
      <c r="G62" s="183" t="s">
        <v>115</v>
      </c>
    </row>
    <row r="63" spans="1:7" ht="35" customHeight="1">
      <c r="A63" s="266"/>
      <c r="B63" s="266"/>
      <c r="C63" s="289"/>
      <c r="D63" s="182" t="s">
        <v>90</v>
      </c>
      <c r="E63" s="180" t="s">
        <v>123</v>
      </c>
      <c r="F63" s="183" t="s">
        <v>115</v>
      </c>
      <c r="G63" s="183" t="s">
        <v>115</v>
      </c>
    </row>
    <row r="64" spans="1:7" ht="35" customHeight="1">
      <c r="A64" s="266"/>
      <c r="B64" s="266"/>
      <c r="C64" s="289"/>
      <c r="D64" s="182" t="s">
        <v>91</v>
      </c>
      <c r="E64" s="180" t="s">
        <v>123</v>
      </c>
      <c r="F64" s="183" t="s">
        <v>115</v>
      </c>
      <c r="G64" s="183" t="s">
        <v>115</v>
      </c>
    </row>
    <row r="65" spans="1:7" ht="35" customHeight="1">
      <c r="A65" s="288"/>
      <c r="B65" s="288"/>
      <c r="C65" s="290"/>
      <c r="D65" s="189" t="s">
        <v>92</v>
      </c>
      <c r="E65" s="180" t="s">
        <v>123</v>
      </c>
      <c r="F65" s="183" t="s">
        <v>115</v>
      </c>
      <c r="G65" s="183" t="s">
        <v>115</v>
      </c>
    </row>
    <row r="66" spans="1:7">
      <c r="A66" s="266" t="s">
        <v>93</v>
      </c>
      <c r="B66" s="266" t="s">
        <v>231</v>
      </c>
      <c r="C66" s="290">
        <v>1</v>
      </c>
      <c r="D66" s="182" t="s">
        <v>94</v>
      </c>
      <c r="E66" s="180" t="s">
        <v>123</v>
      </c>
      <c r="F66" s="183" t="s">
        <v>115</v>
      </c>
      <c r="G66" s="183" t="s">
        <v>115</v>
      </c>
    </row>
    <row r="67" spans="1:7">
      <c r="A67" s="266"/>
      <c r="B67" s="266"/>
      <c r="C67" s="271"/>
      <c r="D67" s="182" t="s">
        <v>86</v>
      </c>
      <c r="E67" s="180" t="s">
        <v>123</v>
      </c>
      <c r="F67" s="183" t="s">
        <v>115</v>
      </c>
      <c r="G67" s="183" t="s">
        <v>115</v>
      </c>
    </row>
    <row r="68" spans="1:7">
      <c r="A68" s="266"/>
      <c r="B68" s="266"/>
      <c r="C68" s="271"/>
      <c r="D68" s="182" t="s">
        <v>87</v>
      </c>
      <c r="E68" s="180" t="s">
        <v>123</v>
      </c>
      <c r="F68" s="183" t="s">
        <v>115</v>
      </c>
      <c r="G68" s="183" t="s">
        <v>115</v>
      </c>
    </row>
    <row r="69" spans="1:7">
      <c r="A69" s="266"/>
      <c r="B69" s="266"/>
      <c r="C69" s="271"/>
      <c r="D69" s="182" t="s">
        <v>88</v>
      </c>
      <c r="E69" s="180" t="s">
        <v>123</v>
      </c>
      <c r="F69" s="183" t="s">
        <v>115</v>
      </c>
      <c r="G69" s="183" t="s">
        <v>115</v>
      </c>
    </row>
    <row r="70" spans="1:7">
      <c r="A70" s="266"/>
      <c r="B70" s="266"/>
      <c r="C70" s="271"/>
      <c r="D70" s="182" t="s">
        <v>89</v>
      </c>
      <c r="E70" s="180" t="s">
        <v>123</v>
      </c>
      <c r="F70" s="183" t="s">
        <v>115</v>
      </c>
      <c r="G70" s="183" t="s">
        <v>115</v>
      </c>
    </row>
    <row r="71" spans="1:7">
      <c r="A71" s="266"/>
      <c r="B71" s="266"/>
      <c r="C71" s="271"/>
      <c r="D71" s="182" t="s">
        <v>90</v>
      </c>
      <c r="E71" s="180" t="s">
        <v>123</v>
      </c>
      <c r="F71" s="183" t="s">
        <v>115</v>
      </c>
      <c r="G71" s="183" t="s">
        <v>115</v>
      </c>
    </row>
    <row r="72" spans="1:7">
      <c r="A72" s="266"/>
      <c r="B72" s="266"/>
      <c r="C72" s="271"/>
      <c r="D72" s="182" t="s">
        <v>91</v>
      </c>
      <c r="E72" s="180" t="s">
        <v>123</v>
      </c>
      <c r="F72" s="183" t="s">
        <v>115</v>
      </c>
      <c r="G72" s="183" t="s">
        <v>115</v>
      </c>
    </row>
    <row r="73" spans="1:7">
      <c r="A73" s="266"/>
      <c r="B73" s="266"/>
      <c r="C73" s="272"/>
      <c r="D73" s="182" t="s">
        <v>92</v>
      </c>
      <c r="E73" s="180" t="s">
        <v>123</v>
      </c>
      <c r="F73" s="183" t="s">
        <v>115</v>
      </c>
      <c r="G73" s="183" t="s">
        <v>115</v>
      </c>
    </row>
    <row r="74" spans="1:7" ht="15" customHeight="1">
      <c r="A74" s="265" t="s">
        <v>363</v>
      </c>
      <c r="B74" s="267" t="s">
        <v>364</v>
      </c>
      <c r="C74" s="270">
        <v>150</v>
      </c>
      <c r="D74" s="182" t="s">
        <v>94</v>
      </c>
      <c r="E74" s="180" t="s">
        <v>123</v>
      </c>
      <c r="F74" s="183" t="s">
        <v>115</v>
      </c>
      <c r="G74" s="183" t="s">
        <v>115</v>
      </c>
    </row>
    <row r="75" spans="1:7">
      <c r="A75" s="266"/>
      <c r="B75" s="268"/>
      <c r="C75" s="271"/>
      <c r="D75" s="182" t="s">
        <v>86</v>
      </c>
      <c r="E75" s="180" t="s">
        <v>123</v>
      </c>
      <c r="F75" s="183" t="s">
        <v>115</v>
      </c>
      <c r="G75" s="183" t="s">
        <v>115</v>
      </c>
    </row>
    <row r="76" spans="1:7">
      <c r="A76" s="266"/>
      <c r="B76" s="268"/>
      <c r="C76" s="271"/>
      <c r="D76" s="182" t="s">
        <v>87</v>
      </c>
      <c r="E76" s="180" t="s">
        <v>123</v>
      </c>
      <c r="F76" s="183" t="s">
        <v>115</v>
      </c>
      <c r="G76" s="183" t="s">
        <v>115</v>
      </c>
    </row>
    <row r="77" spans="1:7">
      <c r="A77" s="266"/>
      <c r="B77" s="268"/>
      <c r="C77" s="271"/>
      <c r="D77" s="182" t="s">
        <v>88</v>
      </c>
      <c r="E77" s="180" t="s">
        <v>123</v>
      </c>
      <c r="F77" s="183" t="s">
        <v>115</v>
      </c>
      <c r="G77" s="183" t="s">
        <v>115</v>
      </c>
    </row>
    <row r="78" spans="1:7">
      <c r="A78" s="266"/>
      <c r="B78" s="268"/>
      <c r="C78" s="271"/>
      <c r="D78" s="182" t="s">
        <v>89</v>
      </c>
      <c r="E78" s="180" t="s">
        <v>123</v>
      </c>
      <c r="F78" s="183" t="s">
        <v>115</v>
      </c>
      <c r="G78" s="183" t="s">
        <v>115</v>
      </c>
    </row>
    <row r="79" spans="1:7">
      <c r="A79" s="266"/>
      <c r="B79" s="268"/>
      <c r="C79" s="271"/>
      <c r="D79" s="182" t="s">
        <v>90</v>
      </c>
      <c r="E79" s="180" t="s">
        <v>123</v>
      </c>
      <c r="F79" s="183" t="s">
        <v>115</v>
      </c>
      <c r="G79" s="183" t="s">
        <v>115</v>
      </c>
    </row>
    <row r="80" spans="1:7">
      <c r="A80" s="266"/>
      <c r="B80" s="268"/>
      <c r="C80" s="271"/>
      <c r="D80" s="182" t="s">
        <v>91</v>
      </c>
      <c r="E80" s="180" t="s">
        <v>123</v>
      </c>
      <c r="F80" s="183" t="s">
        <v>115</v>
      </c>
      <c r="G80" s="183" t="s">
        <v>115</v>
      </c>
    </row>
    <row r="81" spans="1:7">
      <c r="A81" s="266"/>
      <c r="B81" s="269"/>
      <c r="C81" s="272"/>
      <c r="D81" s="182" t="s">
        <v>92</v>
      </c>
      <c r="E81" s="180" t="s">
        <v>123</v>
      </c>
      <c r="F81" s="183" t="s">
        <v>115</v>
      </c>
      <c r="G81" s="183" t="s">
        <v>115</v>
      </c>
    </row>
  </sheetData>
  <mergeCells count="27">
    <mergeCell ref="A59:A65"/>
    <mergeCell ref="B59:B65"/>
    <mergeCell ref="C59:C65"/>
    <mergeCell ref="A66:A73"/>
    <mergeCell ref="B66:B73"/>
    <mergeCell ref="C66:C73"/>
    <mergeCell ref="B42:B51"/>
    <mergeCell ref="C42:C51"/>
    <mergeCell ref="A52:A58"/>
    <mergeCell ref="B52:B58"/>
    <mergeCell ref="C52:C58"/>
    <mergeCell ref="A74:A81"/>
    <mergeCell ref="B74:B81"/>
    <mergeCell ref="C74:C81"/>
    <mergeCell ref="A2:A11"/>
    <mergeCell ref="B2:B11"/>
    <mergeCell ref="C2:C11"/>
    <mergeCell ref="A12:A21"/>
    <mergeCell ref="B12:B21"/>
    <mergeCell ref="C12:C21"/>
    <mergeCell ref="A22:A31"/>
    <mergeCell ref="B22:B31"/>
    <mergeCell ref="C22:C31"/>
    <mergeCell ref="A32:A41"/>
    <mergeCell ref="B32:B41"/>
    <mergeCell ref="C32:C41"/>
    <mergeCell ref="A42:A5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villes_dpt_bot</vt:lpstr>
      <vt:lpstr>bot</vt:lpstr>
      <vt:lpstr>Annonces Traction</vt:lpstr>
      <vt:lpstr>Wording Old</vt:lpstr>
      <vt:lpstr>Wording BTP</vt:lpstr>
      <vt:lpstr>Wording offres réducs</vt:lpstr>
      <vt:lpstr>Stats v1</vt:lpstr>
      <vt:lpstr>Suivi journalier</vt:lpstr>
      <vt:lpstr>Wording</vt:lpstr>
      <vt:lpstr>Villes dpt</vt:lpstr>
      <vt:lpstr>LBC_V2</vt:lpstr>
      <vt:lpstr>Tests</vt:lpstr>
      <vt:lpstr>Stats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2018-03-22T16:10:15Z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a136febd-9cf9-479f-a828-e0d4b23cf0e2</vt:lpwstr>
  </property>
</Properties>
</file>