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ael\OneDrive\Classes\CHEM E 485\Pontes_Ramos_Gao_Carpenter_485Project\"/>
    </mc:Choice>
  </mc:AlternateContent>
  <xr:revisionPtr revIDLastSave="209" documentId="8_{B6292292-11EC-4752-8384-8F4105BC60A7}" xr6:coauthVersionLast="45" xr6:coauthVersionMax="45" xr10:uidLastSave="{EF2BD241-C24E-4A97-B409-7D626BAC980F}"/>
  <bookViews>
    <workbookView xWindow="-108" yWindow="-108" windowWidth="23256" windowHeight="12576" xr2:uid="{D4628AA1-6D19-4550-85E3-7FDBB945C8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" i="1" l="1"/>
  <c r="L12" i="1"/>
  <c r="L13" i="1"/>
  <c r="L14" i="1"/>
  <c r="L15" i="1"/>
  <c r="L16" i="1"/>
  <c r="L10" i="1"/>
  <c r="D19" i="1" l="1"/>
  <c r="D18" i="1"/>
</calcChain>
</file>

<file path=xl/sharedStrings.xml><?xml version="1.0" encoding="utf-8"?>
<sst xmlns="http://schemas.openxmlformats.org/spreadsheetml/2006/main" count="103" uniqueCount="74">
  <si>
    <t>TK-801</t>
  </si>
  <si>
    <t>TK-802</t>
  </si>
  <si>
    <t>P-801</t>
  </si>
  <si>
    <t>P-802</t>
  </si>
  <si>
    <t>P-803</t>
  </si>
  <si>
    <t>P-804</t>
  </si>
  <si>
    <t>P-805</t>
  </si>
  <si>
    <t>E-801</t>
  </si>
  <si>
    <t>E-802</t>
  </si>
  <si>
    <t>E-803</t>
  </si>
  <si>
    <t>E-804</t>
  </si>
  <si>
    <t>E-805</t>
  </si>
  <si>
    <t>E-806</t>
  </si>
  <si>
    <t>H-801</t>
  </si>
  <si>
    <t>R-801</t>
  </si>
  <si>
    <t>T-801</t>
  </si>
  <si>
    <t>T-802</t>
  </si>
  <si>
    <t>V-801</t>
  </si>
  <si>
    <t>V-802</t>
  </si>
  <si>
    <t>V-803</t>
  </si>
  <si>
    <t>V-804</t>
  </si>
  <si>
    <t>storage tank for benzene</t>
  </si>
  <si>
    <t>storage tank for propylene</t>
  </si>
  <si>
    <t>total condenser for T-801</t>
  </si>
  <si>
    <t>reboiler for T-801</t>
  </si>
  <si>
    <t>total condenser for T-802</t>
  </si>
  <si>
    <t>reboiler for T-802</t>
  </si>
  <si>
    <t>condenser for flash unit</t>
  </si>
  <si>
    <t>feed vaporizer</t>
  </si>
  <si>
    <t>shell-and-tube packed bed with catalyst</t>
  </si>
  <si>
    <t>removes benzene impurity overhead for recycle</t>
  </si>
  <si>
    <t>removes cumene product overhead</t>
  </si>
  <si>
    <t>benzene feed drum</t>
  </si>
  <si>
    <t>flash drum</t>
  </si>
  <si>
    <t>T-802 reflux drum</t>
  </si>
  <si>
    <t>T-801 reflux drum</t>
  </si>
  <si>
    <t>Description</t>
  </si>
  <si>
    <t>Unit ID</t>
  </si>
  <si>
    <t>MOC</t>
  </si>
  <si>
    <t>D [m]</t>
  </si>
  <si>
    <t>A [m2]</t>
  </si>
  <si>
    <t>V [m3]</t>
  </si>
  <si>
    <t>Efficiency</t>
  </si>
  <si>
    <t>carbon steel</t>
  </si>
  <si>
    <t>reactor feed fired heater</t>
  </si>
  <si>
    <t>U [W/m2C]</t>
  </si>
  <si>
    <t>Inlet</t>
  </si>
  <si>
    <t>Outlet</t>
  </si>
  <si>
    <t>T [C]</t>
  </si>
  <si>
    <t>P [bar]</t>
  </si>
  <si>
    <t>Sizing</t>
  </si>
  <si>
    <t>Utilities</t>
  </si>
  <si>
    <t>13.5, 7.3</t>
  </si>
  <si>
    <t>600, 1500</t>
  </si>
  <si>
    <t>Utility 1</t>
  </si>
  <si>
    <t>Utility 2</t>
  </si>
  <si>
    <t>CW</t>
  </si>
  <si>
    <t>MPS</t>
  </si>
  <si>
    <t>75% total area</t>
  </si>
  <si>
    <t>MPS reb</t>
  </si>
  <si>
    <t>CW cond</t>
  </si>
  <si>
    <t>HPS reb</t>
  </si>
  <si>
    <t>HPS</t>
  </si>
  <si>
    <t>BFW</t>
  </si>
  <si>
    <t>Air</t>
  </si>
  <si>
    <t>FG</t>
  </si>
  <si>
    <t>centrifugal</t>
  </si>
  <si>
    <t>Heat Duty [W]</t>
  </si>
  <si>
    <t>Brake Power [kW]</t>
  </si>
  <si>
    <t>centrifugal in T-801</t>
  </si>
  <si>
    <t>centrifugal in T-802</t>
  </si>
  <si>
    <t>L or H [m]</t>
  </si>
  <si>
    <t>centrifugal (between T-801 and T-802, not used)</t>
  </si>
  <si>
    <t>Heat Duty [kW]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</si>
</sst>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2" fontId="0" fillId="0" borderId="0" xfId="0" applyNumberFormat="1"/>
    <xf numFmtId="11" fontId="0" fillId="0" borderId="0" xfId="0" applyNumberFormat="1"/>
    <xf numFmtId="0" fontId="0" fillId="0" borderId="0" xfId="0" applyFill="1"/>
    <xf numFmtId="9" fontId="0" fillId="0" borderId="0" xfId="0" applyNumberFormat="1" applyFill="1"/>
    <xf numFmtId="164" fontId="0" fillId="0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201700</xdr:colOff>
      <xdr:row>0</xdr:row>
      <xdr:rowOff>0</xdr:rowOff>
    </xdr:from>
    <xdr:to>
      <xdr:col>20</xdr:col>
      <xdr:colOff>136511</xdr:colOff>
      <xdr:row>25</xdr:row>
      <xdr:rowOff>149644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867745-C35D-4450-87CF-1E6472583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65940" y="0"/>
          <a:ext cx="3592411" cy="4721644"/>
        </a:xfrm>
        <a:prstGeom prst="rect">
          <a:avLst/>
        </a:prstGeom>
      </xdr:spPr>
    </xdr:pic>
    <xdr:clientData/>
  </xdr:twoCellAnchor>
  <xdr:twoCellAnchor editAs="oneCell">
    <xdr:from>
      <xdr:col>18</xdr:col>
      <xdr:colOff>119074</xdr:colOff>
      <xdr:row>2</xdr:row>
      <xdr:rowOff>175260</xdr:rowOff>
    </xdr:from>
    <xdr:to>
      <xdr:col>25</xdr:col>
      <xdr:colOff>500145</xdr:colOff>
      <xdr:row>22</xdr:row>
      <xdr:rowOff>161243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2F31EF-F3FA-4592-AE44-62DC60427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21714" y="541020"/>
          <a:ext cx="4648271" cy="36435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CAF4D-5FDA-4CEA-9023-83E3B5913271}">
  <dimension ref="A1:R23"/>
  <sheetViews>
    <sheetView tabSelected="1" workbookViewId="0">
      <pane xSplit="1" topLeftCell="B1" activePane="topRight" state="frozen"/>
      <selection pane="topRight" activeCell="L19" sqref="L19"/>
    </sheetView>
  </sheetViews>
  <sheetFormatPr defaultRowHeight="14.4" x14ac:dyDescent="0.3"/>
  <cols>
    <col min="2" max="2" width="40.33203125" bestFit="1" customWidth="1"/>
    <col min="3" max="3" width="11" bestFit="1" customWidth="1"/>
    <col min="8" max="8" width="10.33203125" bestFit="1" customWidth="1"/>
    <col min="10" max="10" width="15.88671875" bestFit="1" customWidth="1"/>
    <col min="11" max="11" width="12.6640625" bestFit="1" customWidth="1"/>
    <col min="12" max="12" width="13.6640625" bestFit="1" customWidth="1"/>
  </cols>
  <sheetData>
    <row r="1" spans="1:18" x14ac:dyDescent="0.3">
      <c r="D1" s="7" t="s">
        <v>50</v>
      </c>
      <c r="E1" s="7"/>
      <c r="F1" s="7"/>
      <c r="G1" s="7"/>
      <c r="I1" s="7" t="s">
        <v>51</v>
      </c>
      <c r="J1" s="7"/>
      <c r="K1" s="7"/>
      <c r="L1" s="7"/>
      <c r="M1" s="7"/>
      <c r="N1" s="7"/>
      <c r="O1" s="7" t="s">
        <v>46</v>
      </c>
      <c r="P1" s="7"/>
      <c r="Q1" s="7" t="s">
        <v>47</v>
      </c>
      <c r="R1" s="7"/>
    </row>
    <row r="2" spans="1:18" x14ac:dyDescent="0.3">
      <c r="A2" t="s">
        <v>37</v>
      </c>
      <c r="B2" t="s">
        <v>36</v>
      </c>
      <c r="C2" t="s">
        <v>38</v>
      </c>
      <c r="D2" t="s">
        <v>71</v>
      </c>
      <c r="E2" t="s">
        <v>39</v>
      </c>
      <c r="F2" t="s">
        <v>40</v>
      </c>
      <c r="G2" t="s">
        <v>41</v>
      </c>
      <c r="H2" t="s">
        <v>45</v>
      </c>
      <c r="I2" t="s">
        <v>42</v>
      </c>
      <c r="J2" t="s">
        <v>68</v>
      </c>
      <c r="K2" t="s">
        <v>67</v>
      </c>
      <c r="L2" t="s">
        <v>73</v>
      </c>
      <c r="M2" t="s">
        <v>54</v>
      </c>
      <c r="N2" t="s">
        <v>55</v>
      </c>
      <c r="O2" t="s">
        <v>48</v>
      </c>
      <c r="P2" t="s">
        <v>49</v>
      </c>
      <c r="Q2" t="s">
        <v>48</v>
      </c>
      <c r="R2" t="s">
        <v>49</v>
      </c>
    </row>
    <row r="3" spans="1:18" x14ac:dyDescent="0.3">
      <c r="A3" t="s">
        <v>0</v>
      </c>
      <c r="B3" t="s">
        <v>21</v>
      </c>
      <c r="C3" t="s">
        <v>43</v>
      </c>
      <c r="G3">
        <v>450</v>
      </c>
    </row>
    <row r="4" spans="1:18" x14ac:dyDescent="0.3">
      <c r="A4" t="s">
        <v>1</v>
      </c>
      <c r="B4" t="s">
        <v>22</v>
      </c>
      <c r="C4" t="s">
        <v>43</v>
      </c>
      <c r="G4">
        <v>450</v>
      </c>
    </row>
    <row r="5" spans="1:18" x14ac:dyDescent="0.3">
      <c r="A5" t="s">
        <v>2</v>
      </c>
      <c r="B5" t="s">
        <v>66</v>
      </c>
      <c r="C5" t="s">
        <v>43</v>
      </c>
      <c r="I5" s="1">
        <v>0.75</v>
      </c>
      <c r="J5">
        <v>24.2</v>
      </c>
    </row>
    <row r="6" spans="1:18" x14ac:dyDescent="0.3">
      <c r="A6" t="s">
        <v>3</v>
      </c>
      <c r="B6" t="s">
        <v>66</v>
      </c>
      <c r="C6" t="s">
        <v>43</v>
      </c>
      <c r="I6" s="1">
        <v>0.75</v>
      </c>
      <c r="J6" s="2">
        <v>7</v>
      </c>
    </row>
    <row r="7" spans="1:18" s="4" customFormat="1" x14ac:dyDescent="0.3">
      <c r="A7" s="4" t="s">
        <v>4</v>
      </c>
      <c r="B7" s="4" t="s">
        <v>69</v>
      </c>
      <c r="C7" s="4" t="s">
        <v>43</v>
      </c>
      <c r="I7" s="5">
        <v>0.75</v>
      </c>
      <c r="J7" s="4">
        <v>2.4</v>
      </c>
    </row>
    <row r="8" spans="1:18" s="4" customFormat="1" x14ac:dyDescent="0.3">
      <c r="A8" s="4" t="s">
        <v>5</v>
      </c>
      <c r="B8" s="4" t="s">
        <v>72</v>
      </c>
      <c r="C8" s="4" t="s">
        <v>43</v>
      </c>
      <c r="I8" s="5">
        <v>0.75</v>
      </c>
      <c r="J8" s="6">
        <v>1</v>
      </c>
    </row>
    <row r="9" spans="1:18" s="4" customFormat="1" x14ac:dyDescent="0.3">
      <c r="A9" s="4" t="s">
        <v>6</v>
      </c>
      <c r="B9" s="4" t="s">
        <v>70</v>
      </c>
      <c r="C9" s="4" t="s">
        <v>43</v>
      </c>
      <c r="I9" s="5">
        <v>0.75</v>
      </c>
      <c r="J9" s="4">
        <v>3.3</v>
      </c>
    </row>
    <row r="10" spans="1:18" x14ac:dyDescent="0.3">
      <c r="A10" t="s">
        <v>7</v>
      </c>
      <c r="B10" t="s">
        <v>28</v>
      </c>
      <c r="C10" t="s">
        <v>43</v>
      </c>
      <c r="F10" t="s">
        <v>52</v>
      </c>
      <c r="H10" t="s">
        <v>53</v>
      </c>
      <c r="K10" s="3">
        <v>3390000</v>
      </c>
      <c r="L10" s="2">
        <f>K10/1000</f>
        <v>3390</v>
      </c>
      <c r="M10" t="s">
        <v>62</v>
      </c>
    </row>
    <row r="11" spans="1:18" x14ac:dyDescent="0.3">
      <c r="A11" t="s">
        <v>8</v>
      </c>
      <c r="B11" t="s">
        <v>27</v>
      </c>
      <c r="C11" t="s">
        <v>43</v>
      </c>
      <c r="F11">
        <v>533</v>
      </c>
      <c r="K11" s="3">
        <v>5310000</v>
      </c>
      <c r="L11" s="2">
        <f t="shared" ref="L11:L16" si="0">K11/1000</f>
        <v>5310</v>
      </c>
      <c r="M11" t="s">
        <v>56</v>
      </c>
    </row>
    <row r="12" spans="1:18" x14ac:dyDescent="0.3">
      <c r="A12" t="s">
        <v>9</v>
      </c>
      <c r="B12" t="s">
        <v>23</v>
      </c>
      <c r="C12" t="s">
        <v>43</v>
      </c>
      <c r="F12">
        <v>151</v>
      </c>
      <c r="H12">
        <v>450</v>
      </c>
      <c r="K12" s="3">
        <v>-1930000</v>
      </c>
      <c r="L12" s="2">
        <f t="shared" si="0"/>
        <v>-1930</v>
      </c>
      <c r="M12" t="s">
        <v>56</v>
      </c>
    </row>
    <row r="13" spans="1:18" x14ac:dyDescent="0.3">
      <c r="A13" t="s">
        <v>10</v>
      </c>
      <c r="B13" t="s">
        <v>24</v>
      </c>
      <c r="C13" t="s">
        <v>43</v>
      </c>
      <c r="F13">
        <v>405</v>
      </c>
      <c r="H13">
        <v>750</v>
      </c>
      <c r="K13" s="3">
        <v>2360000</v>
      </c>
      <c r="L13" s="2">
        <f t="shared" si="0"/>
        <v>2360</v>
      </c>
      <c r="M13" t="s">
        <v>57</v>
      </c>
    </row>
    <row r="14" spans="1:18" x14ac:dyDescent="0.3">
      <c r="A14" t="s">
        <v>11</v>
      </c>
      <c r="B14" t="s">
        <v>25</v>
      </c>
      <c r="C14" t="s">
        <v>43</v>
      </c>
      <c r="F14">
        <v>24</v>
      </c>
      <c r="H14">
        <v>450</v>
      </c>
      <c r="K14" s="3">
        <v>-1610000</v>
      </c>
      <c r="L14" s="2">
        <f t="shared" si="0"/>
        <v>-1610</v>
      </c>
      <c r="M14" t="s">
        <v>56</v>
      </c>
    </row>
    <row r="15" spans="1:18" x14ac:dyDescent="0.3">
      <c r="A15" t="s">
        <v>12</v>
      </c>
      <c r="B15" t="s">
        <v>26</v>
      </c>
      <c r="C15" t="s">
        <v>43</v>
      </c>
      <c r="F15">
        <v>64</v>
      </c>
      <c r="H15">
        <v>750</v>
      </c>
      <c r="K15" s="3">
        <v>1610000</v>
      </c>
      <c r="L15" s="2">
        <f t="shared" si="0"/>
        <v>1610</v>
      </c>
      <c r="M15" t="s">
        <v>62</v>
      </c>
    </row>
    <row r="16" spans="1:18" x14ac:dyDescent="0.3">
      <c r="A16" t="s">
        <v>13</v>
      </c>
      <c r="B16" t="s">
        <v>44</v>
      </c>
      <c r="C16" t="s">
        <v>43</v>
      </c>
      <c r="I16" s="1">
        <v>0.7</v>
      </c>
      <c r="K16" s="3">
        <v>2670000</v>
      </c>
      <c r="L16" s="2">
        <f t="shared" si="0"/>
        <v>2670</v>
      </c>
      <c r="M16" t="s">
        <v>64</v>
      </c>
      <c r="N16" t="s">
        <v>65</v>
      </c>
    </row>
    <row r="17" spans="1:14" x14ac:dyDescent="0.3">
      <c r="A17" t="s">
        <v>14</v>
      </c>
      <c r="B17" t="s">
        <v>29</v>
      </c>
      <c r="C17" t="s">
        <v>43</v>
      </c>
      <c r="F17">
        <v>342</v>
      </c>
      <c r="G17" s="2">
        <v>6.5</v>
      </c>
      <c r="H17">
        <v>65</v>
      </c>
      <c r="M17" t="s">
        <v>63</v>
      </c>
      <c r="N17" t="s">
        <v>62</v>
      </c>
    </row>
    <row r="18" spans="1:14" x14ac:dyDescent="0.3">
      <c r="A18" t="s">
        <v>15</v>
      </c>
      <c r="B18" t="s">
        <v>30</v>
      </c>
      <c r="C18" t="s">
        <v>43</v>
      </c>
      <c r="D18" s="2">
        <f>(14*24+2*3)*0.0254</f>
        <v>8.6867999999999999</v>
      </c>
      <c r="E18">
        <v>1.1299999999999999</v>
      </c>
      <c r="F18" t="s">
        <v>58</v>
      </c>
      <c r="I18" s="1">
        <v>0.5</v>
      </c>
      <c r="M18" t="s">
        <v>59</v>
      </c>
      <c r="N18" t="s">
        <v>60</v>
      </c>
    </row>
    <row r="19" spans="1:14" x14ac:dyDescent="0.3">
      <c r="A19" t="s">
        <v>16</v>
      </c>
      <c r="B19" t="s">
        <v>31</v>
      </c>
      <c r="C19" t="s">
        <v>43</v>
      </c>
      <c r="D19" s="2">
        <f>(18*24+2*3)*0.0254</f>
        <v>11.1252</v>
      </c>
      <c r="E19">
        <v>1.26</v>
      </c>
      <c r="F19" t="s">
        <v>58</v>
      </c>
      <c r="I19" s="1">
        <v>0.5</v>
      </c>
      <c r="M19" t="s">
        <v>61</v>
      </c>
      <c r="N19" t="s">
        <v>60</v>
      </c>
    </row>
    <row r="20" spans="1:14" x14ac:dyDescent="0.3">
      <c r="A20" t="s">
        <v>17</v>
      </c>
      <c r="B20" t="s">
        <v>32</v>
      </c>
      <c r="C20" t="s">
        <v>43</v>
      </c>
      <c r="D20">
        <v>4.2</v>
      </c>
      <c r="E20">
        <v>1.4</v>
      </c>
    </row>
    <row r="21" spans="1:14" x14ac:dyDescent="0.3">
      <c r="A21" t="s">
        <v>18</v>
      </c>
      <c r="B21" t="s">
        <v>33</v>
      </c>
      <c r="C21" t="s">
        <v>43</v>
      </c>
      <c r="D21">
        <v>5.2</v>
      </c>
      <c r="E21">
        <v>1</v>
      </c>
      <c r="K21" s="3">
        <v>71100</v>
      </c>
      <c r="L21" s="3"/>
    </row>
    <row r="22" spans="1:14" x14ac:dyDescent="0.3">
      <c r="A22" t="s">
        <v>19</v>
      </c>
      <c r="B22" t="s">
        <v>35</v>
      </c>
      <c r="C22" t="s">
        <v>43</v>
      </c>
      <c r="D22">
        <v>4</v>
      </c>
      <c r="E22">
        <v>1.6</v>
      </c>
    </row>
    <row r="23" spans="1:14" x14ac:dyDescent="0.3">
      <c r="A23" t="s">
        <v>20</v>
      </c>
      <c r="B23" t="s">
        <v>34</v>
      </c>
      <c r="C23" t="s">
        <v>43</v>
      </c>
      <c r="D23">
        <v>6.5</v>
      </c>
      <c r="E23">
        <v>1.6</v>
      </c>
    </row>
  </sheetData>
  <mergeCells count="4">
    <mergeCell ref="O1:P1"/>
    <mergeCell ref="Q1:R1"/>
    <mergeCell ref="D1:G1"/>
    <mergeCell ref="I1:N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Nathanael</dc:creator>
  <cp:lastModifiedBy>Nathanael Ramos</cp:lastModifiedBy>
  <dcterms:created xsi:type="dcterms:W3CDTF">2020-03-04T20:34:25Z</dcterms:created>
  <dcterms:modified xsi:type="dcterms:W3CDTF">2020-03-06T21:07:49Z</dcterms:modified>
</cp:coreProperties>
</file>