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\OneDrive - Universidade de Santiago de Compostela\Documentos\cuarto\VISUALIZACIÓN\"/>
    </mc:Choice>
  </mc:AlternateContent>
  <xr:revisionPtr revIDLastSave="0" documentId="8_{77B5F296-4B54-4760-AFF2-2203AE1AB781}" xr6:coauthVersionLast="47" xr6:coauthVersionMax="47" xr10:uidLastSave="{00000000-0000-0000-0000-000000000000}"/>
  <bookViews>
    <workbookView xWindow="-110" yWindow="-110" windowWidth="19420" windowHeight="10300" tabRatio="826" firstSheet="1" activeTab="5" xr2:uid="{64FFD0AF-68DF-434F-A302-27A6F9C5B399}"/>
  </bookViews>
  <sheets>
    <sheet name="Californa_Wine_Production_1980_" sheetId="12" r:id="rId1"/>
    <sheet name="County &amp; Government" sheetId="15" r:id="rId2"/>
    <sheet name="Datos Limpios" sheetId="16" r:id="rId3"/>
    <sheet name="Tabla Dinámica" sheetId="17" r:id="rId4"/>
    <sheet name="Dashboard" sheetId="1" r:id="rId5"/>
    <sheet name="Dashboard 2" sheetId="24" r:id="rId6"/>
  </sheets>
  <definedNames>
    <definedName name="_xlcn.WorksheetConnection_3.4va.xlsxCaliforna_Wine_Production_1980_2020__321" hidden="1">Californa_Wine_Production_1980_2020__32[]</definedName>
    <definedName name="DatosExternos_1" localSheetId="0" hidden="1">Californa_Wine_Production_1980_!$A$1:$K$1317</definedName>
    <definedName name="DatosExternos_1" localSheetId="1" hidden="1">'County &amp; Government'!$A$1:$I$61</definedName>
    <definedName name="DatosExternos_1" localSheetId="2" hidden="1">'Datos Limpios'!$A$1:$I$1229</definedName>
    <definedName name="SegmentaciónDeDatos_County">#N/A</definedName>
    <definedName name="SegmentaciónDeDatos_Year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iforna_Wine_Production_1980_2020__32" name="Californa_Wine_Production_1980_2020__32" connection="WorksheetConnection_3.4va.xlsx!Californa_Wine_Production_1980_2020__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G8" i="17"/>
  <c r="G9" i="17"/>
  <c r="G10" i="17"/>
  <c r="G11" i="17"/>
  <c r="G12" i="17"/>
  <c r="G13" i="17"/>
  <c r="G40" i="17"/>
  <c r="G41" i="17"/>
  <c r="G3" i="17"/>
  <c r="F3" i="17"/>
  <c r="D4" i="17"/>
  <c r="G4" i="17" s="1"/>
  <c r="D5" i="17"/>
  <c r="G5" i="17" s="1"/>
  <c r="D6" i="17"/>
  <c r="G6" i="17" s="1"/>
  <c r="D7" i="17"/>
  <c r="G7" i="17" s="1"/>
  <c r="D8" i="17"/>
  <c r="D9" i="17"/>
  <c r="D10" i="17"/>
  <c r="D11" i="17"/>
  <c r="D12" i="17"/>
  <c r="D13" i="17"/>
  <c r="D14" i="17"/>
  <c r="G14" i="17" s="1"/>
  <c r="D15" i="17"/>
  <c r="G15" i="17" s="1"/>
  <c r="D16" i="17"/>
  <c r="G16" i="17" s="1"/>
  <c r="D17" i="17"/>
  <c r="G17" i="17" s="1"/>
  <c r="D18" i="17"/>
  <c r="G18" i="17" s="1"/>
  <c r="D19" i="17"/>
  <c r="G19" i="17" s="1"/>
  <c r="D20" i="17"/>
  <c r="G20" i="17" s="1"/>
  <c r="D21" i="17"/>
  <c r="G21" i="17" s="1"/>
  <c r="D22" i="17"/>
  <c r="G22" i="17" s="1"/>
  <c r="D23" i="17"/>
  <c r="G23" i="17" s="1"/>
  <c r="D24" i="17"/>
  <c r="G24" i="17" s="1"/>
  <c r="D25" i="17"/>
  <c r="G25" i="17" s="1"/>
  <c r="D26" i="17"/>
  <c r="G26" i="17" s="1"/>
  <c r="D27" i="17"/>
  <c r="G27" i="17" s="1"/>
  <c r="D28" i="17"/>
  <c r="G28" i="17" s="1"/>
  <c r="D29" i="17"/>
  <c r="G29" i="17" s="1"/>
  <c r="D30" i="17"/>
  <c r="G30" i="17" s="1"/>
  <c r="D31" i="17"/>
  <c r="G31" i="17" s="1"/>
  <c r="D32" i="17"/>
  <c r="G32" i="17" s="1"/>
  <c r="D33" i="17"/>
  <c r="G33" i="17" s="1"/>
  <c r="D34" i="17"/>
  <c r="G34" i="17" s="1"/>
  <c r="D35" i="17"/>
  <c r="G35" i="17" s="1"/>
  <c r="D36" i="17"/>
  <c r="G36" i="17" s="1"/>
  <c r="D37" i="17"/>
  <c r="G37" i="17" s="1"/>
  <c r="D38" i="17"/>
  <c r="G38" i="17" s="1"/>
  <c r="D39" i="17"/>
  <c r="G39" i="17" s="1"/>
  <c r="D40" i="17"/>
  <c r="D41" i="17"/>
  <c r="D3" i="17"/>
  <c r="E83" i="17"/>
  <c r="M29" i="24" s="1"/>
  <c r="E87" i="17"/>
  <c r="M38" i="24" s="1"/>
  <c r="M13" i="17"/>
  <c r="F36" i="1" s="1"/>
  <c r="M9" i="17"/>
  <c r="F24" i="1" s="1"/>
  <c r="J3" i="16"/>
  <c r="K3" i="16" s="1"/>
  <c r="J4" i="16"/>
  <c r="K4" i="16" s="1"/>
  <c r="J5" i="16"/>
  <c r="K5" i="16" s="1"/>
  <c r="J6" i="16"/>
  <c r="K6" i="16" s="1"/>
  <c r="J7" i="16"/>
  <c r="K7" i="16" s="1"/>
  <c r="J8" i="16"/>
  <c r="K8" i="16" s="1"/>
  <c r="J9" i="16"/>
  <c r="K9" i="16" s="1"/>
  <c r="J10" i="16"/>
  <c r="K10" i="16" s="1"/>
  <c r="J11" i="16"/>
  <c r="K11" i="16" s="1"/>
  <c r="J12" i="16"/>
  <c r="K12" i="16" s="1"/>
  <c r="J13" i="16"/>
  <c r="K13" i="16" s="1"/>
  <c r="J14" i="16"/>
  <c r="K14" i="16" s="1"/>
  <c r="J15" i="16"/>
  <c r="K15" i="16" s="1"/>
  <c r="J16" i="16"/>
  <c r="K16" i="16" s="1"/>
  <c r="J17" i="16"/>
  <c r="K17" i="16" s="1"/>
  <c r="J18" i="16"/>
  <c r="K18" i="16" s="1"/>
  <c r="J19" i="16"/>
  <c r="K19" i="16" s="1"/>
  <c r="J20" i="16"/>
  <c r="K20" i="16" s="1"/>
  <c r="J21" i="16"/>
  <c r="K21" i="16" s="1"/>
  <c r="J22" i="16"/>
  <c r="K22" i="16" s="1"/>
  <c r="J23" i="16"/>
  <c r="K23" i="16" s="1"/>
  <c r="J24" i="16"/>
  <c r="K24" i="16" s="1"/>
  <c r="J25" i="16"/>
  <c r="K25" i="16" s="1"/>
  <c r="J26" i="16"/>
  <c r="K26" i="16" s="1"/>
  <c r="J27" i="16"/>
  <c r="K27" i="16" s="1"/>
  <c r="J28" i="16"/>
  <c r="K28" i="16" s="1"/>
  <c r="J29" i="16"/>
  <c r="K29" i="16" s="1"/>
  <c r="J30" i="16"/>
  <c r="K30" i="16" s="1"/>
  <c r="J31" i="16"/>
  <c r="K31" i="16" s="1"/>
  <c r="J32" i="16"/>
  <c r="K32" i="16" s="1"/>
  <c r="J33" i="16"/>
  <c r="K33" i="16" s="1"/>
  <c r="J34" i="16"/>
  <c r="K34" i="16" s="1"/>
  <c r="J35" i="16"/>
  <c r="K35" i="16" s="1"/>
  <c r="J36" i="16"/>
  <c r="K36" i="16" s="1"/>
  <c r="J37" i="16"/>
  <c r="K37" i="16" s="1"/>
  <c r="J38" i="16"/>
  <c r="K38" i="16" s="1"/>
  <c r="J39" i="16"/>
  <c r="K39" i="16" s="1"/>
  <c r="J40" i="16"/>
  <c r="K40" i="16" s="1"/>
  <c r="J41" i="16"/>
  <c r="K41" i="16" s="1"/>
  <c r="J42" i="16"/>
  <c r="K42" i="16" s="1"/>
  <c r="J43" i="16"/>
  <c r="K43" i="16" s="1"/>
  <c r="J44" i="16"/>
  <c r="K44" i="16" s="1"/>
  <c r="J45" i="16"/>
  <c r="K45" i="16" s="1"/>
  <c r="J46" i="16"/>
  <c r="K46" i="16" s="1"/>
  <c r="J47" i="16"/>
  <c r="K47" i="16" s="1"/>
  <c r="J48" i="16"/>
  <c r="K48" i="16" s="1"/>
  <c r="J49" i="16"/>
  <c r="K49" i="16" s="1"/>
  <c r="J50" i="16"/>
  <c r="K50" i="16" s="1"/>
  <c r="J51" i="16"/>
  <c r="K51" i="16" s="1"/>
  <c r="J52" i="16"/>
  <c r="K52" i="16" s="1"/>
  <c r="J53" i="16"/>
  <c r="K53" i="16" s="1"/>
  <c r="J54" i="16"/>
  <c r="K54" i="16" s="1"/>
  <c r="J55" i="16"/>
  <c r="K55" i="16" s="1"/>
  <c r="J56" i="16"/>
  <c r="K56" i="16" s="1"/>
  <c r="J57" i="16"/>
  <c r="K57" i="16" s="1"/>
  <c r="J58" i="16"/>
  <c r="K58" i="16" s="1"/>
  <c r="J59" i="16"/>
  <c r="K59" i="16" s="1"/>
  <c r="J60" i="16"/>
  <c r="K60" i="16" s="1"/>
  <c r="J61" i="16"/>
  <c r="K61" i="16" s="1"/>
  <c r="J62" i="16"/>
  <c r="K62" i="16" s="1"/>
  <c r="J63" i="16"/>
  <c r="K63" i="16" s="1"/>
  <c r="J64" i="16"/>
  <c r="K64" i="16" s="1"/>
  <c r="J65" i="16"/>
  <c r="K65" i="16" s="1"/>
  <c r="J66" i="16"/>
  <c r="K66" i="16" s="1"/>
  <c r="J67" i="16"/>
  <c r="K67" i="16" s="1"/>
  <c r="J68" i="16"/>
  <c r="K68" i="16" s="1"/>
  <c r="J69" i="16"/>
  <c r="K69" i="16" s="1"/>
  <c r="J70" i="16"/>
  <c r="K70" i="16" s="1"/>
  <c r="J71" i="16"/>
  <c r="K71" i="16" s="1"/>
  <c r="J72" i="16"/>
  <c r="K72" i="16" s="1"/>
  <c r="J73" i="16"/>
  <c r="K73" i="16" s="1"/>
  <c r="J74" i="16"/>
  <c r="K74" i="16" s="1"/>
  <c r="J75" i="16"/>
  <c r="K75" i="16" s="1"/>
  <c r="J76" i="16"/>
  <c r="K76" i="16" s="1"/>
  <c r="J77" i="16"/>
  <c r="K77" i="16" s="1"/>
  <c r="J78" i="16"/>
  <c r="K78" i="16" s="1"/>
  <c r="J79" i="16"/>
  <c r="K79" i="16" s="1"/>
  <c r="J80" i="16"/>
  <c r="K80" i="16" s="1"/>
  <c r="J81" i="16"/>
  <c r="K81" i="16" s="1"/>
  <c r="J82" i="16"/>
  <c r="K82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98" i="16"/>
  <c r="K98" i="16" s="1"/>
  <c r="J99" i="16"/>
  <c r="K99" i="16" s="1"/>
  <c r="J100" i="16"/>
  <c r="K100" i="16" s="1"/>
  <c r="J101" i="16"/>
  <c r="K101" i="16" s="1"/>
  <c r="J102" i="16"/>
  <c r="K102" i="16" s="1"/>
  <c r="J103" i="16"/>
  <c r="K103" i="16" s="1"/>
  <c r="J104" i="16"/>
  <c r="K104" i="16" s="1"/>
  <c r="J105" i="16"/>
  <c r="K105" i="16" s="1"/>
  <c r="J106" i="16"/>
  <c r="K106" i="16" s="1"/>
  <c r="J107" i="16"/>
  <c r="K107" i="16" s="1"/>
  <c r="J108" i="16"/>
  <c r="K108" i="16" s="1"/>
  <c r="J109" i="16"/>
  <c r="K109" i="16" s="1"/>
  <c r="J110" i="16"/>
  <c r="K110" i="16" s="1"/>
  <c r="J111" i="16"/>
  <c r="K111" i="16" s="1"/>
  <c r="J112" i="16"/>
  <c r="K112" i="16" s="1"/>
  <c r="J113" i="16"/>
  <c r="K113" i="16" s="1"/>
  <c r="J114" i="16"/>
  <c r="K114" i="16" s="1"/>
  <c r="J115" i="16"/>
  <c r="K115" i="16" s="1"/>
  <c r="J116" i="16"/>
  <c r="K116" i="16" s="1"/>
  <c r="J117" i="16"/>
  <c r="K117" i="16" s="1"/>
  <c r="J118" i="16"/>
  <c r="K118" i="16" s="1"/>
  <c r="J119" i="16"/>
  <c r="K119" i="16" s="1"/>
  <c r="J120" i="16"/>
  <c r="K120" i="16" s="1"/>
  <c r="J121" i="16"/>
  <c r="K121" i="16" s="1"/>
  <c r="J122" i="16"/>
  <c r="K122" i="16" s="1"/>
  <c r="J123" i="16"/>
  <c r="K123" i="16" s="1"/>
  <c r="J124" i="16"/>
  <c r="K124" i="16" s="1"/>
  <c r="J125" i="16"/>
  <c r="K125" i="16" s="1"/>
  <c r="J126" i="16"/>
  <c r="K126" i="16" s="1"/>
  <c r="J127" i="16"/>
  <c r="K127" i="16" s="1"/>
  <c r="J128" i="16"/>
  <c r="K128" i="16" s="1"/>
  <c r="J129" i="16"/>
  <c r="K129" i="16" s="1"/>
  <c r="J130" i="16"/>
  <c r="K130" i="16" s="1"/>
  <c r="J131" i="16"/>
  <c r="K131" i="16" s="1"/>
  <c r="J132" i="16"/>
  <c r="K132" i="16" s="1"/>
  <c r="J133" i="16"/>
  <c r="K133" i="16" s="1"/>
  <c r="J134" i="16"/>
  <c r="K134" i="16" s="1"/>
  <c r="J135" i="16"/>
  <c r="K135" i="16" s="1"/>
  <c r="J136" i="16"/>
  <c r="K136" i="16" s="1"/>
  <c r="J137" i="16"/>
  <c r="K137" i="16" s="1"/>
  <c r="J138" i="16"/>
  <c r="K138" i="16" s="1"/>
  <c r="J139" i="16"/>
  <c r="K139" i="16" s="1"/>
  <c r="J140" i="16"/>
  <c r="K140" i="16" s="1"/>
  <c r="J141" i="16"/>
  <c r="K141" i="16" s="1"/>
  <c r="J142" i="16"/>
  <c r="K142" i="16" s="1"/>
  <c r="J143" i="16"/>
  <c r="K143" i="16" s="1"/>
  <c r="J144" i="16"/>
  <c r="K144" i="16" s="1"/>
  <c r="J145" i="16"/>
  <c r="K145" i="16" s="1"/>
  <c r="J146" i="16"/>
  <c r="K146" i="16" s="1"/>
  <c r="J147" i="16"/>
  <c r="K147" i="16" s="1"/>
  <c r="J148" i="16"/>
  <c r="K148" i="16" s="1"/>
  <c r="J149" i="16"/>
  <c r="K149" i="16" s="1"/>
  <c r="J150" i="16"/>
  <c r="K150" i="16" s="1"/>
  <c r="J151" i="16"/>
  <c r="K151" i="16" s="1"/>
  <c r="J152" i="16"/>
  <c r="K152" i="16" s="1"/>
  <c r="J153" i="16"/>
  <c r="K153" i="16" s="1"/>
  <c r="J154" i="16"/>
  <c r="K154" i="16" s="1"/>
  <c r="J155" i="16"/>
  <c r="K155" i="16" s="1"/>
  <c r="J156" i="16"/>
  <c r="K156" i="16" s="1"/>
  <c r="J157" i="16"/>
  <c r="K157" i="16" s="1"/>
  <c r="J158" i="16"/>
  <c r="K158" i="16" s="1"/>
  <c r="J159" i="16"/>
  <c r="K159" i="16" s="1"/>
  <c r="J160" i="16"/>
  <c r="K160" i="16" s="1"/>
  <c r="J161" i="16"/>
  <c r="K161" i="16" s="1"/>
  <c r="J162" i="16"/>
  <c r="K162" i="16" s="1"/>
  <c r="J163" i="16"/>
  <c r="K163" i="16" s="1"/>
  <c r="J164" i="16"/>
  <c r="K164" i="16" s="1"/>
  <c r="J165" i="16"/>
  <c r="K165" i="16" s="1"/>
  <c r="J166" i="16"/>
  <c r="K166" i="16" s="1"/>
  <c r="J167" i="16"/>
  <c r="K167" i="16" s="1"/>
  <c r="J168" i="16"/>
  <c r="K168" i="16" s="1"/>
  <c r="J169" i="16"/>
  <c r="K169" i="16" s="1"/>
  <c r="J170" i="16"/>
  <c r="K170" i="16" s="1"/>
  <c r="J171" i="16"/>
  <c r="K171" i="16" s="1"/>
  <c r="J172" i="16"/>
  <c r="K172" i="16" s="1"/>
  <c r="J173" i="16"/>
  <c r="K173" i="16" s="1"/>
  <c r="J174" i="16"/>
  <c r="K174" i="16" s="1"/>
  <c r="J175" i="16"/>
  <c r="K175" i="16" s="1"/>
  <c r="J176" i="16"/>
  <c r="K176" i="16" s="1"/>
  <c r="J177" i="16"/>
  <c r="K177" i="16" s="1"/>
  <c r="J178" i="16"/>
  <c r="K178" i="16" s="1"/>
  <c r="J179" i="16"/>
  <c r="K179" i="16" s="1"/>
  <c r="J180" i="16"/>
  <c r="K180" i="16" s="1"/>
  <c r="J181" i="16"/>
  <c r="K181" i="16" s="1"/>
  <c r="J182" i="16"/>
  <c r="K182" i="16" s="1"/>
  <c r="J183" i="16"/>
  <c r="K183" i="16" s="1"/>
  <c r="J184" i="16"/>
  <c r="K184" i="16" s="1"/>
  <c r="J185" i="16"/>
  <c r="K185" i="16" s="1"/>
  <c r="J186" i="16"/>
  <c r="K186" i="16" s="1"/>
  <c r="J187" i="16"/>
  <c r="K187" i="16" s="1"/>
  <c r="J188" i="16"/>
  <c r="K188" i="16" s="1"/>
  <c r="J189" i="16"/>
  <c r="K189" i="16" s="1"/>
  <c r="J190" i="16"/>
  <c r="K190" i="16" s="1"/>
  <c r="J191" i="16"/>
  <c r="K191" i="16" s="1"/>
  <c r="J192" i="16"/>
  <c r="K192" i="16" s="1"/>
  <c r="J193" i="16"/>
  <c r="K193" i="16" s="1"/>
  <c r="J194" i="16"/>
  <c r="K194" i="16" s="1"/>
  <c r="J195" i="16"/>
  <c r="K195" i="16" s="1"/>
  <c r="J196" i="16"/>
  <c r="K196" i="16" s="1"/>
  <c r="J197" i="16"/>
  <c r="K197" i="16" s="1"/>
  <c r="J198" i="16"/>
  <c r="K198" i="16" s="1"/>
  <c r="J199" i="16"/>
  <c r="K199" i="16" s="1"/>
  <c r="J200" i="16"/>
  <c r="K200" i="16" s="1"/>
  <c r="J201" i="16"/>
  <c r="K201" i="16" s="1"/>
  <c r="J202" i="16"/>
  <c r="K202" i="16" s="1"/>
  <c r="J203" i="16"/>
  <c r="K203" i="16" s="1"/>
  <c r="J204" i="16"/>
  <c r="K204" i="16" s="1"/>
  <c r="J205" i="16"/>
  <c r="K205" i="16" s="1"/>
  <c r="J206" i="16"/>
  <c r="K206" i="16" s="1"/>
  <c r="J207" i="16"/>
  <c r="K207" i="16" s="1"/>
  <c r="J208" i="16"/>
  <c r="K208" i="16" s="1"/>
  <c r="J209" i="16"/>
  <c r="K209" i="16" s="1"/>
  <c r="J210" i="16"/>
  <c r="K210" i="16" s="1"/>
  <c r="J211" i="16"/>
  <c r="K211" i="16" s="1"/>
  <c r="J212" i="16"/>
  <c r="K212" i="16" s="1"/>
  <c r="J213" i="16"/>
  <c r="K213" i="16" s="1"/>
  <c r="J214" i="16"/>
  <c r="K214" i="16" s="1"/>
  <c r="J215" i="16"/>
  <c r="K215" i="16" s="1"/>
  <c r="J216" i="16"/>
  <c r="K216" i="16" s="1"/>
  <c r="J217" i="16"/>
  <c r="K217" i="16" s="1"/>
  <c r="J218" i="16"/>
  <c r="K218" i="16" s="1"/>
  <c r="J219" i="16"/>
  <c r="K219" i="16" s="1"/>
  <c r="J220" i="16"/>
  <c r="K220" i="16" s="1"/>
  <c r="J221" i="16"/>
  <c r="K221" i="16" s="1"/>
  <c r="J222" i="16"/>
  <c r="K222" i="16" s="1"/>
  <c r="J223" i="16"/>
  <c r="K223" i="16" s="1"/>
  <c r="J224" i="16"/>
  <c r="K224" i="16" s="1"/>
  <c r="J225" i="16"/>
  <c r="K225" i="16" s="1"/>
  <c r="J226" i="16"/>
  <c r="K226" i="16" s="1"/>
  <c r="J227" i="16"/>
  <c r="K227" i="16" s="1"/>
  <c r="J228" i="16"/>
  <c r="K228" i="16" s="1"/>
  <c r="J229" i="16"/>
  <c r="K229" i="16" s="1"/>
  <c r="J230" i="16"/>
  <c r="K230" i="16" s="1"/>
  <c r="J231" i="16"/>
  <c r="K231" i="16" s="1"/>
  <c r="J232" i="16"/>
  <c r="K232" i="16" s="1"/>
  <c r="J233" i="16"/>
  <c r="K233" i="16" s="1"/>
  <c r="J234" i="16"/>
  <c r="K234" i="16" s="1"/>
  <c r="J235" i="16"/>
  <c r="K235" i="16" s="1"/>
  <c r="J236" i="16"/>
  <c r="K236" i="16" s="1"/>
  <c r="J237" i="16"/>
  <c r="K237" i="16" s="1"/>
  <c r="J238" i="16"/>
  <c r="K238" i="16" s="1"/>
  <c r="J239" i="16"/>
  <c r="K239" i="16" s="1"/>
  <c r="J240" i="16"/>
  <c r="K240" i="16" s="1"/>
  <c r="J241" i="16"/>
  <c r="K241" i="16" s="1"/>
  <c r="J242" i="16"/>
  <c r="K242" i="16" s="1"/>
  <c r="J243" i="16"/>
  <c r="K243" i="16" s="1"/>
  <c r="J244" i="16"/>
  <c r="K244" i="16" s="1"/>
  <c r="J245" i="16"/>
  <c r="K245" i="16" s="1"/>
  <c r="J246" i="16"/>
  <c r="K246" i="16" s="1"/>
  <c r="J247" i="16"/>
  <c r="K247" i="16" s="1"/>
  <c r="J248" i="16"/>
  <c r="K248" i="16" s="1"/>
  <c r="J249" i="16"/>
  <c r="K249" i="16" s="1"/>
  <c r="J250" i="16"/>
  <c r="K250" i="16" s="1"/>
  <c r="J251" i="16"/>
  <c r="K251" i="16" s="1"/>
  <c r="J252" i="16"/>
  <c r="K252" i="16" s="1"/>
  <c r="J253" i="16"/>
  <c r="K253" i="16" s="1"/>
  <c r="J254" i="16"/>
  <c r="K254" i="16" s="1"/>
  <c r="J255" i="16"/>
  <c r="K255" i="16" s="1"/>
  <c r="J256" i="16"/>
  <c r="K256" i="16" s="1"/>
  <c r="J257" i="16"/>
  <c r="K257" i="16" s="1"/>
  <c r="J258" i="16"/>
  <c r="K258" i="16" s="1"/>
  <c r="J259" i="16"/>
  <c r="K259" i="16" s="1"/>
  <c r="J260" i="16"/>
  <c r="K260" i="16" s="1"/>
  <c r="J261" i="16"/>
  <c r="K261" i="16" s="1"/>
  <c r="J262" i="16"/>
  <c r="K262" i="16" s="1"/>
  <c r="J263" i="16"/>
  <c r="K263" i="16" s="1"/>
  <c r="J264" i="16"/>
  <c r="K264" i="16" s="1"/>
  <c r="J265" i="16"/>
  <c r="K265" i="16" s="1"/>
  <c r="J266" i="16"/>
  <c r="K266" i="16" s="1"/>
  <c r="J267" i="16"/>
  <c r="K267" i="16" s="1"/>
  <c r="J268" i="16"/>
  <c r="K268" i="16" s="1"/>
  <c r="J269" i="16"/>
  <c r="K269" i="16" s="1"/>
  <c r="J270" i="16"/>
  <c r="K270" i="16" s="1"/>
  <c r="J271" i="16"/>
  <c r="K271" i="16" s="1"/>
  <c r="J272" i="16"/>
  <c r="K272" i="16" s="1"/>
  <c r="J273" i="16"/>
  <c r="K273" i="16" s="1"/>
  <c r="J274" i="16"/>
  <c r="K274" i="16" s="1"/>
  <c r="J275" i="16"/>
  <c r="K275" i="16" s="1"/>
  <c r="J276" i="16"/>
  <c r="K276" i="16" s="1"/>
  <c r="J277" i="16"/>
  <c r="K277" i="16" s="1"/>
  <c r="J278" i="16"/>
  <c r="K278" i="16" s="1"/>
  <c r="J279" i="16"/>
  <c r="K279" i="16" s="1"/>
  <c r="J280" i="16"/>
  <c r="K280" i="16" s="1"/>
  <c r="J281" i="16"/>
  <c r="K281" i="16" s="1"/>
  <c r="J282" i="16"/>
  <c r="K282" i="16" s="1"/>
  <c r="J283" i="16"/>
  <c r="K283" i="16" s="1"/>
  <c r="J284" i="16"/>
  <c r="K284" i="16" s="1"/>
  <c r="J285" i="16"/>
  <c r="K285" i="16" s="1"/>
  <c r="J286" i="16"/>
  <c r="K286" i="16" s="1"/>
  <c r="J287" i="16"/>
  <c r="K287" i="16" s="1"/>
  <c r="J288" i="16"/>
  <c r="K288" i="16" s="1"/>
  <c r="J289" i="16"/>
  <c r="K289" i="16" s="1"/>
  <c r="J290" i="16"/>
  <c r="K290" i="16" s="1"/>
  <c r="J291" i="16"/>
  <c r="K291" i="16" s="1"/>
  <c r="J292" i="16"/>
  <c r="K292" i="16" s="1"/>
  <c r="J293" i="16"/>
  <c r="K293" i="16" s="1"/>
  <c r="J294" i="16"/>
  <c r="K294" i="16" s="1"/>
  <c r="J295" i="16"/>
  <c r="K295" i="16" s="1"/>
  <c r="J296" i="16"/>
  <c r="K296" i="16" s="1"/>
  <c r="J297" i="16"/>
  <c r="K297" i="16" s="1"/>
  <c r="J298" i="16"/>
  <c r="K298" i="16" s="1"/>
  <c r="J299" i="16"/>
  <c r="K299" i="16" s="1"/>
  <c r="J300" i="16"/>
  <c r="K300" i="16" s="1"/>
  <c r="J301" i="16"/>
  <c r="K301" i="16" s="1"/>
  <c r="J302" i="16"/>
  <c r="K302" i="16" s="1"/>
  <c r="J303" i="16"/>
  <c r="K303" i="16" s="1"/>
  <c r="J304" i="16"/>
  <c r="K304" i="16" s="1"/>
  <c r="J305" i="16"/>
  <c r="K305" i="16" s="1"/>
  <c r="J306" i="16"/>
  <c r="K306" i="16" s="1"/>
  <c r="J307" i="16"/>
  <c r="K307" i="16" s="1"/>
  <c r="J308" i="16"/>
  <c r="K308" i="16" s="1"/>
  <c r="J309" i="16"/>
  <c r="K309" i="16" s="1"/>
  <c r="J310" i="16"/>
  <c r="K310" i="16" s="1"/>
  <c r="J311" i="16"/>
  <c r="K311" i="16" s="1"/>
  <c r="J312" i="16"/>
  <c r="K312" i="16" s="1"/>
  <c r="J313" i="16"/>
  <c r="K313" i="16" s="1"/>
  <c r="J314" i="16"/>
  <c r="K314" i="16" s="1"/>
  <c r="J315" i="16"/>
  <c r="K315" i="16" s="1"/>
  <c r="J316" i="16"/>
  <c r="K316" i="16" s="1"/>
  <c r="J317" i="16"/>
  <c r="K317" i="16" s="1"/>
  <c r="J318" i="16"/>
  <c r="K318" i="16" s="1"/>
  <c r="J319" i="16"/>
  <c r="K319" i="16" s="1"/>
  <c r="J320" i="16"/>
  <c r="K320" i="16" s="1"/>
  <c r="J321" i="16"/>
  <c r="K321" i="16" s="1"/>
  <c r="J322" i="16"/>
  <c r="K322" i="16" s="1"/>
  <c r="J323" i="16"/>
  <c r="K323" i="16" s="1"/>
  <c r="J324" i="16"/>
  <c r="K324" i="16" s="1"/>
  <c r="J325" i="16"/>
  <c r="K325" i="16" s="1"/>
  <c r="J326" i="16"/>
  <c r="K326" i="16" s="1"/>
  <c r="J327" i="16"/>
  <c r="K327" i="16" s="1"/>
  <c r="J328" i="16"/>
  <c r="K328" i="16" s="1"/>
  <c r="J329" i="16"/>
  <c r="K329" i="16" s="1"/>
  <c r="J330" i="16"/>
  <c r="K330" i="16" s="1"/>
  <c r="J331" i="16"/>
  <c r="K331" i="16" s="1"/>
  <c r="J332" i="16"/>
  <c r="K332" i="16" s="1"/>
  <c r="J333" i="16"/>
  <c r="K333" i="16" s="1"/>
  <c r="J334" i="16"/>
  <c r="K334" i="16" s="1"/>
  <c r="J335" i="16"/>
  <c r="K335" i="16" s="1"/>
  <c r="J336" i="16"/>
  <c r="K336" i="16" s="1"/>
  <c r="J337" i="16"/>
  <c r="K337" i="16" s="1"/>
  <c r="J338" i="16"/>
  <c r="K338" i="16" s="1"/>
  <c r="J339" i="16"/>
  <c r="K339" i="16" s="1"/>
  <c r="J340" i="16"/>
  <c r="K340" i="16" s="1"/>
  <c r="J341" i="16"/>
  <c r="K341" i="16" s="1"/>
  <c r="J342" i="16"/>
  <c r="K342" i="16" s="1"/>
  <c r="J343" i="16"/>
  <c r="K343" i="16" s="1"/>
  <c r="J344" i="16"/>
  <c r="K344" i="16" s="1"/>
  <c r="J345" i="16"/>
  <c r="K345" i="16" s="1"/>
  <c r="J346" i="16"/>
  <c r="K346" i="16" s="1"/>
  <c r="J347" i="16"/>
  <c r="K347" i="16" s="1"/>
  <c r="J348" i="16"/>
  <c r="K348" i="16" s="1"/>
  <c r="J349" i="16"/>
  <c r="K349" i="16" s="1"/>
  <c r="J350" i="16"/>
  <c r="K350" i="16" s="1"/>
  <c r="J351" i="16"/>
  <c r="K351" i="16" s="1"/>
  <c r="J352" i="16"/>
  <c r="K352" i="16" s="1"/>
  <c r="J353" i="16"/>
  <c r="K353" i="16" s="1"/>
  <c r="J354" i="16"/>
  <c r="K354" i="16" s="1"/>
  <c r="J355" i="16"/>
  <c r="K355" i="16" s="1"/>
  <c r="J356" i="16"/>
  <c r="K356" i="16" s="1"/>
  <c r="J357" i="16"/>
  <c r="K357" i="16" s="1"/>
  <c r="J358" i="16"/>
  <c r="K358" i="16" s="1"/>
  <c r="J359" i="16"/>
  <c r="K359" i="16" s="1"/>
  <c r="J360" i="16"/>
  <c r="K360" i="16" s="1"/>
  <c r="J361" i="16"/>
  <c r="K361" i="16" s="1"/>
  <c r="J362" i="16"/>
  <c r="K362" i="16" s="1"/>
  <c r="J363" i="16"/>
  <c r="K363" i="16" s="1"/>
  <c r="J364" i="16"/>
  <c r="K364" i="16" s="1"/>
  <c r="J365" i="16"/>
  <c r="K365" i="16" s="1"/>
  <c r="J366" i="16"/>
  <c r="K366" i="16" s="1"/>
  <c r="J367" i="16"/>
  <c r="K367" i="16" s="1"/>
  <c r="J368" i="16"/>
  <c r="K368" i="16" s="1"/>
  <c r="J369" i="16"/>
  <c r="K369" i="16" s="1"/>
  <c r="J370" i="16"/>
  <c r="K370" i="16" s="1"/>
  <c r="J371" i="16"/>
  <c r="K371" i="16" s="1"/>
  <c r="J372" i="16"/>
  <c r="K372" i="16" s="1"/>
  <c r="J373" i="16"/>
  <c r="K373" i="16" s="1"/>
  <c r="J374" i="16"/>
  <c r="K374" i="16" s="1"/>
  <c r="J375" i="16"/>
  <c r="K375" i="16" s="1"/>
  <c r="J376" i="16"/>
  <c r="K376" i="16" s="1"/>
  <c r="J377" i="16"/>
  <c r="K377" i="16" s="1"/>
  <c r="J378" i="16"/>
  <c r="K378" i="16" s="1"/>
  <c r="J379" i="16"/>
  <c r="K379" i="16" s="1"/>
  <c r="J380" i="16"/>
  <c r="K380" i="16" s="1"/>
  <c r="J381" i="16"/>
  <c r="K381" i="16" s="1"/>
  <c r="J382" i="16"/>
  <c r="K382" i="16" s="1"/>
  <c r="J383" i="16"/>
  <c r="K383" i="16" s="1"/>
  <c r="J384" i="16"/>
  <c r="K384" i="16" s="1"/>
  <c r="J385" i="16"/>
  <c r="K385" i="16" s="1"/>
  <c r="J386" i="16"/>
  <c r="K386" i="16" s="1"/>
  <c r="J387" i="16"/>
  <c r="K387" i="16" s="1"/>
  <c r="J388" i="16"/>
  <c r="K388" i="16" s="1"/>
  <c r="J389" i="16"/>
  <c r="K389" i="16" s="1"/>
  <c r="J390" i="16"/>
  <c r="K390" i="16" s="1"/>
  <c r="J391" i="16"/>
  <c r="K391" i="16" s="1"/>
  <c r="J392" i="16"/>
  <c r="K392" i="16" s="1"/>
  <c r="J393" i="16"/>
  <c r="K393" i="16" s="1"/>
  <c r="J394" i="16"/>
  <c r="K394" i="16" s="1"/>
  <c r="J395" i="16"/>
  <c r="K395" i="16" s="1"/>
  <c r="J396" i="16"/>
  <c r="K396" i="16" s="1"/>
  <c r="J397" i="16"/>
  <c r="K397" i="16" s="1"/>
  <c r="J398" i="16"/>
  <c r="K398" i="16" s="1"/>
  <c r="J399" i="16"/>
  <c r="K399" i="16" s="1"/>
  <c r="J400" i="16"/>
  <c r="K400" i="16" s="1"/>
  <c r="J401" i="16"/>
  <c r="K401" i="16" s="1"/>
  <c r="J402" i="16"/>
  <c r="K402" i="16" s="1"/>
  <c r="J403" i="16"/>
  <c r="K403" i="16" s="1"/>
  <c r="J404" i="16"/>
  <c r="K404" i="16" s="1"/>
  <c r="J405" i="16"/>
  <c r="K405" i="16" s="1"/>
  <c r="J406" i="16"/>
  <c r="K406" i="16" s="1"/>
  <c r="J407" i="16"/>
  <c r="K407" i="16" s="1"/>
  <c r="J408" i="16"/>
  <c r="K408" i="16" s="1"/>
  <c r="J409" i="16"/>
  <c r="K409" i="16" s="1"/>
  <c r="J410" i="16"/>
  <c r="K410" i="16" s="1"/>
  <c r="J411" i="16"/>
  <c r="K411" i="16" s="1"/>
  <c r="J412" i="16"/>
  <c r="K412" i="16" s="1"/>
  <c r="J413" i="16"/>
  <c r="K413" i="16" s="1"/>
  <c r="J414" i="16"/>
  <c r="K414" i="16" s="1"/>
  <c r="J415" i="16"/>
  <c r="K415" i="16" s="1"/>
  <c r="J416" i="16"/>
  <c r="K416" i="16" s="1"/>
  <c r="J417" i="16"/>
  <c r="K417" i="16" s="1"/>
  <c r="J418" i="16"/>
  <c r="K418" i="16" s="1"/>
  <c r="J419" i="16"/>
  <c r="K419" i="16" s="1"/>
  <c r="J420" i="16"/>
  <c r="K420" i="16" s="1"/>
  <c r="J421" i="16"/>
  <c r="K421" i="16" s="1"/>
  <c r="J422" i="16"/>
  <c r="K422" i="16" s="1"/>
  <c r="J423" i="16"/>
  <c r="K423" i="16" s="1"/>
  <c r="J424" i="16"/>
  <c r="K424" i="16" s="1"/>
  <c r="J425" i="16"/>
  <c r="K425" i="16" s="1"/>
  <c r="J426" i="16"/>
  <c r="K426" i="16" s="1"/>
  <c r="J427" i="16"/>
  <c r="K427" i="16" s="1"/>
  <c r="J428" i="16"/>
  <c r="K428" i="16" s="1"/>
  <c r="J429" i="16"/>
  <c r="K429" i="16" s="1"/>
  <c r="J430" i="16"/>
  <c r="K430" i="16" s="1"/>
  <c r="J431" i="16"/>
  <c r="K431" i="16" s="1"/>
  <c r="J432" i="16"/>
  <c r="K432" i="16" s="1"/>
  <c r="J433" i="16"/>
  <c r="K433" i="16" s="1"/>
  <c r="J434" i="16"/>
  <c r="K434" i="16" s="1"/>
  <c r="J435" i="16"/>
  <c r="K435" i="16" s="1"/>
  <c r="J436" i="16"/>
  <c r="K436" i="16" s="1"/>
  <c r="J437" i="16"/>
  <c r="K437" i="16" s="1"/>
  <c r="J438" i="16"/>
  <c r="K438" i="16" s="1"/>
  <c r="J439" i="16"/>
  <c r="K439" i="16" s="1"/>
  <c r="J440" i="16"/>
  <c r="K440" i="16" s="1"/>
  <c r="J441" i="16"/>
  <c r="K441" i="16" s="1"/>
  <c r="J442" i="16"/>
  <c r="K442" i="16" s="1"/>
  <c r="J443" i="16"/>
  <c r="K443" i="16" s="1"/>
  <c r="J444" i="16"/>
  <c r="K444" i="16" s="1"/>
  <c r="J445" i="16"/>
  <c r="K445" i="16" s="1"/>
  <c r="J446" i="16"/>
  <c r="K446" i="16" s="1"/>
  <c r="J447" i="16"/>
  <c r="K447" i="16" s="1"/>
  <c r="J448" i="16"/>
  <c r="K448" i="16" s="1"/>
  <c r="J449" i="16"/>
  <c r="K449" i="16" s="1"/>
  <c r="J450" i="16"/>
  <c r="K450" i="16" s="1"/>
  <c r="J451" i="16"/>
  <c r="K451" i="16" s="1"/>
  <c r="J452" i="16"/>
  <c r="K452" i="16" s="1"/>
  <c r="J453" i="16"/>
  <c r="K453" i="16" s="1"/>
  <c r="J454" i="16"/>
  <c r="K454" i="16" s="1"/>
  <c r="J455" i="16"/>
  <c r="K455" i="16" s="1"/>
  <c r="J456" i="16"/>
  <c r="K456" i="16" s="1"/>
  <c r="J457" i="16"/>
  <c r="K457" i="16" s="1"/>
  <c r="J458" i="16"/>
  <c r="K458" i="16" s="1"/>
  <c r="J459" i="16"/>
  <c r="K459" i="16" s="1"/>
  <c r="J460" i="16"/>
  <c r="K460" i="16" s="1"/>
  <c r="J461" i="16"/>
  <c r="K461" i="16" s="1"/>
  <c r="J462" i="16"/>
  <c r="K462" i="16" s="1"/>
  <c r="J463" i="16"/>
  <c r="K463" i="16" s="1"/>
  <c r="J464" i="16"/>
  <c r="K464" i="16" s="1"/>
  <c r="J465" i="16"/>
  <c r="K465" i="16" s="1"/>
  <c r="J466" i="16"/>
  <c r="K466" i="16" s="1"/>
  <c r="J467" i="16"/>
  <c r="K467" i="16" s="1"/>
  <c r="J468" i="16"/>
  <c r="K468" i="16" s="1"/>
  <c r="J469" i="16"/>
  <c r="K469" i="16" s="1"/>
  <c r="J470" i="16"/>
  <c r="K470" i="16" s="1"/>
  <c r="J471" i="16"/>
  <c r="K471" i="16" s="1"/>
  <c r="J472" i="16"/>
  <c r="K472" i="16" s="1"/>
  <c r="J473" i="16"/>
  <c r="K473" i="16" s="1"/>
  <c r="J474" i="16"/>
  <c r="K474" i="16" s="1"/>
  <c r="J475" i="16"/>
  <c r="K475" i="16" s="1"/>
  <c r="J476" i="16"/>
  <c r="K476" i="16" s="1"/>
  <c r="J477" i="16"/>
  <c r="K477" i="16" s="1"/>
  <c r="J478" i="16"/>
  <c r="K478" i="16" s="1"/>
  <c r="J479" i="16"/>
  <c r="K479" i="16" s="1"/>
  <c r="J480" i="16"/>
  <c r="K480" i="16" s="1"/>
  <c r="J481" i="16"/>
  <c r="K481" i="16" s="1"/>
  <c r="J482" i="16"/>
  <c r="K482" i="16" s="1"/>
  <c r="J483" i="16"/>
  <c r="K483" i="16" s="1"/>
  <c r="J484" i="16"/>
  <c r="K484" i="16" s="1"/>
  <c r="J485" i="16"/>
  <c r="K485" i="16" s="1"/>
  <c r="J486" i="16"/>
  <c r="K486" i="16" s="1"/>
  <c r="J487" i="16"/>
  <c r="K487" i="16" s="1"/>
  <c r="J488" i="16"/>
  <c r="K488" i="16" s="1"/>
  <c r="J489" i="16"/>
  <c r="K489" i="16" s="1"/>
  <c r="J490" i="16"/>
  <c r="K490" i="16" s="1"/>
  <c r="J491" i="16"/>
  <c r="K491" i="16" s="1"/>
  <c r="J492" i="16"/>
  <c r="K492" i="16" s="1"/>
  <c r="J493" i="16"/>
  <c r="K493" i="16" s="1"/>
  <c r="J494" i="16"/>
  <c r="K494" i="16" s="1"/>
  <c r="J495" i="16"/>
  <c r="K495" i="16" s="1"/>
  <c r="J496" i="16"/>
  <c r="K496" i="16" s="1"/>
  <c r="J497" i="16"/>
  <c r="K497" i="16" s="1"/>
  <c r="J498" i="16"/>
  <c r="K498" i="16" s="1"/>
  <c r="J499" i="16"/>
  <c r="K499" i="16" s="1"/>
  <c r="J500" i="16"/>
  <c r="K500" i="16" s="1"/>
  <c r="J501" i="16"/>
  <c r="K501" i="16" s="1"/>
  <c r="J502" i="16"/>
  <c r="K502" i="16" s="1"/>
  <c r="J503" i="16"/>
  <c r="K503" i="16" s="1"/>
  <c r="J504" i="16"/>
  <c r="K504" i="16" s="1"/>
  <c r="J505" i="16"/>
  <c r="K505" i="16" s="1"/>
  <c r="J506" i="16"/>
  <c r="K506" i="16" s="1"/>
  <c r="J507" i="16"/>
  <c r="K507" i="16" s="1"/>
  <c r="J508" i="16"/>
  <c r="K508" i="16" s="1"/>
  <c r="J509" i="16"/>
  <c r="K509" i="16" s="1"/>
  <c r="J510" i="16"/>
  <c r="K510" i="16" s="1"/>
  <c r="J511" i="16"/>
  <c r="K511" i="16" s="1"/>
  <c r="J512" i="16"/>
  <c r="K512" i="16" s="1"/>
  <c r="J513" i="16"/>
  <c r="K513" i="16" s="1"/>
  <c r="J514" i="16"/>
  <c r="K514" i="16" s="1"/>
  <c r="J515" i="16"/>
  <c r="K515" i="16" s="1"/>
  <c r="J516" i="16"/>
  <c r="K516" i="16" s="1"/>
  <c r="J517" i="16"/>
  <c r="K517" i="16" s="1"/>
  <c r="J518" i="16"/>
  <c r="K518" i="16" s="1"/>
  <c r="J519" i="16"/>
  <c r="K519" i="16" s="1"/>
  <c r="J520" i="16"/>
  <c r="K520" i="16" s="1"/>
  <c r="J521" i="16"/>
  <c r="K521" i="16" s="1"/>
  <c r="J522" i="16"/>
  <c r="K522" i="16" s="1"/>
  <c r="J523" i="16"/>
  <c r="K523" i="16" s="1"/>
  <c r="J524" i="16"/>
  <c r="K524" i="16" s="1"/>
  <c r="J525" i="16"/>
  <c r="K525" i="16" s="1"/>
  <c r="J526" i="16"/>
  <c r="K526" i="16" s="1"/>
  <c r="J527" i="16"/>
  <c r="K527" i="16" s="1"/>
  <c r="J528" i="16"/>
  <c r="K528" i="16" s="1"/>
  <c r="J529" i="16"/>
  <c r="K529" i="16" s="1"/>
  <c r="J530" i="16"/>
  <c r="K530" i="16" s="1"/>
  <c r="J531" i="16"/>
  <c r="K531" i="16" s="1"/>
  <c r="J532" i="16"/>
  <c r="K532" i="16" s="1"/>
  <c r="J533" i="16"/>
  <c r="K533" i="16" s="1"/>
  <c r="J534" i="16"/>
  <c r="K534" i="16" s="1"/>
  <c r="J535" i="16"/>
  <c r="K535" i="16" s="1"/>
  <c r="J536" i="16"/>
  <c r="K536" i="16" s="1"/>
  <c r="J537" i="16"/>
  <c r="K537" i="16" s="1"/>
  <c r="J538" i="16"/>
  <c r="K538" i="16" s="1"/>
  <c r="J539" i="16"/>
  <c r="K539" i="16" s="1"/>
  <c r="J540" i="16"/>
  <c r="K540" i="16" s="1"/>
  <c r="J541" i="16"/>
  <c r="K541" i="16" s="1"/>
  <c r="J542" i="16"/>
  <c r="K542" i="16" s="1"/>
  <c r="J543" i="16"/>
  <c r="K543" i="16" s="1"/>
  <c r="J544" i="16"/>
  <c r="K544" i="16" s="1"/>
  <c r="J545" i="16"/>
  <c r="K545" i="16" s="1"/>
  <c r="J546" i="16"/>
  <c r="K546" i="16" s="1"/>
  <c r="J547" i="16"/>
  <c r="K547" i="16" s="1"/>
  <c r="J548" i="16"/>
  <c r="K548" i="16" s="1"/>
  <c r="J549" i="16"/>
  <c r="K549" i="16" s="1"/>
  <c r="J550" i="16"/>
  <c r="K550" i="16" s="1"/>
  <c r="J551" i="16"/>
  <c r="K551" i="16" s="1"/>
  <c r="J552" i="16"/>
  <c r="K552" i="16" s="1"/>
  <c r="J553" i="16"/>
  <c r="K553" i="16" s="1"/>
  <c r="J554" i="16"/>
  <c r="K554" i="16" s="1"/>
  <c r="J555" i="16"/>
  <c r="K555" i="16" s="1"/>
  <c r="J556" i="16"/>
  <c r="K556" i="16" s="1"/>
  <c r="J557" i="16"/>
  <c r="K557" i="16" s="1"/>
  <c r="J558" i="16"/>
  <c r="K558" i="16" s="1"/>
  <c r="J559" i="16"/>
  <c r="K559" i="16" s="1"/>
  <c r="J560" i="16"/>
  <c r="K560" i="16" s="1"/>
  <c r="J561" i="16"/>
  <c r="K561" i="16" s="1"/>
  <c r="J562" i="16"/>
  <c r="K562" i="16" s="1"/>
  <c r="J563" i="16"/>
  <c r="K563" i="16" s="1"/>
  <c r="J564" i="16"/>
  <c r="K564" i="16" s="1"/>
  <c r="J565" i="16"/>
  <c r="K565" i="16" s="1"/>
  <c r="J566" i="16"/>
  <c r="K566" i="16" s="1"/>
  <c r="J567" i="16"/>
  <c r="K567" i="16" s="1"/>
  <c r="J568" i="16"/>
  <c r="K568" i="16" s="1"/>
  <c r="J569" i="16"/>
  <c r="K569" i="16" s="1"/>
  <c r="J570" i="16"/>
  <c r="K570" i="16" s="1"/>
  <c r="J571" i="16"/>
  <c r="K571" i="16" s="1"/>
  <c r="J572" i="16"/>
  <c r="K572" i="16" s="1"/>
  <c r="J573" i="16"/>
  <c r="K573" i="16" s="1"/>
  <c r="J574" i="16"/>
  <c r="K574" i="16" s="1"/>
  <c r="J575" i="16"/>
  <c r="K575" i="16" s="1"/>
  <c r="J576" i="16"/>
  <c r="K576" i="16" s="1"/>
  <c r="J577" i="16"/>
  <c r="K577" i="16" s="1"/>
  <c r="J578" i="16"/>
  <c r="K578" i="16" s="1"/>
  <c r="J579" i="16"/>
  <c r="K579" i="16" s="1"/>
  <c r="J580" i="16"/>
  <c r="K580" i="16" s="1"/>
  <c r="J581" i="16"/>
  <c r="K581" i="16" s="1"/>
  <c r="J582" i="16"/>
  <c r="K582" i="16" s="1"/>
  <c r="J583" i="16"/>
  <c r="K583" i="16" s="1"/>
  <c r="J584" i="16"/>
  <c r="K584" i="16" s="1"/>
  <c r="J585" i="16"/>
  <c r="K585" i="16" s="1"/>
  <c r="J586" i="16"/>
  <c r="K586" i="16" s="1"/>
  <c r="J587" i="16"/>
  <c r="K587" i="16" s="1"/>
  <c r="J588" i="16"/>
  <c r="K588" i="16" s="1"/>
  <c r="J589" i="16"/>
  <c r="K589" i="16" s="1"/>
  <c r="J590" i="16"/>
  <c r="K590" i="16" s="1"/>
  <c r="J591" i="16"/>
  <c r="K591" i="16" s="1"/>
  <c r="J592" i="16"/>
  <c r="K592" i="16" s="1"/>
  <c r="J593" i="16"/>
  <c r="K593" i="16" s="1"/>
  <c r="J594" i="16"/>
  <c r="K594" i="16" s="1"/>
  <c r="J595" i="16"/>
  <c r="K595" i="16" s="1"/>
  <c r="J596" i="16"/>
  <c r="K596" i="16" s="1"/>
  <c r="J597" i="16"/>
  <c r="K597" i="16" s="1"/>
  <c r="J598" i="16"/>
  <c r="K598" i="16" s="1"/>
  <c r="J599" i="16"/>
  <c r="K599" i="16" s="1"/>
  <c r="J600" i="16"/>
  <c r="K600" i="16" s="1"/>
  <c r="J601" i="16"/>
  <c r="K601" i="16" s="1"/>
  <c r="J602" i="16"/>
  <c r="K602" i="16" s="1"/>
  <c r="J603" i="16"/>
  <c r="K603" i="16" s="1"/>
  <c r="J604" i="16"/>
  <c r="K604" i="16" s="1"/>
  <c r="J605" i="16"/>
  <c r="K605" i="16" s="1"/>
  <c r="J606" i="16"/>
  <c r="K606" i="16" s="1"/>
  <c r="J607" i="16"/>
  <c r="K607" i="16" s="1"/>
  <c r="J608" i="16"/>
  <c r="K608" i="16" s="1"/>
  <c r="J609" i="16"/>
  <c r="K609" i="16" s="1"/>
  <c r="J610" i="16"/>
  <c r="K610" i="16" s="1"/>
  <c r="J611" i="16"/>
  <c r="K611" i="16" s="1"/>
  <c r="J612" i="16"/>
  <c r="K612" i="16" s="1"/>
  <c r="J613" i="16"/>
  <c r="K613" i="16" s="1"/>
  <c r="J614" i="16"/>
  <c r="K614" i="16" s="1"/>
  <c r="J615" i="16"/>
  <c r="K615" i="16" s="1"/>
  <c r="J616" i="16"/>
  <c r="K616" i="16" s="1"/>
  <c r="J617" i="16"/>
  <c r="K617" i="16" s="1"/>
  <c r="J618" i="16"/>
  <c r="K618" i="16" s="1"/>
  <c r="J619" i="16"/>
  <c r="K619" i="16" s="1"/>
  <c r="J620" i="16"/>
  <c r="K620" i="16" s="1"/>
  <c r="J621" i="16"/>
  <c r="K621" i="16" s="1"/>
  <c r="J622" i="16"/>
  <c r="K622" i="16" s="1"/>
  <c r="J623" i="16"/>
  <c r="K623" i="16" s="1"/>
  <c r="J624" i="16"/>
  <c r="K624" i="16" s="1"/>
  <c r="J625" i="16"/>
  <c r="K625" i="16" s="1"/>
  <c r="J626" i="16"/>
  <c r="K626" i="16" s="1"/>
  <c r="J627" i="16"/>
  <c r="K627" i="16" s="1"/>
  <c r="J628" i="16"/>
  <c r="K628" i="16" s="1"/>
  <c r="J629" i="16"/>
  <c r="K629" i="16" s="1"/>
  <c r="J630" i="16"/>
  <c r="K630" i="16" s="1"/>
  <c r="J631" i="16"/>
  <c r="K631" i="16" s="1"/>
  <c r="J632" i="16"/>
  <c r="K632" i="16" s="1"/>
  <c r="J633" i="16"/>
  <c r="K633" i="16" s="1"/>
  <c r="J634" i="16"/>
  <c r="K634" i="16" s="1"/>
  <c r="J635" i="16"/>
  <c r="K635" i="16" s="1"/>
  <c r="J636" i="16"/>
  <c r="K636" i="16" s="1"/>
  <c r="J637" i="16"/>
  <c r="K637" i="16" s="1"/>
  <c r="J638" i="16"/>
  <c r="K638" i="16" s="1"/>
  <c r="J639" i="16"/>
  <c r="K639" i="16" s="1"/>
  <c r="J640" i="16"/>
  <c r="K640" i="16" s="1"/>
  <c r="J641" i="16"/>
  <c r="K641" i="16" s="1"/>
  <c r="J642" i="16"/>
  <c r="K642" i="16" s="1"/>
  <c r="J643" i="16"/>
  <c r="K643" i="16" s="1"/>
  <c r="J644" i="16"/>
  <c r="K644" i="16" s="1"/>
  <c r="J645" i="16"/>
  <c r="K645" i="16" s="1"/>
  <c r="J646" i="16"/>
  <c r="K646" i="16" s="1"/>
  <c r="J647" i="16"/>
  <c r="K647" i="16" s="1"/>
  <c r="J648" i="16"/>
  <c r="K648" i="16" s="1"/>
  <c r="J649" i="16"/>
  <c r="K649" i="16" s="1"/>
  <c r="J650" i="16"/>
  <c r="K650" i="16" s="1"/>
  <c r="J651" i="16"/>
  <c r="K651" i="16" s="1"/>
  <c r="J652" i="16"/>
  <c r="K652" i="16" s="1"/>
  <c r="J653" i="16"/>
  <c r="K653" i="16" s="1"/>
  <c r="J654" i="16"/>
  <c r="K654" i="16" s="1"/>
  <c r="J655" i="16"/>
  <c r="K655" i="16" s="1"/>
  <c r="J656" i="16"/>
  <c r="K656" i="16" s="1"/>
  <c r="J657" i="16"/>
  <c r="K657" i="16" s="1"/>
  <c r="J658" i="16"/>
  <c r="K658" i="16" s="1"/>
  <c r="J659" i="16"/>
  <c r="K659" i="16" s="1"/>
  <c r="J660" i="16"/>
  <c r="K660" i="16" s="1"/>
  <c r="J661" i="16"/>
  <c r="K661" i="16" s="1"/>
  <c r="J662" i="16"/>
  <c r="K662" i="16" s="1"/>
  <c r="J663" i="16"/>
  <c r="K663" i="16" s="1"/>
  <c r="J664" i="16"/>
  <c r="K664" i="16" s="1"/>
  <c r="J665" i="16"/>
  <c r="K665" i="16" s="1"/>
  <c r="J666" i="16"/>
  <c r="K666" i="16" s="1"/>
  <c r="J667" i="16"/>
  <c r="K667" i="16" s="1"/>
  <c r="J668" i="16"/>
  <c r="K668" i="16" s="1"/>
  <c r="J669" i="16"/>
  <c r="K669" i="16" s="1"/>
  <c r="J670" i="16"/>
  <c r="K670" i="16" s="1"/>
  <c r="J671" i="16"/>
  <c r="K671" i="16" s="1"/>
  <c r="J672" i="16"/>
  <c r="K672" i="16" s="1"/>
  <c r="J673" i="16"/>
  <c r="K673" i="16" s="1"/>
  <c r="J674" i="16"/>
  <c r="K674" i="16" s="1"/>
  <c r="J675" i="16"/>
  <c r="K675" i="16" s="1"/>
  <c r="J676" i="16"/>
  <c r="K676" i="16" s="1"/>
  <c r="J677" i="16"/>
  <c r="K677" i="16" s="1"/>
  <c r="J678" i="16"/>
  <c r="K678" i="16" s="1"/>
  <c r="J679" i="16"/>
  <c r="K679" i="16" s="1"/>
  <c r="J680" i="16"/>
  <c r="K680" i="16" s="1"/>
  <c r="J681" i="16"/>
  <c r="K681" i="16" s="1"/>
  <c r="J682" i="16"/>
  <c r="K682" i="16" s="1"/>
  <c r="J683" i="16"/>
  <c r="K683" i="16" s="1"/>
  <c r="J684" i="16"/>
  <c r="K684" i="16" s="1"/>
  <c r="J685" i="16"/>
  <c r="K685" i="16" s="1"/>
  <c r="J686" i="16"/>
  <c r="K686" i="16" s="1"/>
  <c r="J687" i="16"/>
  <c r="K687" i="16" s="1"/>
  <c r="J688" i="16"/>
  <c r="K688" i="16" s="1"/>
  <c r="J689" i="16"/>
  <c r="K689" i="16" s="1"/>
  <c r="J690" i="16"/>
  <c r="K690" i="16" s="1"/>
  <c r="J691" i="16"/>
  <c r="K691" i="16" s="1"/>
  <c r="J692" i="16"/>
  <c r="K692" i="16" s="1"/>
  <c r="J693" i="16"/>
  <c r="K693" i="16" s="1"/>
  <c r="J694" i="16"/>
  <c r="K694" i="16" s="1"/>
  <c r="J695" i="16"/>
  <c r="K695" i="16" s="1"/>
  <c r="J696" i="16"/>
  <c r="K696" i="16" s="1"/>
  <c r="J697" i="16"/>
  <c r="K697" i="16" s="1"/>
  <c r="J698" i="16"/>
  <c r="K698" i="16" s="1"/>
  <c r="J699" i="16"/>
  <c r="K699" i="16" s="1"/>
  <c r="J700" i="16"/>
  <c r="K700" i="16" s="1"/>
  <c r="J701" i="16"/>
  <c r="K701" i="16" s="1"/>
  <c r="J702" i="16"/>
  <c r="K702" i="16" s="1"/>
  <c r="J703" i="16"/>
  <c r="K703" i="16" s="1"/>
  <c r="J704" i="16"/>
  <c r="K704" i="16" s="1"/>
  <c r="J705" i="16"/>
  <c r="K705" i="16" s="1"/>
  <c r="J706" i="16"/>
  <c r="K706" i="16" s="1"/>
  <c r="J707" i="16"/>
  <c r="K707" i="16" s="1"/>
  <c r="J708" i="16"/>
  <c r="K708" i="16" s="1"/>
  <c r="J709" i="16"/>
  <c r="K709" i="16" s="1"/>
  <c r="J710" i="16"/>
  <c r="K710" i="16" s="1"/>
  <c r="J711" i="16"/>
  <c r="K711" i="16" s="1"/>
  <c r="J712" i="16"/>
  <c r="K712" i="16" s="1"/>
  <c r="J713" i="16"/>
  <c r="K713" i="16" s="1"/>
  <c r="J714" i="16"/>
  <c r="K714" i="16" s="1"/>
  <c r="J715" i="16"/>
  <c r="K715" i="16" s="1"/>
  <c r="J716" i="16"/>
  <c r="K716" i="16" s="1"/>
  <c r="J717" i="16"/>
  <c r="K717" i="16" s="1"/>
  <c r="J718" i="16"/>
  <c r="K718" i="16" s="1"/>
  <c r="J719" i="16"/>
  <c r="K719" i="16" s="1"/>
  <c r="J720" i="16"/>
  <c r="K720" i="16" s="1"/>
  <c r="J721" i="16"/>
  <c r="K721" i="16" s="1"/>
  <c r="J722" i="16"/>
  <c r="K722" i="16" s="1"/>
  <c r="J723" i="16"/>
  <c r="K723" i="16" s="1"/>
  <c r="J724" i="16"/>
  <c r="K724" i="16" s="1"/>
  <c r="J725" i="16"/>
  <c r="K725" i="16" s="1"/>
  <c r="J726" i="16"/>
  <c r="K726" i="16" s="1"/>
  <c r="J727" i="16"/>
  <c r="K727" i="16" s="1"/>
  <c r="J728" i="16"/>
  <c r="K728" i="16" s="1"/>
  <c r="J729" i="16"/>
  <c r="K729" i="16" s="1"/>
  <c r="J730" i="16"/>
  <c r="K730" i="16" s="1"/>
  <c r="J731" i="16"/>
  <c r="K731" i="16" s="1"/>
  <c r="J732" i="16"/>
  <c r="K732" i="16" s="1"/>
  <c r="J733" i="16"/>
  <c r="K733" i="16" s="1"/>
  <c r="J734" i="16"/>
  <c r="K734" i="16" s="1"/>
  <c r="J735" i="16"/>
  <c r="K735" i="16" s="1"/>
  <c r="J736" i="16"/>
  <c r="K736" i="16" s="1"/>
  <c r="J737" i="16"/>
  <c r="K737" i="16" s="1"/>
  <c r="J738" i="16"/>
  <c r="K738" i="16" s="1"/>
  <c r="J739" i="16"/>
  <c r="K739" i="16" s="1"/>
  <c r="J740" i="16"/>
  <c r="K740" i="16" s="1"/>
  <c r="J741" i="16"/>
  <c r="K741" i="16" s="1"/>
  <c r="J742" i="16"/>
  <c r="K742" i="16" s="1"/>
  <c r="J743" i="16"/>
  <c r="K743" i="16" s="1"/>
  <c r="J744" i="16"/>
  <c r="K744" i="16" s="1"/>
  <c r="J745" i="16"/>
  <c r="K745" i="16" s="1"/>
  <c r="J746" i="16"/>
  <c r="K746" i="16" s="1"/>
  <c r="J747" i="16"/>
  <c r="K747" i="16" s="1"/>
  <c r="J748" i="16"/>
  <c r="K748" i="16" s="1"/>
  <c r="J749" i="16"/>
  <c r="K749" i="16" s="1"/>
  <c r="J750" i="16"/>
  <c r="K750" i="16" s="1"/>
  <c r="J751" i="16"/>
  <c r="K751" i="16" s="1"/>
  <c r="J752" i="16"/>
  <c r="K752" i="16" s="1"/>
  <c r="J753" i="16"/>
  <c r="K753" i="16" s="1"/>
  <c r="J754" i="16"/>
  <c r="K754" i="16" s="1"/>
  <c r="J755" i="16"/>
  <c r="K755" i="16" s="1"/>
  <c r="J756" i="16"/>
  <c r="K756" i="16" s="1"/>
  <c r="J757" i="16"/>
  <c r="K757" i="16" s="1"/>
  <c r="J758" i="16"/>
  <c r="K758" i="16" s="1"/>
  <c r="J759" i="16"/>
  <c r="K759" i="16" s="1"/>
  <c r="J760" i="16"/>
  <c r="K760" i="16" s="1"/>
  <c r="J761" i="16"/>
  <c r="K761" i="16" s="1"/>
  <c r="J762" i="16"/>
  <c r="K762" i="16" s="1"/>
  <c r="J763" i="16"/>
  <c r="K763" i="16" s="1"/>
  <c r="J764" i="16"/>
  <c r="K764" i="16" s="1"/>
  <c r="J765" i="16"/>
  <c r="K765" i="16" s="1"/>
  <c r="J766" i="16"/>
  <c r="K766" i="16" s="1"/>
  <c r="J767" i="16"/>
  <c r="K767" i="16" s="1"/>
  <c r="J768" i="16"/>
  <c r="K768" i="16" s="1"/>
  <c r="J769" i="16"/>
  <c r="K769" i="16" s="1"/>
  <c r="J770" i="16"/>
  <c r="K770" i="16" s="1"/>
  <c r="J771" i="16"/>
  <c r="K771" i="16" s="1"/>
  <c r="J772" i="16"/>
  <c r="K772" i="16" s="1"/>
  <c r="J773" i="16"/>
  <c r="K773" i="16" s="1"/>
  <c r="J774" i="16"/>
  <c r="K774" i="16" s="1"/>
  <c r="J775" i="16"/>
  <c r="K775" i="16" s="1"/>
  <c r="J776" i="16"/>
  <c r="K776" i="16" s="1"/>
  <c r="J777" i="16"/>
  <c r="K777" i="16" s="1"/>
  <c r="J778" i="16"/>
  <c r="K778" i="16" s="1"/>
  <c r="J779" i="16"/>
  <c r="K779" i="16" s="1"/>
  <c r="J780" i="16"/>
  <c r="K780" i="16" s="1"/>
  <c r="J781" i="16"/>
  <c r="K781" i="16" s="1"/>
  <c r="J782" i="16"/>
  <c r="K782" i="16" s="1"/>
  <c r="J783" i="16"/>
  <c r="K783" i="16" s="1"/>
  <c r="J784" i="16"/>
  <c r="K784" i="16" s="1"/>
  <c r="J785" i="16"/>
  <c r="K785" i="16" s="1"/>
  <c r="J786" i="16"/>
  <c r="K786" i="16" s="1"/>
  <c r="J787" i="16"/>
  <c r="K787" i="16" s="1"/>
  <c r="J788" i="16"/>
  <c r="K788" i="16" s="1"/>
  <c r="J789" i="16"/>
  <c r="K789" i="16" s="1"/>
  <c r="J790" i="16"/>
  <c r="K790" i="16" s="1"/>
  <c r="J791" i="16"/>
  <c r="K791" i="16" s="1"/>
  <c r="J792" i="16"/>
  <c r="K792" i="16" s="1"/>
  <c r="J793" i="16"/>
  <c r="K793" i="16" s="1"/>
  <c r="J794" i="16"/>
  <c r="K794" i="16" s="1"/>
  <c r="J795" i="16"/>
  <c r="K795" i="16" s="1"/>
  <c r="J796" i="16"/>
  <c r="K796" i="16" s="1"/>
  <c r="J797" i="16"/>
  <c r="K797" i="16" s="1"/>
  <c r="J798" i="16"/>
  <c r="K798" i="16" s="1"/>
  <c r="J799" i="16"/>
  <c r="K799" i="16" s="1"/>
  <c r="J800" i="16"/>
  <c r="K800" i="16" s="1"/>
  <c r="J801" i="16"/>
  <c r="K801" i="16" s="1"/>
  <c r="J802" i="16"/>
  <c r="K802" i="16" s="1"/>
  <c r="J803" i="16"/>
  <c r="K803" i="16" s="1"/>
  <c r="J804" i="16"/>
  <c r="K804" i="16" s="1"/>
  <c r="J805" i="16"/>
  <c r="K805" i="16" s="1"/>
  <c r="J806" i="16"/>
  <c r="K806" i="16" s="1"/>
  <c r="J807" i="16"/>
  <c r="K807" i="16" s="1"/>
  <c r="J808" i="16"/>
  <c r="K808" i="16" s="1"/>
  <c r="J809" i="16"/>
  <c r="K809" i="16" s="1"/>
  <c r="J810" i="16"/>
  <c r="K810" i="16" s="1"/>
  <c r="J811" i="16"/>
  <c r="K811" i="16" s="1"/>
  <c r="J812" i="16"/>
  <c r="K812" i="16" s="1"/>
  <c r="J813" i="16"/>
  <c r="K813" i="16" s="1"/>
  <c r="J814" i="16"/>
  <c r="K814" i="16" s="1"/>
  <c r="J815" i="16"/>
  <c r="K815" i="16" s="1"/>
  <c r="J816" i="16"/>
  <c r="K816" i="16" s="1"/>
  <c r="J817" i="16"/>
  <c r="K817" i="16" s="1"/>
  <c r="J818" i="16"/>
  <c r="K818" i="16" s="1"/>
  <c r="J819" i="16"/>
  <c r="K819" i="16" s="1"/>
  <c r="J820" i="16"/>
  <c r="K820" i="16" s="1"/>
  <c r="J821" i="16"/>
  <c r="K821" i="16" s="1"/>
  <c r="J822" i="16"/>
  <c r="K822" i="16" s="1"/>
  <c r="J823" i="16"/>
  <c r="K823" i="16" s="1"/>
  <c r="J824" i="16"/>
  <c r="K824" i="16" s="1"/>
  <c r="J825" i="16"/>
  <c r="K825" i="16" s="1"/>
  <c r="J826" i="16"/>
  <c r="K826" i="16" s="1"/>
  <c r="J827" i="16"/>
  <c r="K827" i="16" s="1"/>
  <c r="J828" i="16"/>
  <c r="K828" i="16" s="1"/>
  <c r="J829" i="16"/>
  <c r="K829" i="16" s="1"/>
  <c r="J830" i="16"/>
  <c r="K830" i="16" s="1"/>
  <c r="J831" i="16"/>
  <c r="K831" i="16" s="1"/>
  <c r="J832" i="16"/>
  <c r="K832" i="16" s="1"/>
  <c r="J833" i="16"/>
  <c r="K833" i="16" s="1"/>
  <c r="J834" i="16"/>
  <c r="K834" i="16" s="1"/>
  <c r="J835" i="16"/>
  <c r="K835" i="16" s="1"/>
  <c r="J836" i="16"/>
  <c r="K836" i="16" s="1"/>
  <c r="J837" i="16"/>
  <c r="K837" i="16" s="1"/>
  <c r="J838" i="16"/>
  <c r="K838" i="16" s="1"/>
  <c r="J839" i="16"/>
  <c r="K839" i="16" s="1"/>
  <c r="J840" i="16"/>
  <c r="K840" i="16" s="1"/>
  <c r="J841" i="16"/>
  <c r="K841" i="16" s="1"/>
  <c r="J842" i="16"/>
  <c r="K842" i="16" s="1"/>
  <c r="J843" i="16"/>
  <c r="K843" i="16" s="1"/>
  <c r="J844" i="16"/>
  <c r="K844" i="16" s="1"/>
  <c r="J845" i="16"/>
  <c r="K845" i="16" s="1"/>
  <c r="J846" i="16"/>
  <c r="K846" i="16" s="1"/>
  <c r="J847" i="16"/>
  <c r="K847" i="16" s="1"/>
  <c r="J848" i="16"/>
  <c r="K848" i="16" s="1"/>
  <c r="J849" i="16"/>
  <c r="K849" i="16" s="1"/>
  <c r="J850" i="16"/>
  <c r="K850" i="16" s="1"/>
  <c r="J851" i="16"/>
  <c r="K851" i="16" s="1"/>
  <c r="J852" i="16"/>
  <c r="K852" i="16" s="1"/>
  <c r="J853" i="16"/>
  <c r="K853" i="16" s="1"/>
  <c r="J854" i="16"/>
  <c r="K854" i="16" s="1"/>
  <c r="J855" i="16"/>
  <c r="K855" i="16" s="1"/>
  <c r="J856" i="16"/>
  <c r="K856" i="16" s="1"/>
  <c r="J857" i="16"/>
  <c r="K857" i="16" s="1"/>
  <c r="J858" i="16"/>
  <c r="K858" i="16" s="1"/>
  <c r="J859" i="16"/>
  <c r="K859" i="16" s="1"/>
  <c r="J860" i="16"/>
  <c r="K860" i="16" s="1"/>
  <c r="J861" i="16"/>
  <c r="K861" i="16" s="1"/>
  <c r="J862" i="16"/>
  <c r="K862" i="16" s="1"/>
  <c r="J863" i="16"/>
  <c r="K863" i="16" s="1"/>
  <c r="J864" i="16"/>
  <c r="K864" i="16" s="1"/>
  <c r="J865" i="16"/>
  <c r="K865" i="16" s="1"/>
  <c r="J866" i="16"/>
  <c r="K866" i="16" s="1"/>
  <c r="J867" i="16"/>
  <c r="K867" i="16" s="1"/>
  <c r="J868" i="16"/>
  <c r="K868" i="16" s="1"/>
  <c r="J869" i="16"/>
  <c r="K869" i="16" s="1"/>
  <c r="J870" i="16"/>
  <c r="K870" i="16" s="1"/>
  <c r="J871" i="16"/>
  <c r="K871" i="16" s="1"/>
  <c r="J872" i="16"/>
  <c r="K872" i="16" s="1"/>
  <c r="J873" i="16"/>
  <c r="K873" i="16" s="1"/>
  <c r="J874" i="16"/>
  <c r="K874" i="16" s="1"/>
  <c r="J875" i="16"/>
  <c r="K875" i="16" s="1"/>
  <c r="J876" i="16"/>
  <c r="K876" i="16" s="1"/>
  <c r="J877" i="16"/>
  <c r="K877" i="16" s="1"/>
  <c r="J878" i="16"/>
  <c r="K878" i="16" s="1"/>
  <c r="J879" i="16"/>
  <c r="K879" i="16" s="1"/>
  <c r="J880" i="16"/>
  <c r="K880" i="16" s="1"/>
  <c r="J881" i="16"/>
  <c r="K881" i="16" s="1"/>
  <c r="J882" i="16"/>
  <c r="K882" i="16" s="1"/>
  <c r="J883" i="16"/>
  <c r="K883" i="16" s="1"/>
  <c r="J884" i="16"/>
  <c r="K884" i="16" s="1"/>
  <c r="J885" i="16"/>
  <c r="K885" i="16" s="1"/>
  <c r="J886" i="16"/>
  <c r="K886" i="16" s="1"/>
  <c r="J887" i="16"/>
  <c r="K887" i="16" s="1"/>
  <c r="J888" i="16"/>
  <c r="K888" i="16" s="1"/>
  <c r="J889" i="16"/>
  <c r="K889" i="16" s="1"/>
  <c r="J890" i="16"/>
  <c r="K890" i="16" s="1"/>
  <c r="J891" i="16"/>
  <c r="K891" i="16" s="1"/>
  <c r="J892" i="16"/>
  <c r="K892" i="16" s="1"/>
  <c r="J893" i="16"/>
  <c r="K893" i="16" s="1"/>
  <c r="J894" i="16"/>
  <c r="K894" i="16" s="1"/>
  <c r="J895" i="16"/>
  <c r="K895" i="16" s="1"/>
  <c r="J896" i="16"/>
  <c r="K896" i="16" s="1"/>
  <c r="J897" i="16"/>
  <c r="K897" i="16" s="1"/>
  <c r="J898" i="16"/>
  <c r="K898" i="16" s="1"/>
  <c r="J899" i="16"/>
  <c r="K899" i="16" s="1"/>
  <c r="J900" i="16"/>
  <c r="K900" i="16" s="1"/>
  <c r="J901" i="16"/>
  <c r="K901" i="16" s="1"/>
  <c r="J902" i="16"/>
  <c r="K902" i="16" s="1"/>
  <c r="J903" i="16"/>
  <c r="K903" i="16" s="1"/>
  <c r="J904" i="16"/>
  <c r="K904" i="16" s="1"/>
  <c r="J905" i="16"/>
  <c r="K905" i="16" s="1"/>
  <c r="J906" i="16"/>
  <c r="K906" i="16" s="1"/>
  <c r="J907" i="16"/>
  <c r="K907" i="16" s="1"/>
  <c r="J908" i="16"/>
  <c r="K908" i="16" s="1"/>
  <c r="J909" i="16"/>
  <c r="K909" i="16" s="1"/>
  <c r="J910" i="16"/>
  <c r="K910" i="16" s="1"/>
  <c r="J911" i="16"/>
  <c r="K911" i="16" s="1"/>
  <c r="J912" i="16"/>
  <c r="K912" i="16" s="1"/>
  <c r="J913" i="16"/>
  <c r="K913" i="16" s="1"/>
  <c r="J914" i="16"/>
  <c r="K914" i="16" s="1"/>
  <c r="J915" i="16"/>
  <c r="K915" i="16" s="1"/>
  <c r="J916" i="16"/>
  <c r="K916" i="16" s="1"/>
  <c r="J917" i="16"/>
  <c r="K917" i="16" s="1"/>
  <c r="J918" i="16"/>
  <c r="K918" i="16" s="1"/>
  <c r="J919" i="16"/>
  <c r="K919" i="16" s="1"/>
  <c r="J920" i="16"/>
  <c r="K920" i="16" s="1"/>
  <c r="J921" i="16"/>
  <c r="K921" i="16" s="1"/>
  <c r="J922" i="16"/>
  <c r="K922" i="16" s="1"/>
  <c r="J923" i="16"/>
  <c r="K923" i="16" s="1"/>
  <c r="J924" i="16"/>
  <c r="K924" i="16" s="1"/>
  <c r="J925" i="16"/>
  <c r="K925" i="16" s="1"/>
  <c r="J926" i="16"/>
  <c r="K926" i="16" s="1"/>
  <c r="J927" i="16"/>
  <c r="K927" i="16" s="1"/>
  <c r="J928" i="16"/>
  <c r="K928" i="16" s="1"/>
  <c r="J929" i="16"/>
  <c r="K929" i="16" s="1"/>
  <c r="J930" i="16"/>
  <c r="K930" i="16" s="1"/>
  <c r="J931" i="16"/>
  <c r="K931" i="16" s="1"/>
  <c r="J932" i="16"/>
  <c r="K932" i="16" s="1"/>
  <c r="J933" i="16"/>
  <c r="K933" i="16" s="1"/>
  <c r="J934" i="16"/>
  <c r="K934" i="16" s="1"/>
  <c r="J935" i="16"/>
  <c r="K935" i="16" s="1"/>
  <c r="J936" i="16"/>
  <c r="K936" i="16" s="1"/>
  <c r="J937" i="16"/>
  <c r="K937" i="16" s="1"/>
  <c r="J938" i="16"/>
  <c r="K938" i="16" s="1"/>
  <c r="J939" i="16"/>
  <c r="K939" i="16" s="1"/>
  <c r="J940" i="16"/>
  <c r="K940" i="16" s="1"/>
  <c r="J941" i="16"/>
  <c r="K941" i="16" s="1"/>
  <c r="J942" i="16"/>
  <c r="K942" i="16" s="1"/>
  <c r="J943" i="16"/>
  <c r="K943" i="16" s="1"/>
  <c r="J944" i="16"/>
  <c r="K944" i="16" s="1"/>
  <c r="J945" i="16"/>
  <c r="K945" i="16" s="1"/>
  <c r="J946" i="16"/>
  <c r="K946" i="16" s="1"/>
  <c r="J947" i="16"/>
  <c r="K947" i="16" s="1"/>
  <c r="J948" i="16"/>
  <c r="K948" i="16" s="1"/>
  <c r="J949" i="16"/>
  <c r="K949" i="16" s="1"/>
  <c r="J950" i="16"/>
  <c r="K950" i="16" s="1"/>
  <c r="J951" i="16"/>
  <c r="K951" i="16" s="1"/>
  <c r="J952" i="16"/>
  <c r="K952" i="16" s="1"/>
  <c r="J953" i="16"/>
  <c r="K953" i="16" s="1"/>
  <c r="J954" i="16"/>
  <c r="K954" i="16" s="1"/>
  <c r="J955" i="16"/>
  <c r="K955" i="16" s="1"/>
  <c r="J956" i="16"/>
  <c r="K956" i="16" s="1"/>
  <c r="J957" i="16"/>
  <c r="K957" i="16" s="1"/>
  <c r="J958" i="16"/>
  <c r="K958" i="16" s="1"/>
  <c r="J959" i="16"/>
  <c r="K959" i="16" s="1"/>
  <c r="J960" i="16"/>
  <c r="K960" i="16" s="1"/>
  <c r="J961" i="16"/>
  <c r="K961" i="16" s="1"/>
  <c r="J962" i="16"/>
  <c r="K962" i="16" s="1"/>
  <c r="J963" i="16"/>
  <c r="K963" i="16" s="1"/>
  <c r="J964" i="16"/>
  <c r="K964" i="16" s="1"/>
  <c r="J965" i="16"/>
  <c r="K965" i="16" s="1"/>
  <c r="J966" i="16"/>
  <c r="K966" i="16" s="1"/>
  <c r="J967" i="16"/>
  <c r="K967" i="16" s="1"/>
  <c r="J968" i="16"/>
  <c r="K968" i="16" s="1"/>
  <c r="J969" i="16"/>
  <c r="K969" i="16" s="1"/>
  <c r="J970" i="16"/>
  <c r="K970" i="16" s="1"/>
  <c r="J971" i="16"/>
  <c r="K971" i="16" s="1"/>
  <c r="J972" i="16"/>
  <c r="K972" i="16" s="1"/>
  <c r="J973" i="16"/>
  <c r="K973" i="16" s="1"/>
  <c r="J974" i="16"/>
  <c r="K974" i="16" s="1"/>
  <c r="J975" i="16"/>
  <c r="K975" i="16" s="1"/>
  <c r="J976" i="16"/>
  <c r="K976" i="16" s="1"/>
  <c r="J977" i="16"/>
  <c r="K977" i="16" s="1"/>
  <c r="J978" i="16"/>
  <c r="K978" i="16" s="1"/>
  <c r="J979" i="16"/>
  <c r="K979" i="16" s="1"/>
  <c r="J980" i="16"/>
  <c r="K980" i="16" s="1"/>
  <c r="J981" i="16"/>
  <c r="K981" i="16" s="1"/>
  <c r="J982" i="16"/>
  <c r="K982" i="16" s="1"/>
  <c r="J983" i="16"/>
  <c r="K983" i="16" s="1"/>
  <c r="J984" i="16"/>
  <c r="K984" i="16" s="1"/>
  <c r="J985" i="16"/>
  <c r="K985" i="16" s="1"/>
  <c r="J986" i="16"/>
  <c r="K986" i="16" s="1"/>
  <c r="J987" i="16"/>
  <c r="K987" i="16" s="1"/>
  <c r="J988" i="16"/>
  <c r="K988" i="16" s="1"/>
  <c r="J989" i="16"/>
  <c r="K989" i="16" s="1"/>
  <c r="J990" i="16"/>
  <c r="K990" i="16" s="1"/>
  <c r="J991" i="16"/>
  <c r="K991" i="16" s="1"/>
  <c r="J992" i="16"/>
  <c r="K992" i="16" s="1"/>
  <c r="J993" i="16"/>
  <c r="K993" i="16" s="1"/>
  <c r="J994" i="16"/>
  <c r="K994" i="16" s="1"/>
  <c r="J995" i="16"/>
  <c r="K995" i="16" s="1"/>
  <c r="J996" i="16"/>
  <c r="K996" i="16" s="1"/>
  <c r="J997" i="16"/>
  <c r="K997" i="16" s="1"/>
  <c r="J998" i="16"/>
  <c r="K998" i="16" s="1"/>
  <c r="J999" i="16"/>
  <c r="K999" i="16" s="1"/>
  <c r="J1000" i="16"/>
  <c r="K1000" i="16" s="1"/>
  <c r="J1001" i="16"/>
  <c r="K1001" i="16" s="1"/>
  <c r="J1002" i="16"/>
  <c r="K1002" i="16" s="1"/>
  <c r="J1003" i="16"/>
  <c r="K1003" i="16" s="1"/>
  <c r="J1004" i="16"/>
  <c r="K1004" i="16" s="1"/>
  <c r="J1005" i="16"/>
  <c r="K1005" i="16" s="1"/>
  <c r="J1006" i="16"/>
  <c r="K1006" i="16" s="1"/>
  <c r="J1007" i="16"/>
  <c r="K1007" i="16" s="1"/>
  <c r="J1008" i="16"/>
  <c r="K1008" i="16" s="1"/>
  <c r="J1009" i="16"/>
  <c r="K1009" i="16" s="1"/>
  <c r="J1010" i="16"/>
  <c r="K1010" i="16" s="1"/>
  <c r="J1011" i="16"/>
  <c r="K1011" i="16" s="1"/>
  <c r="J1012" i="16"/>
  <c r="K1012" i="16" s="1"/>
  <c r="J1013" i="16"/>
  <c r="K1013" i="16" s="1"/>
  <c r="J1014" i="16"/>
  <c r="K1014" i="16" s="1"/>
  <c r="J1015" i="16"/>
  <c r="K1015" i="16" s="1"/>
  <c r="J1016" i="16"/>
  <c r="K1016" i="16" s="1"/>
  <c r="J1017" i="16"/>
  <c r="K1017" i="16" s="1"/>
  <c r="J1018" i="16"/>
  <c r="K1018" i="16" s="1"/>
  <c r="J1019" i="16"/>
  <c r="K1019" i="16" s="1"/>
  <c r="J1020" i="16"/>
  <c r="K1020" i="16" s="1"/>
  <c r="J1021" i="16"/>
  <c r="K1021" i="16" s="1"/>
  <c r="J1022" i="16"/>
  <c r="K1022" i="16" s="1"/>
  <c r="J1023" i="16"/>
  <c r="K1023" i="16" s="1"/>
  <c r="J1024" i="16"/>
  <c r="K1024" i="16" s="1"/>
  <c r="J1025" i="16"/>
  <c r="K1025" i="16" s="1"/>
  <c r="J1026" i="16"/>
  <c r="K1026" i="16" s="1"/>
  <c r="J1027" i="16"/>
  <c r="K1027" i="16" s="1"/>
  <c r="J1028" i="16"/>
  <c r="K1028" i="16" s="1"/>
  <c r="J1029" i="16"/>
  <c r="K1029" i="16" s="1"/>
  <c r="J1030" i="16"/>
  <c r="K1030" i="16" s="1"/>
  <c r="J1031" i="16"/>
  <c r="K1031" i="16" s="1"/>
  <c r="J1032" i="16"/>
  <c r="K1032" i="16" s="1"/>
  <c r="J1033" i="16"/>
  <c r="K1033" i="16" s="1"/>
  <c r="J1034" i="16"/>
  <c r="K1034" i="16" s="1"/>
  <c r="J1035" i="16"/>
  <c r="K1035" i="16" s="1"/>
  <c r="J1036" i="16"/>
  <c r="K1036" i="16" s="1"/>
  <c r="J1037" i="16"/>
  <c r="K1037" i="16" s="1"/>
  <c r="J1038" i="16"/>
  <c r="K1038" i="16" s="1"/>
  <c r="J1039" i="16"/>
  <c r="K1039" i="16" s="1"/>
  <c r="J1040" i="16"/>
  <c r="K1040" i="16" s="1"/>
  <c r="J1041" i="16"/>
  <c r="K1041" i="16" s="1"/>
  <c r="J1042" i="16"/>
  <c r="K1042" i="16" s="1"/>
  <c r="J1043" i="16"/>
  <c r="K1043" i="16" s="1"/>
  <c r="J1044" i="16"/>
  <c r="K1044" i="16" s="1"/>
  <c r="J1045" i="16"/>
  <c r="K1045" i="16" s="1"/>
  <c r="J1046" i="16"/>
  <c r="K1046" i="16" s="1"/>
  <c r="J1047" i="16"/>
  <c r="K1047" i="16" s="1"/>
  <c r="J1048" i="16"/>
  <c r="K1048" i="16" s="1"/>
  <c r="J1049" i="16"/>
  <c r="K1049" i="16" s="1"/>
  <c r="J1050" i="16"/>
  <c r="K1050" i="16" s="1"/>
  <c r="J1051" i="16"/>
  <c r="K1051" i="16" s="1"/>
  <c r="J1052" i="16"/>
  <c r="K1052" i="16" s="1"/>
  <c r="J1053" i="16"/>
  <c r="K1053" i="16" s="1"/>
  <c r="J1054" i="16"/>
  <c r="K1054" i="16" s="1"/>
  <c r="J1055" i="16"/>
  <c r="K1055" i="16" s="1"/>
  <c r="J1056" i="16"/>
  <c r="K1056" i="16" s="1"/>
  <c r="J1057" i="16"/>
  <c r="K1057" i="16" s="1"/>
  <c r="J1058" i="16"/>
  <c r="K1058" i="16" s="1"/>
  <c r="J1059" i="16"/>
  <c r="K1059" i="16" s="1"/>
  <c r="J1060" i="16"/>
  <c r="K1060" i="16" s="1"/>
  <c r="J1061" i="16"/>
  <c r="K1061" i="16" s="1"/>
  <c r="J1062" i="16"/>
  <c r="K1062" i="16" s="1"/>
  <c r="J1063" i="16"/>
  <c r="K1063" i="16" s="1"/>
  <c r="J1064" i="16"/>
  <c r="K1064" i="16" s="1"/>
  <c r="J1065" i="16"/>
  <c r="K1065" i="16" s="1"/>
  <c r="J1066" i="16"/>
  <c r="K1066" i="16" s="1"/>
  <c r="J1067" i="16"/>
  <c r="K1067" i="16" s="1"/>
  <c r="J1068" i="16"/>
  <c r="K1068" i="16" s="1"/>
  <c r="J1069" i="16"/>
  <c r="K1069" i="16" s="1"/>
  <c r="J1070" i="16"/>
  <c r="K1070" i="16" s="1"/>
  <c r="J1071" i="16"/>
  <c r="K1071" i="16" s="1"/>
  <c r="J1072" i="16"/>
  <c r="K1072" i="16" s="1"/>
  <c r="J1073" i="16"/>
  <c r="K1073" i="16" s="1"/>
  <c r="J1074" i="16"/>
  <c r="K1074" i="16" s="1"/>
  <c r="J1075" i="16"/>
  <c r="K1075" i="16" s="1"/>
  <c r="J1076" i="16"/>
  <c r="K1076" i="16" s="1"/>
  <c r="J1077" i="16"/>
  <c r="K1077" i="16" s="1"/>
  <c r="J1078" i="16"/>
  <c r="K1078" i="16" s="1"/>
  <c r="J1079" i="16"/>
  <c r="K1079" i="16" s="1"/>
  <c r="J1080" i="16"/>
  <c r="K1080" i="16" s="1"/>
  <c r="J1081" i="16"/>
  <c r="K1081" i="16" s="1"/>
  <c r="J1082" i="16"/>
  <c r="K1082" i="16" s="1"/>
  <c r="J1083" i="16"/>
  <c r="K1083" i="16" s="1"/>
  <c r="J1084" i="16"/>
  <c r="K1084" i="16" s="1"/>
  <c r="J1085" i="16"/>
  <c r="K1085" i="16" s="1"/>
  <c r="J1086" i="16"/>
  <c r="K1086" i="16" s="1"/>
  <c r="J1087" i="16"/>
  <c r="K1087" i="16" s="1"/>
  <c r="J1088" i="16"/>
  <c r="K1088" i="16" s="1"/>
  <c r="J1089" i="16"/>
  <c r="K1089" i="16" s="1"/>
  <c r="J1090" i="16"/>
  <c r="K1090" i="16" s="1"/>
  <c r="J1091" i="16"/>
  <c r="K1091" i="16" s="1"/>
  <c r="J1092" i="16"/>
  <c r="K1092" i="16" s="1"/>
  <c r="J1093" i="16"/>
  <c r="K1093" i="16" s="1"/>
  <c r="J1094" i="16"/>
  <c r="K1094" i="16" s="1"/>
  <c r="J1095" i="16"/>
  <c r="K1095" i="16" s="1"/>
  <c r="J1096" i="16"/>
  <c r="K1096" i="16" s="1"/>
  <c r="J1097" i="16"/>
  <c r="K1097" i="16" s="1"/>
  <c r="J1098" i="16"/>
  <c r="K1098" i="16" s="1"/>
  <c r="J1099" i="16"/>
  <c r="K1099" i="16" s="1"/>
  <c r="J1100" i="16"/>
  <c r="K1100" i="16" s="1"/>
  <c r="J1101" i="16"/>
  <c r="K1101" i="16" s="1"/>
  <c r="J1102" i="16"/>
  <c r="K1102" i="16" s="1"/>
  <c r="J1103" i="16"/>
  <c r="K1103" i="16" s="1"/>
  <c r="J1104" i="16"/>
  <c r="K1104" i="16" s="1"/>
  <c r="J1105" i="16"/>
  <c r="K1105" i="16" s="1"/>
  <c r="J1106" i="16"/>
  <c r="K1106" i="16" s="1"/>
  <c r="J1107" i="16"/>
  <c r="K1107" i="16" s="1"/>
  <c r="J1108" i="16"/>
  <c r="K1108" i="16" s="1"/>
  <c r="J1109" i="16"/>
  <c r="K1109" i="16" s="1"/>
  <c r="J1110" i="16"/>
  <c r="K1110" i="16" s="1"/>
  <c r="J1111" i="16"/>
  <c r="K1111" i="16" s="1"/>
  <c r="J1112" i="16"/>
  <c r="K1112" i="16" s="1"/>
  <c r="J1113" i="16"/>
  <c r="K1113" i="16" s="1"/>
  <c r="J1114" i="16"/>
  <c r="K1114" i="16" s="1"/>
  <c r="J1115" i="16"/>
  <c r="K1115" i="16" s="1"/>
  <c r="J1116" i="16"/>
  <c r="K1116" i="16" s="1"/>
  <c r="J1117" i="16"/>
  <c r="K1117" i="16" s="1"/>
  <c r="J1118" i="16"/>
  <c r="K1118" i="16" s="1"/>
  <c r="J1119" i="16"/>
  <c r="K1119" i="16" s="1"/>
  <c r="J1120" i="16"/>
  <c r="K1120" i="16" s="1"/>
  <c r="J1121" i="16"/>
  <c r="K1121" i="16" s="1"/>
  <c r="J1122" i="16"/>
  <c r="K1122" i="16" s="1"/>
  <c r="J1123" i="16"/>
  <c r="K1123" i="16" s="1"/>
  <c r="J1124" i="16"/>
  <c r="K1124" i="16" s="1"/>
  <c r="J1125" i="16"/>
  <c r="K1125" i="16" s="1"/>
  <c r="J1126" i="16"/>
  <c r="K1126" i="16" s="1"/>
  <c r="J1127" i="16"/>
  <c r="K1127" i="16" s="1"/>
  <c r="J1128" i="16"/>
  <c r="K1128" i="16" s="1"/>
  <c r="J1129" i="16"/>
  <c r="K1129" i="16" s="1"/>
  <c r="J1130" i="16"/>
  <c r="K1130" i="16" s="1"/>
  <c r="J1131" i="16"/>
  <c r="K1131" i="16" s="1"/>
  <c r="J1132" i="16"/>
  <c r="K1132" i="16" s="1"/>
  <c r="J1133" i="16"/>
  <c r="K1133" i="16" s="1"/>
  <c r="J1134" i="16"/>
  <c r="K1134" i="16" s="1"/>
  <c r="J1135" i="16"/>
  <c r="K1135" i="16" s="1"/>
  <c r="J1136" i="16"/>
  <c r="K1136" i="16" s="1"/>
  <c r="J1137" i="16"/>
  <c r="K1137" i="16" s="1"/>
  <c r="J1138" i="16"/>
  <c r="K1138" i="16" s="1"/>
  <c r="J1139" i="16"/>
  <c r="K1139" i="16" s="1"/>
  <c r="J1140" i="16"/>
  <c r="K1140" i="16" s="1"/>
  <c r="J1141" i="16"/>
  <c r="K1141" i="16" s="1"/>
  <c r="J1142" i="16"/>
  <c r="K1142" i="16" s="1"/>
  <c r="J1143" i="16"/>
  <c r="K1143" i="16" s="1"/>
  <c r="J1144" i="16"/>
  <c r="K1144" i="16" s="1"/>
  <c r="J1145" i="16"/>
  <c r="K1145" i="16" s="1"/>
  <c r="J1146" i="16"/>
  <c r="K1146" i="16" s="1"/>
  <c r="J1147" i="16"/>
  <c r="K1147" i="16" s="1"/>
  <c r="J1148" i="16"/>
  <c r="K1148" i="16" s="1"/>
  <c r="J1149" i="16"/>
  <c r="K1149" i="16" s="1"/>
  <c r="J1150" i="16"/>
  <c r="K1150" i="16" s="1"/>
  <c r="J1151" i="16"/>
  <c r="K1151" i="16" s="1"/>
  <c r="J1152" i="16"/>
  <c r="K1152" i="16" s="1"/>
  <c r="J1153" i="16"/>
  <c r="K1153" i="16" s="1"/>
  <c r="J1154" i="16"/>
  <c r="K1154" i="16" s="1"/>
  <c r="J1155" i="16"/>
  <c r="K1155" i="16" s="1"/>
  <c r="J1156" i="16"/>
  <c r="K1156" i="16" s="1"/>
  <c r="J1157" i="16"/>
  <c r="K1157" i="16" s="1"/>
  <c r="J1158" i="16"/>
  <c r="K1158" i="16" s="1"/>
  <c r="J1159" i="16"/>
  <c r="K1159" i="16" s="1"/>
  <c r="J1160" i="16"/>
  <c r="K1160" i="16" s="1"/>
  <c r="J1161" i="16"/>
  <c r="K1161" i="16" s="1"/>
  <c r="J1162" i="16"/>
  <c r="K1162" i="16" s="1"/>
  <c r="J1163" i="16"/>
  <c r="K1163" i="16" s="1"/>
  <c r="J1164" i="16"/>
  <c r="K1164" i="16" s="1"/>
  <c r="J1165" i="16"/>
  <c r="K1165" i="16" s="1"/>
  <c r="J1166" i="16"/>
  <c r="K1166" i="16" s="1"/>
  <c r="J1167" i="16"/>
  <c r="K1167" i="16" s="1"/>
  <c r="J1168" i="16"/>
  <c r="K1168" i="16" s="1"/>
  <c r="J1169" i="16"/>
  <c r="K1169" i="16" s="1"/>
  <c r="J1170" i="16"/>
  <c r="K1170" i="16" s="1"/>
  <c r="J1171" i="16"/>
  <c r="K1171" i="16" s="1"/>
  <c r="J1172" i="16"/>
  <c r="K1172" i="16" s="1"/>
  <c r="J1173" i="16"/>
  <c r="K1173" i="16" s="1"/>
  <c r="J1174" i="16"/>
  <c r="K1174" i="16" s="1"/>
  <c r="J1175" i="16"/>
  <c r="K1175" i="16" s="1"/>
  <c r="J1176" i="16"/>
  <c r="K1176" i="16" s="1"/>
  <c r="J1177" i="16"/>
  <c r="K1177" i="16" s="1"/>
  <c r="J1178" i="16"/>
  <c r="K1178" i="16" s="1"/>
  <c r="J1179" i="16"/>
  <c r="K1179" i="16" s="1"/>
  <c r="J1180" i="16"/>
  <c r="K1180" i="16" s="1"/>
  <c r="J1181" i="16"/>
  <c r="K1181" i="16" s="1"/>
  <c r="J1182" i="16"/>
  <c r="K1182" i="16" s="1"/>
  <c r="J1183" i="16"/>
  <c r="K1183" i="16" s="1"/>
  <c r="J1184" i="16"/>
  <c r="K1184" i="16" s="1"/>
  <c r="J1185" i="16"/>
  <c r="K1185" i="16" s="1"/>
  <c r="J1186" i="16"/>
  <c r="K1186" i="16" s="1"/>
  <c r="J1187" i="16"/>
  <c r="K1187" i="16" s="1"/>
  <c r="J1188" i="16"/>
  <c r="K1188" i="16" s="1"/>
  <c r="J1189" i="16"/>
  <c r="K1189" i="16" s="1"/>
  <c r="J1190" i="16"/>
  <c r="K1190" i="16" s="1"/>
  <c r="J1191" i="16"/>
  <c r="K1191" i="16" s="1"/>
  <c r="J1192" i="16"/>
  <c r="K1192" i="16" s="1"/>
  <c r="J1193" i="16"/>
  <c r="K1193" i="16" s="1"/>
  <c r="J1194" i="16"/>
  <c r="K1194" i="16" s="1"/>
  <c r="J1195" i="16"/>
  <c r="K1195" i="16" s="1"/>
  <c r="J1196" i="16"/>
  <c r="K1196" i="16" s="1"/>
  <c r="J1197" i="16"/>
  <c r="K1197" i="16" s="1"/>
  <c r="J1198" i="16"/>
  <c r="K1198" i="16" s="1"/>
  <c r="J1199" i="16"/>
  <c r="K1199" i="16" s="1"/>
  <c r="J1200" i="16"/>
  <c r="K1200" i="16" s="1"/>
  <c r="J1201" i="16"/>
  <c r="K1201" i="16" s="1"/>
  <c r="J1202" i="16"/>
  <c r="K1202" i="16" s="1"/>
  <c r="J1203" i="16"/>
  <c r="K1203" i="16" s="1"/>
  <c r="J1204" i="16"/>
  <c r="K1204" i="16" s="1"/>
  <c r="J1205" i="16"/>
  <c r="K1205" i="16" s="1"/>
  <c r="J1206" i="16"/>
  <c r="K1206" i="16" s="1"/>
  <c r="J1207" i="16"/>
  <c r="K1207" i="16" s="1"/>
  <c r="J1208" i="16"/>
  <c r="K1208" i="16" s="1"/>
  <c r="J1209" i="16"/>
  <c r="K1209" i="16" s="1"/>
  <c r="J1210" i="16"/>
  <c r="K1210" i="16" s="1"/>
  <c r="J1211" i="16"/>
  <c r="K1211" i="16" s="1"/>
  <c r="J1212" i="16"/>
  <c r="K1212" i="16" s="1"/>
  <c r="J1213" i="16"/>
  <c r="K1213" i="16" s="1"/>
  <c r="J1214" i="16"/>
  <c r="K1214" i="16" s="1"/>
  <c r="J1215" i="16"/>
  <c r="K1215" i="16" s="1"/>
  <c r="J1216" i="16"/>
  <c r="K1216" i="16" s="1"/>
  <c r="J1217" i="16"/>
  <c r="K1217" i="16" s="1"/>
  <c r="J1218" i="16"/>
  <c r="K1218" i="16" s="1"/>
  <c r="J1219" i="16"/>
  <c r="K1219" i="16" s="1"/>
  <c r="J1220" i="16"/>
  <c r="K1220" i="16" s="1"/>
  <c r="J1221" i="16"/>
  <c r="K1221" i="16" s="1"/>
  <c r="J1222" i="16"/>
  <c r="K1222" i="16" s="1"/>
  <c r="J1223" i="16"/>
  <c r="K1223" i="16" s="1"/>
  <c r="J1224" i="16"/>
  <c r="K1224" i="16" s="1"/>
  <c r="J1225" i="16"/>
  <c r="K1225" i="16" s="1"/>
  <c r="J1226" i="16"/>
  <c r="K1226" i="16" s="1"/>
  <c r="J1227" i="16"/>
  <c r="K1227" i="16" s="1"/>
  <c r="J1228" i="16"/>
  <c r="K1228" i="16" s="1"/>
  <c r="J1229" i="16"/>
  <c r="K1229" i="16" s="1"/>
  <c r="J2" i="16"/>
  <c r="K2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1F559-5EA4-441A-89C0-96B83DF6F306}" keepAlive="1" name="Consulta - cal_cities_lat_long" description="Conexión a la consulta 'cal_cities_lat_long' en el libro." type="5" refreshedVersion="0" background="1" saveData="1">
    <dbPr connection="Provider=Microsoft.Mashup.OleDb.1;Data Source=$Workbook$;Location=cal_cities_lat_long;Extended Properties=&quot;&quot;" command="SELECT * FROM [cal_cities_lat_long]"/>
  </connection>
  <connection id="2" xr16:uid="{ACD1B543-E856-4346-A081-FE032C752DF1}" keepAlive="1" name="Consulta - Californa_Wine_Production_1980_2020" description="Conexión a la consulta 'Californa_Wine_Production_1980_2020' en el libro." type="5" refreshedVersion="8" background="1" saveData="1">
    <dbPr connection="Provider=Microsoft.Mashup.OleDb.1;Data Source=$Workbook$;Location=Californa_Wine_Production_1980_2020;Extended Properties=&quot;&quot;" command="SELECT * FROM [Californa_Wine_Production_1980_2020]"/>
  </connection>
  <connection id="3" xr16:uid="{E78BC645-03AE-4024-9A83-A6F4F98581A6}" keepAlive="1" name="Consulta - Californa_Wine_Production_1980_2020 (2)" description="Conexión a la consulta 'Californa_Wine_Production_1980_2020 (2)' en el libro." type="5" refreshedVersion="8" background="1" saveData="1">
    <dbPr connection="Provider=Microsoft.Mashup.OleDb.1;Data Source=$Workbook$;Location=&quot;Californa_Wine_Production_1980_2020 (2)&quot;;Extended Properties=&quot;&quot;" command="SELECT * FROM [Californa_Wine_Production_1980_2020 (2)]"/>
  </connection>
  <connection id="4" xr16:uid="{ABD8BE9C-4255-4BD4-9713-0EAF3F805ED8}" keepAlive="1" name="Consulta - Californa_Wine_Production_1980_2020 (3)" description="Conexión a la consulta 'Californa_Wine_Production_1980_2020 (3)' en el libro." type="5" refreshedVersion="8" background="1" saveData="1">
    <dbPr connection="Provider=Microsoft.Mashup.OleDb.1;Data Source=$Workbook$;Location=&quot;Californa_Wine_Production_1980_2020 (3)&quot;;Extended Properties=&quot;&quot;" command="SELECT * FROM [Californa_Wine_Production_1980_2020 (3)]"/>
  </connection>
  <connection id="5" xr16:uid="{A7CFC910-4B72-47F9-9047-A228CE7FEC0E}" keepAlive="1" name="Consulta - Californa_Wine_Production_1980_2020 (4)" description="Conexión a la consulta 'Californa_Wine_Production_1980_2020 (4)' en el libro." type="5" refreshedVersion="8" background="1" saveData="1">
    <dbPr connection="Provider=Microsoft.Mashup.OleDb.1;Data Source=$Workbook$;Location=&quot;Californa_Wine_Production_1980_2020 (4)&quot;;Extended Properties=&quot;&quot;" command="SELECT * FROM [Californa_Wine_Production_1980_2020 (4)]"/>
  </connection>
  <connection id="6" xr16:uid="{193A996B-7622-4259-B686-9506FB425392}" keepAlive="1" name="Consulta - California_Counties" description="Conexión a la consulta 'California_Counties' en el libro." type="5" refreshedVersion="0" background="1" saveData="1">
    <dbPr connection="Provider=Microsoft.Mashup.OleDb.1;Data Source=$Workbook$;Location=California_Counties;Extended Properties=&quot;&quot;" command="SELECT * FROM [California_Counties]"/>
  </connection>
  <connection id="7" xr16:uid="{0B3FDDC6-F44F-4D13-B0F0-FC2C6F944996}" keepAlive="1" name="Consulta - County &amp; Government" description="Conexión a la consulta 'County &amp; Government' en el libro." type="5" refreshedVersion="8" background="1" saveData="1">
    <dbPr connection="Provider=Microsoft.Mashup.OleDb.1;Data Source=$Workbook$;Location=&quot;County &amp; Government&quot;;Extended Properties=&quot;&quot;" command="SELECT * FROM [County &amp; Government]"/>
  </connection>
  <connection id="8" xr16:uid="{786BF65E-AF8F-4BC3-986E-B39F63E1FF45}" keepAlive="1" name="Consulta - csv_california_counties_csv" description="Conexión a la consulta 'csv_california_counties_csv' en el libro." type="5" refreshedVersion="0" background="1" saveData="1">
    <dbPr connection="Provider=Microsoft.Mashup.OleDb.1;Data Source=$Workbook$;Location=csv_california_counties_csv;Extended Properties=&quot;&quot;" command="SELECT * FROM [csv_california_counties_csv]"/>
  </connection>
  <connection id="9" xr16:uid="{735E7E1D-34A6-4441-A065-C3D55A48041C}" keepAlive="1" name="Consulta - us-county-boundaries" description="Conexión a la consulta 'us-county-boundaries' en el libro." type="5" refreshedVersion="0" background="1" saveData="1">
    <dbPr connection="Provider=Microsoft.Mashup.OleDb.1;Data Source=$Workbook$;Location=us-county-boundaries;Extended Properties=&quot;&quot;" command="SELECT * FROM [us-county-boundaries]"/>
  </connection>
  <connection id="10" xr16:uid="{08201DE3-7E13-45CD-8A98-B641F1EEEB95}" keepAlive="1" name="Consulta - us-county-boundaries (2)" description="Conexión a la consulta 'us-county-boundaries (2)' en el libro." type="5" refreshedVersion="0" background="1" saveData="1">
    <dbPr connection="Provider=Microsoft.Mashup.OleDb.1;Data Source=$Workbook$;Location=&quot;us-county-boundaries (2)&quot;;Extended Properties=&quot;&quot;" command="SELECT * FROM [us-county-boundaries (2)]"/>
  </connection>
  <connection id="11" xr16:uid="{1FF6748D-7961-453E-A00F-F62E684DB40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AB204552-22D7-4B21-8252-1A9B2C1C0739}" name="WorksheetConnection_3.4va.xlsx!Californa_Wine_Production_1980_2020__32" type="102" refreshedVersion="8" minRefreshableVersion="5">
    <extLst>
      <ext xmlns:x15="http://schemas.microsoft.com/office/spreadsheetml/2010/11/main" uri="{DE250136-89BD-433C-8126-D09CA5730AF9}">
        <x15:connection id="Californa_Wine_Production_1980_2020__32">
          <x15:rangePr sourceName="_xlcn.WorksheetConnection_3.4va.xlsxCaliforna_Wine_Production_1980_2020__321"/>
        </x15:connection>
      </ext>
    </extLst>
  </connection>
</connections>
</file>

<file path=xl/sharedStrings.xml><?xml version="1.0" encoding="utf-8"?>
<sst xmlns="http://schemas.openxmlformats.org/spreadsheetml/2006/main" count="6814" uniqueCount="160">
  <si>
    <t>Year</t>
  </si>
  <si>
    <t>CommodityCode</t>
  </si>
  <si>
    <t>CropName</t>
  </si>
  <si>
    <t>CountyCode</t>
  </si>
  <si>
    <t>County</t>
  </si>
  <si>
    <t>HarvestedAcres</t>
  </si>
  <si>
    <t>Yield(Unit/Acre)</t>
  </si>
  <si>
    <t>Production</t>
  </si>
  <si>
    <t>Price(Dollars/Unit)</t>
  </si>
  <si>
    <t>Unit</t>
  </si>
  <si>
    <t>Value(Dollars)</t>
  </si>
  <si>
    <t>GRAPESWINE</t>
  </si>
  <si>
    <t>Alameda</t>
  </si>
  <si>
    <t>Tons</t>
  </si>
  <si>
    <t>Amador</t>
  </si>
  <si>
    <t>Calaveras</t>
  </si>
  <si>
    <t>Colusa</t>
  </si>
  <si>
    <t>ContraCosta</t>
  </si>
  <si>
    <t>ElDorado</t>
  </si>
  <si>
    <t>Fresno</t>
  </si>
  <si>
    <t>Kern</t>
  </si>
  <si>
    <t>Kings</t>
  </si>
  <si>
    <t>Lake</t>
  </si>
  <si>
    <t>Madera</t>
  </si>
  <si>
    <t>Marin</t>
  </si>
  <si>
    <t>Mendocino</t>
  </si>
  <si>
    <t>Merced</t>
  </si>
  <si>
    <t>Monterey</t>
  </si>
  <si>
    <t>Napa</t>
  </si>
  <si>
    <t>Nevada</t>
  </si>
  <si>
    <t/>
  </si>
  <si>
    <t>Placer</t>
  </si>
  <si>
    <t>Riverside</t>
  </si>
  <si>
    <t>Sacramento</t>
  </si>
  <si>
    <t>SanBenito</t>
  </si>
  <si>
    <t>SanBernardino</t>
  </si>
  <si>
    <t>SanDiego</t>
  </si>
  <si>
    <t>SanJoaquin</t>
  </si>
  <si>
    <t>SanLuisObispo</t>
  </si>
  <si>
    <t>SanMateo</t>
  </si>
  <si>
    <t>SantaBarbara</t>
  </si>
  <si>
    <t>SantaClara</t>
  </si>
  <si>
    <t>SantaCruz</t>
  </si>
  <si>
    <t>Shasta</t>
  </si>
  <si>
    <t>Solano</t>
  </si>
  <si>
    <t>Sonoma</t>
  </si>
  <si>
    <t>Stanislaus</t>
  </si>
  <si>
    <t>Tehama</t>
  </si>
  <si>
    <t>Tulare</t>
  </si>
  <si>
    <t>Yolo</t>
  </si>
  <si>
    <t>Mariposa</t>
  </si>
  <si>
    <t>Trinity</t>
  </si>
  <si>
    <t>tons</t>
  </si>
  <si>
    <t>Mono</t>
  </si>
  <si>
    <t>TONS</t>
  </si>
  <si>
    <t>SanLuisObisp</t>
  </si>
  <si>
    <t>Yuba</t>
  </si>
  <si>
    <t>TON</t>
  </si>
  <si>
    <t>ACRE</t>
  </si>
  <si>
    <t>Glenn</t>
  </si>
  <si>
    <t>Alturas</t>
  </si>
  <si>
    <t>Auburn</t>
  </si>
  <si>
    <t>Bakersfield</t>
  </si>
  <si>
    <t>Crescent City</t>
  </si>
  <si>
    <t>El Centro</t>
  </si>
  <si>
    <t>Eureka</t>
  </si>
  <si>
    <t>Fairfield</t>
  </si>
  <si>
    <t>Hanford</t>
  </si>
  <si>
    <t>Hollister</t>
  </si>
  <si>
    <t>Imperial</t>
  </si>
  <si>
    <t>Jackson</t>
  </si>
  <si>
    <t>Lakeport</t>
  </si>
  <si>
    <t>Los Angeles</t>
  </si>
  <si>
    <t>Martinez</t>
  </si>
  <si>
    <t>Marysville</t>
  </si>
  <si>
    <t>Modesto</t>
  </si>
  <si>
    <t>Nevada City</t>
  </si>
  <si>
    <t>Oakland</t>
  </si>
  <si>
    <t>Orange</t>
  </si>
  <si>
    <t>Oroville</t>
  </si>
  <si>
    <t>Placerville</t>
  </si>
  <si>
    <t>Red Bluff</t>
  </si>
  <si>
    <t>Redding</t>
  </si>
  <si>
    <t>Redwood City</t>
  </si>
  <si>
    <t>Salinas</t>
  </si>
  <si>
    <t>San Bernardino</t>
  </si>
  <si>
    <t>San Diego</t>
  </si>
  <si>
    <t>San Francisco</t>
  </si>
  <si>
    <t>San Joaquin</t>
  </si>
  <si>
    <t>San Jose</t>
  </si>
  <si>
    <t>San Luis Obispo</t>
  </si>
  <si>
    <t>San Mateo</t>
  </si>
  <si>
    <t>San Rafael</t>
  </si>
  <si>
    <t>Santa Ana</t>
  </si>
  <si>
    <t>Santa Barbara</t>
  </si>
  <si>
    <t>Santa Clara</t>
  </si>
  <si>
    <t>Santa Cruz</t>
  </si>
  <si>
    <t>Santa Rosa</t>
  </si>
  <si>
    <t>Sonora</t>
  </si>
  <si>
    <t>Stockton</t>
  </si>
  <si>
    <t>Susanville</t>
  </si>
  <si>
    <t>Ukiah</t>
  </si>
  <si>
    <t>Ventura</t>
  </si>
  <si>
    <t>Visalia</t>
  </si>
  <si>
    <t>Willows</t>
  </si>
  <si>
    <t>Woodland</t>
  </si>
  <si>
    <t>Yreka</t>
  </si>
  <si>
    <t>Yuba City</t>
  </si>
  <si>
    <t>Del Norte</t>
  </si>
  <si>
    <t>Siskiyou</t>
  </si>
  <si>
    <t>Modoc</t>
  </si>
  <si>
    <t>Humboldt</t>
  </si>
  <si>
    <t>Lassen</t>
  </si>
  <si>
    <t>Plumas</t>
  </si>
  <si>
    <t>Butte</t>
  </si>
  <si>
    <t>Sierra</t>
  </si>
  <si>
    <t>Sutter</t>
  </si>
  <si>
    <t>El Dorado</t>
  </si>
  <si>
    <t>Alpine</t>
  </si>
  <si>
    <t>Tuolumne</t>
  </si>
  <si>
    <t>Contra Costa</t>
  </si>
  <si>
    <t>Inyo</t>
  </si>
  <si>
    <t>San Benito</t>
  </si>
  <si>
    <t>Independence</t>
  </si>
  <si>
    <t>County Seat</t>
  </si>
  <si>
    <t>Charter</t>
  </si>
  <si>
    <t>Charter Year</t>
  </si>
  <si>
    <t>Caucus</t>
  </si>
  <si>
    <t>Square Miles</t>
  </si>
  <si>
    <t>Total Employees (2018)</t>
  </si>
  <si>
    <t>Total Wages (2018)</t>
  </si>
  <si>
    <t>Total Retirement and Health Costs (2018)</t>
  </si>
  <si>
    <t>Urban</t>
  </si>
  <si>
    <t>Markleeville</t>
  </si>
  <si>
    <t>General Law</t>
  </si>
  <si>
    <t>-</t>
  </si>
  <si>
    <t>Rural</t>
  </si>
  <si>
    <t>Suburban</t>
  </si>
  <si>
    <t>San Andreas</t>
  </si>
  <si>
    <t>Bridgeport</t>
  </si>
  <si>
    <t>Quincy</t>
  </si>
  <si>
    <t>Downieville</t>
  </si>
  <si>
    <t>Weaverville</t>
  </si>
  <si>
    <t>SquareMiles</t>
  </si>
  <si>
    <t>TotalAcres</t>
  </si>
  <si>
    <t>Suma de Production</t>
  </si>
  <si>
    <t>CONDADOS</t>
  </si>
  <si>
    <t>Suma de Value(Dollars)</t>
  </si>
  <si>
    <t>Suma de HarvestedAcres</t>
  </si>
  <si>
    <t>Superficie Total</t>
  </si>
  <si>
    <t>Hectáreas Cultivada</t>
  </si>
  <si>
    <t>Rendimiento</t>
  </si>
  <si>
    <t>DASHBOARD 2</t>
  </si>
  <si>
    <t>DASHBOARD 1</t>
  </si>
  <si>
    <t>AÑO</t>
  </si>
  <si>
    <t>Produccion</t>
  </si>
  <si>
    <t>Precio</t>
  </si>
  <si>
    <t>Producción Total</t>
  </si>
  <si>
    <t>Ganancia Total</t>
  </si>
  <si>
    <t>% cultivado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</si>
</sst>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0.0%"/>
    <numFmt numFmtId="166" formatCode="0.000%"/>
    <numFmt numFmtId="167" formatCode="_-[$$-409]* #,##0_ ;_-[$$-409]* \-#,##0\ ;_-[$$-409]* &quot;-&quot;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0"/>
      <name val="Bahnschrift SemiBold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pivotButton="1"/>
    <xf numFmtId="166" fontId="0" fillId="0" borderId="0" xfId="0" applyNumberFormat="1"/>
    <xf numFmtId="0" fontId="0" fillId="3" borderId="0" xfId="0" applyFill="1" applyAlignment="1">
      <alignment horizontal="left"/>
    </xf>
    <xf numFmtId="166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0" borderId="0" xfId="2" applyNumberFormat="1" applyFont="1"/>
    <xf numFmtId="10" fontId="0" fillId="0" borderId="0" xfId="2" applyNumberFormat="1" applyFont="1"/>
    <xf numFmtId="0" fontId="0" fillId="4" borderId="0" xfId="0" applyFill="1"/>
    <xf numFmtId="165" fontId="0" fillId="4" borderId="0" xfId="2" applyNumberFormat="1" applyFont="1" applyFill="1"/>
    <xf numFmtId="0" fontId="0" fillId="4" borderId="0" xfId="0" applyFill="1" applyAlignment="1">
      <alignment vertical="center"/>
    </xf>
    <xf numFmtId="166" fontId="0" fillId="4" borderId="0" xfId="0" applyNumberFormat="1" applyFill="1" applyAlignment="1">
      <alignment vertical="center"/>
    </xf>
    <xf numFmtId="165" fontId="0" fillId="4" borderId="0" xfId="2" applyNumberFormat="1" applyFont="1" applyFill="1" applyAlignment="1">
      <alignment vertical="center"/>
    </xf>
    <xf numFmtId="164" fontId="0" fillId="3" borderId="0" xfId="0" applyNumberFormat="1" applyFill="1" applyAlignment="1">
      <alignment horizontal="left"/>
    </xf>
    <xf numFmtId="167" fontId="0" fillId="0" borderId="0" xfId="1" applyNumberFormat="1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0" borderId="0" xfId="0" applyFont="1"/>
    <xf numFmtId="10" fontId="0" fillId="3" borderId="0" xfId="2" applyNumberFormat="1" applyFont="1" applyFill="1"/>
    <xf numFmtId="10" fontId="0" fillId="7" borderId="0" xfId="0" applyNumberFormat="1" applyFill="1"/>
    <xf numFmtId="0" fontId="6" fillId="6" borderId="0" xfId="0" applyFont="1" applyFill="1"/>
    <xf numFmtId="10" fontId="3" fillId="5" borderId="0" xfId="2" applyNumberFormat="1" applyFont="1" applyFill="1" applyAlignment="1">
      <alignment horizontal="center" vertical="center"/>
    </xf>
    <xf numFmtId="10" fontId="0" fillId="5" borderId="0" xfId="2" applyNumberFormat="1" applyFont="1" applyFill="1" applyAlignment="1">
      <alignment horizontal="center" vertical="center"/>
    </xf>
    <xf numFmtId="0" fontId="0" fillId="3" borderId="0" xfId="0" applyNumberFormat="1" applyFill="1"/>
  </cellXfs>
  <cellStyles count="3">
    <cellStyle name="Moneda" xfId="1" builtinId="4"/>
    <cellStyle name="Normal" xfId="0" builtinId="0"/>
    <cellStyle name="Porcentaje" xfId="2" builtinId="5"/>
  </cellStyles>
  <dxfs count="149"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_-[$$-409]* #,##0_ ;_-[$$-409]* \-#,##0\ ;_-[$$-409]* &quot;-&quot;??_ ;_-@_ "/>
    </dxf>
    <dxf>
      <alignment relativeIndent="-1"/>
    </dxf>
    <dxf>
      <alignment relativeIndent="-1"/>
    </dxf>
    <dxf>
      <alignment relativeIndent="1"/>
    </dxf>
    <dxf>
      <alignment horizontal="left" relativeIndent="1"/>
    </dxf>
    <dxf>
      <numFmt numFmtId="168" formatCode="_-[$$-409]* #,##0.00_ ;_-[$$-409]* \-#,##0.00\ ;_-[$$-409]* &quot;-&quot;??_ ;_-@_ 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164" formatCode="_-[$$-409]* #,##0_ ;_-[$$-409]* \-#,##0\ ;_-[$$-409]* &quot;-&quot;??_ ;_-@_ 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166" formatCode="0.000%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0" formatCode="General"/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6" formatCode="0.000%"/>
    </dxf>
    <dxf>
      <numFmt numFmtId="166" formatCode="0.000%"/>
    </dxf>
    <dxf>
      <numFmt numFmtId="0" formatCode="General"/>
    </dxf>
    <dxf>
      <numFmt numFmtId="0" formatCode="General"/>
    </dxf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4"/>
        <name val="Bahnschrift SemiBold"/>
        <family val="2"/>
        <scheme val="none"/>
      </font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1" defaultTableStyle="TableStyleMedium2" defaultPivotStyle="PivotStyleLight16">
    <tableStyle name="Estilo de segmentación de datos 1" pivot="0" table="0" count="3" xr9:uid="{31AB8369-3F57-491C-9CDE-CF725C3384B4}">
      <tableStyleElement type="wholeTable" dxfId="148"/>
      <tableStyleElement type="headerRow" dxfId="147"/>
    </tableStyle>
  </tableStyles>
  <colors>
    <mruColors>
      <color rgb="FFDEEBF7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2800" b="1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</a:rPr>
              <a:t>% cultivado por</a:t>
            </a:r>
            <a:r>
              <a:rPr lang="en-US" sz="2800" b="1" baseline="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</a:rPr>
              <a:t> condado</a:t>
            </a:r>
            <a:endParaRPr lang="en-US" sz="2800" b="1">
              <a:solidFill>
                <a:schemeClr val="accent5">
                  <a:lumMod val="50000"/>
                </a:schemeClr>
              </a:solidFill>
              <a:latin typeface="Bahnschrift SemiBold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Dinámica'!$G$2</c:f>
              <c:strCache>
                <c:ptCount val="1"/>
                <c:pt idx="0">
                  <c:v>% cultivado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Dinámica'!$F$3:$F$41</c:f>
              <c:strCache>
                <c:ptCount val="39"/>
                <c:pt idx="0">
                  <c:v>Kern</c:v>
                </c:pt>
                <c:pt idx="1">
                  <c:v>Riverside</c:v>
                </c:pt>
                <c:pt idx="2">
                  <c:v>Fresno</c:v>
                </c:pt>
                <c:pt idx="3">
                  <c:v>Tulare</c:v>
                </c:pt>
                <c:pt idx="4">
                  <c:v>Mendocino</c:v>
                </c:pt>
                <c:pt idx="5">
                  <c:v>Monterey</c:v>
                </c:pt>
                <c:pt idx="6">
                  <c:v>Madera</c:v>
                </c:pt>
                <c:pt idx="7">
                  <c:v>Merced</c:v>
                </c:pt>
                <c:pt idx="8">
                  <c:v>Sonoma</c:v>
                </c:pt>
                <c:pt idx="9">
                  <c:v>ElDorado</c:v>
                </c:pt>
                <c:pt idx="10">
                  <c:v>Kings</c:v>
                </c:pt>
                <c:pt idx="11">
                  <c:v>Lake</c:v>
                </c:pt>
                <c:pt idx="12">
                  <c:v>Shasta</c:v>
                </c:pt>
                <c:pt idx="13">
                  <c:v>Mariposa</c:v>
                </c:pt>
                <c:pt idx="14">
                  <c:v>Yolo</c:v>
                </c:pt>
                <c:pt idx="15">
                  <c:v>Placer</c:v>
                </c:pt>
                <c:pt idx="16">
                  <c:v>Sacramento</c:v>
                </c:pt>
                <c:pt idx="17">
                  <c:v>Calaveras</c:v>
                </c:pt>
                <c:pt idx="18">
                  <c:v>Solano</c:v>
                </c:pt>
                <c:pt idx="19">
                  <c:v>Alameda</c:v>
                </c:pt>
                <c:pt idx="20">
                  <c:v>Napa</c:v>
                </c:pt>
                <c:pt idx="21">
                  <c:v>Stanislaus</c:v>
                </c:pt>
                <c:pt idx="22">
                  <c:v>Amador</c:v>
                </c:pt>
                <c:pt idx="23">
                  <c:v>SanBernardino</c:v>
                </c:pt>
                <c:pt idx="24">
                  <c:v>SanDiego</c:v>
                </c:pt>
                <c:pt idx="25">
                  <c:v>SanBenito</c:v>
                </c:pt>
                <c:pt idx="26">
                  <c:v>SanJoaquin</c:v>
                </c:pt>
                <c:pt idx="27">
                  <c:v>SanLuisObispo</c:v>
                </c:pt>
                <c:pt idx="28">
                  <c:v>SantaClara</c:v>
                </c:pt>
                <c:pt idx="29">
                  <c:v>SantaCruz</c:v>
                </c:pt>
                <c:pt idx="30">
                  <c:v>SantaBarbara</c:v>
                </c:pt>
                <c:pt idx="31">
                  <c:v>Marin</c:v>
                </c:pt>
                <c:pt idx="32">
                  <c:v>Mono</c:v>
                </c:pt>
                <c:pt idx="33">
                  <c:v>Colusa</c:v>
                </c:pt>
                <c:pt idx="34">
                  <c:v>Yuba</c:v>
                </c:pt>
                <c:pt idx="35">
                  <c:v>Tehama</c:v>
                </c:pt>
                <c:pt idx="36">
                  <c:v>ContraCosta</c:v>
                </c:pt>
                <c:pt idx="37">
                  <c:v>Glenn</c:v>
                </c:pt>
                <c:pt idx="38">
                  <c:v>SanLuisObisp</c:v>
                </c:pt>
              </c:strCache>
            </c:strRef>
          </c:cat>
          <c:val>
            <c:numRef>
              <c:f>'Tabla Dinámica'!$G$3:$G$41</c:f>
              <c:numCache>
                <c:formatCode>0.00%</c:formatCode>
                <c:ptCount val="39"/>
                <c:pt idx="0">
                  <c:v>6.7057217810550197E-3</c:v>
                </c:pt>
                <c:pt idx="1">
                  <c:v>4.8899189461313361E-4</c:v>
                </c:pt>
                <c:pt idx="2">
                  <c:v>1.5787719382070447E-2</c:v>
                </c:pt>
                <c:pt idx="3">
                  <c:v>5.7794892726229083E-3</c:v>
                </c:pt>
                <c:pt idx="4">
                  <c:v>6.1956338118197094E-3</c:v>
                </c:pt>
                <c:pt idx="5">
                  <c:v>1.6498448259292687E-2</c:v>
                </c:pt>
                <c:pt idx="6">
                  <c:v>3.3479624859418133E-2</c:v>
                </c:pt>
                <c:pt idx="7">
                  <c:v>1.0102463621125254E-2</c:v>
                </c:pt>
                <c:pt idx="8">
                  <c:v>4.194567714215941E-2</c:v>
                </c:pt>
                <c:pt idx="9">
                  <c:v>1.2593385377318894E-3</c:v>
                </c:pt>
                <c:pt idx="10">
                  <c:v>2.8449357548067126E-3</c:v>
                </c:pt>
                <c:pt idx="11">
                  <c:v>6.3215096403036377E-3</c:v>
                </c:pt>
                <c:pt idx="12">
                  <c:v>6.7978896103896102E-5</c:v>
                </c:pt>
                <c:pt idx="13">
                  <c:v>8.5094398813597986E-5</c:v>
                </c:pt>
                <c:pt idx="14">
                  <c:v>1.1554295714016134E-2</c:v>
                </c:pt>
                <c:pt idx="15">
                  <c:v>1.9740467105886815E-4</c:v>
                </c:pt>
                <c:pt idx="16">
                  <c:v>2.7842987804878049E-2</c:v>
                </c:pt>
                <c:pt idx="17">
                  <c:v>6.6843629343629339E-4</c:v>
                </c:pt>
                <c:pt idx="18">
                  <c:v>5.113219190534795E-3</c:v>
                </c:pt>
                <c:pt idx="19">
                  <c:v>4.0301609848484845E-3</c:v>
                </c:pt>
                <c:pt idx="20">
                  <c:v>6.9039863665575171E-2</c:v>
                </c:pt>
                <c:pt idx="21">
                  <c:v>1.6294887448733603E-2</c:v>
                </c:pt>
                <c:pt idx="22">
                  <c:v>7.5057196339434274E-3</c:v>
                </c:pt>
                <c:pt idx="23">
                  <c:v>5.2724955215653849E-3</c:v>
                </c:pt>
                <c:pt idx="24">
                  <c:v>1.2243925405355748E-3</c:v>
                </c:pt>
                <c:pt idx="25">
                  <c:v>9.4850230811630142E-3</c:v>
                </c:pt>
                <c:pt idx="26">
                  <c:v>0.20817020061090441</c:v>
                </c:pt>
                <c:pt idx="27">
                  <c:v>6.6518027561459761E-2</c:v>
                </c:pt>
                <c:pt idx="28">
                  <c:v>5.7350852272727276E-3</c:v>
                </c:pt>
                <c:pt idx="29">
                  <c:v>1.4932528409090909E-3</c:v>
                </c:pt>
                <c:pt idx="30">
                  <c:v>5.1781979955808084E-2</c:v>
                </c:pt>
                <c:pt idx="31">
                  <c:v>4.1031327303648734E-4</c:v>
                </c:pt>
                <c:pt idx="32">
                  <c:v>7.1755156300354495E-6</c:v>
                </c:pt>
                <c:pt idx="33">
                  <c:v>2.5636624134948095E-3</c:v>
                </c:pt>
                <c:pt idx="34">
                  <c:v>4.2180164319248828E-4</c:v>
                </c:pt>
                <c:pt idx="35">
                  <c:v>7.7179939516129026E-5</c:v>
                </c:pt>
                <c:pt idx="36">
                  <c:v>3.1657624174071543E-3</c:v>
                </c:pt>
                <c:pt idx="37">
                  <c:v>1.0365333586050038E-3</c:v>
                </c:pt>
                <c:pt idx="38">
                  <c:v>0.10769774011299435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F05-B001-A1E74B38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729903"/>
        <c:axId val="749735727"/>
      </c:barChart>
      <c:catAx>
        <c:axId val="7497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735727"/>
        <c:crosses val="autoZero"/>
        <c:auto val="1"/>
        <c:lblAlgn val="ctr"/>
        <c:lblOffset val="100"/>
        <c:noMultiLvlLbl val="0"/>
      </c:catAx>
      <c:valAx>
        <c:axId val="7497357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729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19050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[VazquezDocampoHugo_3.4.xlsx]Tabla Dinámica!rendimiento por condado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r>
              <a:rPr lang="en-US" sz="160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</a:rPr>
              <a:t>Rendimiento</a:t>
            </a:r>
            <a:r>
              <a:rPr lang="en-US" sz="1600" baseline="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</a:rPr>
              <a:t> por Condado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 Dinámica'!$B$82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Dinámica'!$A$83:$A$121</c:f>
              <c:strCache>
                <c:ptCount val="39"/>
                <c:pt idx="0">
                  <c:v>SanLuisObisp</c:v>
                </c:pt>
                <c:pt idx="1">
                  <c:v>Tehama</c:v>
                </c:pt>
                <c:pt idx="2">
                  <c:v>Glenn</c:v>
                </c:pt>
                <c:pt idx="3">
                  <c:v>Shasta</c:v>
                </c:pt>
                <c:pt idx="4">
                  <c:v>Yuba</c:v>
                </c:pt>
                <c:pt idx="5">
                  <c:v>Marin</c:v>
                </c:pt>
                <c:pt idx="6">
                  <c:v>Mono</c:v>
                </c:pt>
                <c:pt idx="7">
                  <c:v>Mariposa</c:v>
                </c:pt>
                <c:pt idx="8">
                  <c:v>ContraCosta</c:v>
                </c:pt>
                <c:pt idx="9">
                  <c:v>Placer</c:v>
                </c:pt>
                <c:pt idx="10">
                  <c:v>SantaCruz</c:v>
                </c:pt>
                <c:pt idx="11">
                  <c:v>Colusa</c:v>
                </c:pt>
                <c:pt idx="12">
                  <c:v>Calaveras</c:v>
                </c:pt>
                <c:pt idx="13">
                  <c:v>ElDorado</c:v>
                </c:pt>
                <c:pt idx="14">
                  <c:v>SanBernardino</c:v>
                </c:pt>
                <c:pt idx="15">
                  <c:v>SanDiego</c:v>
                </c:pt>
                <c:pt idx="16">
                  <c:v>SantaClara</c:v>
                </c:pt>
                <c:pt idx="17">
                  <c:v>SantaBarbara</c:v>
                </c:pt>
                <c:pt idx="18">
                  <c:v>Amador</c:v>
                </c:pt>
                <c:pt idx="19">
                  <c:v>Napa</c:v>
                </c:pt>
                <c:pt idx="20">
                  <c:v>Riverside</c:v>
                </c:pt>
                <c:pt idx="21">
                  <c:v>Alameda</c:v>
                </c:pt>
                <c:pt idx="22">
                  <c:v>Monterey</c:v>
                </c:pt>
                <c:pt idx="23">
                  <c:v>Sonoma</c:v>
                </c:pt>
                <c:pt idx="24">
                  <c:v>SanLuisObispo</c:v>
                </c:pt>
                <c:pt idx="25">
                  <c:v>Mendocino</c:v>
                </c:pt>
                <c:pt idx="26">
                  <c:v>SanBenito</c:v>
                </c:pt>
                <c:pt idx="27">
                  <c:v>Lake</c:v>
                </c:pt>
                <c:pt idx="28">
                  <c:v>Solano</c:v>
                </c:pt>
                <c:pt idx="29">
                  <c:v>Stanislaus</c:v>
                </c:pt>
                <c:pt idx="30">
                  <c:v>Sacramento</c:v>
                </c:pt>
                <c:pt idx="31">
                  <c:v>SanJoaquin</c:v>
                </c:pt>
                <c:pt idx="32">
                  <c:v>Yolo</c:v>
                </c:pt>
                <c:pt idx="33">
                  <c:v>Merced</c:v>
                </c:pt>
                <c:pt idx="34">
                  <c:v>Kern</c:v>
                </c:pt>
                <c:pt idx="35">
                  <c:v>Madera</c:v>
                </c:pt>
                <c:pt idx="36">
                  <c:v>Fresno</c:v>
                </c:pt>
                <c:pt idx="37">
                  <c:v>Kings</c:v>
                </c:pt>
                <c:pt idx="38">
                  <c:v>Tulare</c:v>
                </c:pt>
              </c:strCache>
            </c:strRef>
          </c:cat>
          <c:val>
            <c:numRef>
              <c:f>'Tabla Dinámica'!$B$83:$B$121</c:f>
              <c:numCache>
                <c:formatCode>General</c:formatCode>
                <c:ptCount val="39"/>
                <c:pt idx="0">
                  <c:v>410</c:v>
                </c:pt>
                <c:pt idx="1">
                  <c:v>1275</c:v>
                </c:pt>
                <c:pt idx="2">
                  <c:v>1350</c:v>
                </c:pt>
                <c:pt idx="3">
                  <c:v>1741</c:v>
                </c:pt>
                <c:pt idx="4">
                  <c:v>2425</c:v>
                </c:pt>
                <c:pt idx="5">
                  <c:v>3052</c:v>
                </c:pt>
                <c:pt idx="6">
                  <c:v>3387</c:v>
                </c:pt>
                <c:pt idx="7">
                  <c:v>3737</c:v>
                </c:pt>
                <c:pt idx="8">
                  <c:v>4069</c:v>
                </c:pt>
                <c:pt idx="9">
                  <c:v>6548</c:v>
                </c:pt>
                <c:pt idx="10">
                  <c:v>7113</c:v>
                </c:pt>
                <c:pt idx="11">
                  <c:v>8633</c:v>
                </c:pt>
                <c:pt idx="12">
                  <c:v>9739</c:v>
                </c:pt>
                <c:pt idx="13">
                  <c:v>9988</c:v>
                </c:pt>
                <c:pt idx="14">
                  <c:v>9996</c:v>
                </c:pt>
                <c:pt idx="15">
                  <c:v>10068</c:v>
                </c:pt>
                <c:pt idx="16">
                  <c:v>11312</c:v>
                </c:pt>
                <c:pt idx="17">
                  <c:v>12746</c:v>
                </c:pt>
                <c:pt idx="18">
                  <c:v>13482</c:v>
                </c:pt>
                <c:pt idx="19">
                  <c:v>14204</c:v>
                </c:pt>
                <c:pt idx="20">
                  <c:v>14606</c:v>
                </c:pt>
                <c:pt idx="21">
                  <c:v>14628</c:v>
                </c:pt>
                <c:pt idx="22">
                  <c:v>14659</c:v>
                </c:pt>
                <c:pt idx="23">
                  <c:v>15113</c:v>
                </c:pt>
                <c:pt idx="24">
                  <c:v>15741</c:v>
                </c:pt>
                <c:pt idx="25">
                  <c:v>15839</c:v>
                </c:pt>
                <c:pt idx="26">
                  <c:v>16297</c:v>
                </c:pt>
                <c:pt idx="27">
                  <c:v>16721</c:v>
                </c:pt>
                <c:pt idx="28">
                  <c:v>18403</c:v>
                </c:pt>
                <c:pt idx="29">
                  <c:v>18832</c:v>
                </c:pt>
                <c:pt idx="30">
                  <c:v>26774</c:v>
                </c:pt>
                <c:pt idx="31">
                  <c:v>27200</c:v>
                </c:pt>
                <c:pt idx="32">
                  <c:v>27397</c:v>
                </c:pt>
                <c:pt idx="33">
                  <c:v>37230</c:v>
                </c:pt>
                <c:pt idx="34">
                  <c:v>37240</c:v>
                </c:pt>
                <c:pt idx="35">
                  <c:v>39324</c:v>
                </c:pt>
                <c:pt idx="36">
                  <c:v>42241</c:v>
                </c:pt>
                <c:pt idx="37">
                  <c:v>44479</c:v>
                </c:pt>
                <c:pt idx="38">
                  <c:v>46242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B09-8DAE-EA6C1388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465968"/>
        <c:axId val="1889466384"/>
      </c:barChart>
      <c:catAx>
        <c:axId val="18894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9466384"/>
        <c:crosses val="autoZero"/>
        <c:auto val="1"/>
        <c:lblAlgn val="ctr"/>
        <c:lblOffset val="100"/>
        <c:noMultiLvlLbl val="0"/>
      </c:catAx>
      <c:valAx>
        <c:axId val="18894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9465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19050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[VazquezDocampoHugo_3.4.xlsx]Dashboard 2!produccion y precio por año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accent5">
                    <a:lumMod val="50000"/>
                  </a:schemeClr>
                </a:solidFill>
                <a:latin typeface="Bahnschrift SemiBold" panose="020B0502040204020203" pitchFamily="34" charset="0"/>
              </a:rPr>
              <a:t>Producción y precio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2'!$P$9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2'!$O$10:$O$20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'Dashboard 2'!$P$10:$P$20</c:f>
              <c:numCache>
                <c:formatCode>General</c:formatCode>
                <c:ptCount val="11"/>
                <c:pt idx="0">
                  <c:v>3981986</c:v>
                </c:pt>
                <c:pt idx="1">
                  <c:v>3814238</c:v>
                </c:pt>
                <c:pt idx="2">
                  <c:v>4556502</c:v>
                </c:pt>
                <c:pt idx="3">
                  <c:v>4178253</c:v>
                </c:pt>
                <c:pt idx="4">
                  <c:v>3880397</c:v>
                </c:pt>
                <c:pt idx="5">
                  <c:v>3518461</c:v>
                </c:pt>
                <c:pt idx="6">
                  <c:v>3884045</c:v>
                </c:pt>
                <c:pt idx="7">
                  <c:v>3855352</c:v>
                </c:pt>
                <c:pt idx="8">
                  <c:v>4083928</c:v>
                </c:pt>
                <c:pt idx="9">
                  <c:v>3888659</c:v>
                </c:pt>
                <c:pt idx="10">
                  <c:v>3449960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427-AFFE-4CBE3D51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339104"/>
        <c:axId val="1039327664"/>
      </c:barChart>
      <c:lineChart>
        <c:grouping val="standard"/>
        <c:varyColors val="0"/>
        <c:ser>
          <c:idx val="1"/>
          <c:order val="1"/>
          <c:tx>
            <c:strRef>
              <c:f>'Dashboard 2'!$Q$9</c:f>
              <c:strCache>
                <c:ptCount val="1"/>
                <c:pt idx="0">
                  <c:v>Precio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'Dashboard 2'!$O$10:$O$20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'Dashboard 2'!$Q$10:$Q$20</c:f>
              <c:numCache>
                <c:formatCode>_-[$$-409]* #,##0_ ;_-[$$-409]* \-#,##0\ ;_-[$$-409]* "-"??_ ;_-@_ </c:formatCode>
                <c:ptCount val="11"/>
                <c:pt idx="0">
                  <c:v>2776417</c:v>
                </c:pt>
                <c:pt idx="1">
                  <c:v>3072598</c:v>
                </c:pt>
                <c:pt idx="2">
                  <c:v>3808161</c:v>
                </c:pt>
                <c:pt idx="3">
                  <c:v>4029501</c:v>
                </c:pt>
                <c:pt idx="4">
                  <c:v>3955638</c:v>
                </c:pt>
                <c:pt idx="5">
                  <c:v>4231232</c:v>
                </c:pt>
                <c:pt idx="6">
                  <c:v>3971252</c:v>
                </c:pt>
                <c:pt idx="7">
                  <c:v>4588593</c:v>
                </c:pt>
                <c:pt idx="8">
                  <c:v>4909403</c:v>
                </c:pt>
                <c:pt idx="9">
                  <c:v>4257266</c:v>
                </c:pt>
                <c:pt idx="10">
                  <c:v>4482553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9-4427-AFFE-4CBE3D51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339104"/>
        <c:axId val="1039327664"/>
      </c:lineChart>
      <c:catAx>
        <c:axId val="18663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327664"/>
        <c:crosses val="autoZero"/>
        <c:auto val="1"/>
        <c:lblAlgn val="ctr"/>
        <c:lblOffset val="100"/>
        <c:noMultiLvlLbl val="0"/>
      </c:catAx>
      <c:valAx>
        <c:axId val="103932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3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19050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11" Type="http://schemas.openxmlformats.org/officeDocument/2006/relationships/chart" Target="../charts/chart2.xml"/><Relationship Id="rId5" Type="http://schemas.openxmlformats.org/officeDocument/2006/relationships/image" Target="../media/image9.png"/><Relationship Id="rId10" Type="http://schemas.openxmlformats.org/officeDocument/2006/relationships/image" Target="../media/image11.svg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530225</xdr:colOff>
      <xdr:row>1</xdr:row>
      <xdr:rowOff>136526</xdr:rowOff>
    </xdr:from>
    <xdr:to>
      <xdr:col>5</xdr:col>
      <xdr:colOff>968375</xdr:colOff>
      <xdr:row>4</xdr:row>
      <xdr:rowOff>21168</xdr:rowOff>
    </xdr:to>
    <xdr:pic>
      <xdr:nvPicPr>
        <xdr:cNvPr id="3" name="Gráfico 2" descr="Uva con relleno sólido">
          <a:extLst>
            <a:ext uri="{FF2B5EF4-FFF2-40B4-BE49-F238E27FC236}">
              <a16:creationId xmlns:a16="http://schemas.microsoft.com/office/drawing/2014/main" id="{DEF23C32-3810-E6F6-4087-5BDFC662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22204" y="321734"/>
          <a:ext cx="438150" cy="440267"/>
        </a:xfrm>
        <a:prstGeom prst="rect">
          <a:avLst/>
        </a:prstGeom>
      </xdr:spPr>
    </xdr:pic>
    <xdr:clientData/>
  </xdr:twoCellAnchor>
  <xdr:twoCellAnchor editAs="oneCell">
    <xdr:from>
      <xdr:col>5</xdr:col>
      <xdr:colOff>885297</xdr:colOff>
      <xdr:row>2</xdr:row>
      <xdr:rowOff>176213</xdr:rowOff>
    </xdr:from>
    <xdr:to>
      <xdr:col>5</xdr:col>
      <xdr:colOff>1436689</xdr:colOff>
      <xdr:row>5</xdr:row>
      <xdr:rowOff>169863</xdr:rowOff>
    </xdr:to>
    <xdr:pic>
      <xdr:nvPicPr>
        <xdr:cNvPr id="4" name="Gráfico 3" descr="Uva con relleno sólido">
          <a:extLst>
            <a:ext uri="{FF2B5EF4-FFF2-40B4-BE49-F238E27FC236}">
              <a16:creationId xmlns:a16="http://schemas.microsoft.com/office/drawing/2014/main" id="{AB9E30B2-D904-465B-BD15-7A0A9D05E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677276" y="546630"/>
          <a:ext cx="551392" cy="549275"/>
        </a:xfrm>
        <a:prstGeom prst="rect">
          <a:avLst/>
        </a:prstGeom>
      </xdr:spPr>
    </xdr:pic>
    <xdr:clientData/>
  </xdr:twoCellAnchor>
  <xdr:oneCellAnchor>
    <xdr:from>
      <xdr:col>0</xdr:col>
      <xdr:colOff>161925</xdr:colOff>
      <xdr:row>2</xdr:row>
      <xdr:rowOff>104774</xdr:rowOff>
    </xdr:from>
    <xdr:ext cx="8187049" cy="554062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D98A4BC-B1BB-5B48-CE85-590251696219}"/>
            </a:ext>
          </a:extLst>
        </xdr:cNvPr>
        <xdr:cNvSpPr txBox="1"/>
      </xdr:nvSpPr>
      <xdr:spPr>
        <a:xfrm>
          <a:off x="161925" y="475191"/>
          <a:ext cx="8187049" cy="554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000" b="1">
              <a:solidFill>
                <a:schemeClr val="accent6">
                  <a:lumMod val="60000"/>
                  <a:lumOff val="40000"/>
                </a:schemeClr>
              </a:solidFill>
              <a:latin typeface="Bahnschrift SemiBold" panose="020B0502040204020203" pitchFamily="34" charset="0"/>
            </a:rPr>
            <a:t>DASHBOARD:</a:t>
          </a:r>
          <a:r>
            <a:rPr lang="es-ES" sz="3000" b="1" baseline="0">
              <a:solidFill>
                <a:schemeClr val="accent6">
                  <a:lumMod val="60000"/>
                  <a:lumOff val="40000"/>
                </a:schemeClr>
              </a:solidFill>
              <a:latin typeface="Bahnschrift SemiBold" panose="020B0502040204020203" pitchFamily="34" charset="0"/>
            </a:rPr>
            <a:t> </a:t>
          </a:r>
          <a:r>
            <a:rPr lang="es-ES" sz="3000" b="1" baseline="0">
              <a:solidFill>
                <a:schemeClr val="accent5">
                  <a:lumMod val="40000"/>
                  <a:lumOff val="60000"/>
                </a:schemeClr>
              </a:solidFill>
              <a:latin typeface="Bahnschrift SemiBold" panose="020B0502040204020203" pitchFamily="34" charset="0"/>
            </a:rPr>
            <a:t>Producción de vino en California</a:t>
          </a:r>
          <a:endParaRPr lang="es-ES" sz="3000" b="1">
            <a:solidFill>
              <a:schemeClr val="accent5">
                <a:lumMod val="40000"/>
                <a:lumOff val="60000"/>
              </a:schemeClr>
            </a:solidFill>
            <a:latin typeface="Bahnschrift SemiBold" panose="020B0502040204020203" pitchFamily="34" charset="0"/>
          </a:endParaRPr>
        </a:p>
      </xdr:txBody>
    </xdr:sp>
    <xdr:clientData/>
  </xdr:oneCellAnchor>
  <xdr:twoCellAnchor>
    <xdr:from>
      <xdr:col>0</xdr:col>
      <xdr:colOff>0</xdr:colOff>
      <xdr:row>6</xdr:row>
      <xdr:rowOff>129796</xdr:rowOff>
    </xdr:from>
    <xdr:to>
      <xdr:col>30</xdr:col>
      <xdr:colOff>71886</xdr:colOff>
      <xdr:row>6</xdr:row>
      <xdr:rowOff>129796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961CF12A-1327-CCC0-5749-8093C9ED89B7}"/>
            </a:ext>
          </a:extLst>
        </xdr:cNvPr>
        <xdr:cNvCxnSpPr/>
      </xdr:nvCxnSpPr>
      <xdr:spPr>
        <a:xfrm>
          <a:off x="0" y="1241046"/>
          <a:ext cx="23090636" cy="0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1222305</xdr:colOff>
      <xdr:row>6</xdr:row>
      <xdr:rowOff>176473</xdr:rowOff>
    </xdr:from>
    <xdr:to>
      <xdr:col>16</xdr:col>
      <xdr:colOff>263802</xdr:colOff>
      <xdr:row>41</xdr:row>
      <xdr:rowOff>79376</xdr:rowOff>
    </xdr:to>
    <xdr:pic>
      <xdr:nvPicPr>
        <xdr:cNvPr id="23" name="Gráfico 22" descr="Uva con relleno sólido">
          <a:extLst>
            <a:ext uri="{FF2B5EF4-FFF2-40B4-BE49-F238E27FC236}">
              <a16:creationId xmlns:a16="http://schemas.microsoft.com/office/drawing/2014/main" id="{E106654D-A0D3-4EDB-BB9F-3A656D30A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14284" y="1287723"/>
          <a:ext cx="6916379" cy="6887903"/>
        </a:xfrm>
        <a:prstGeom prst="rect">
          <a:avLst/>
        </a:prstGeom>
      </xdr:spPr>
    </xdr:pic>
    <xdr:clientData/>
  </xdr:twoCellAnchor>
  <xdr:twoCellAnchor editAs="oneCell">
    <xdr:from>
      <xdr:col>2</xdr:col>
      <xdr:colOff>2377322</xdr:colOff>
      <xdr:row>32</xdr:row>
      <xdr:rowOff>135272</xdr:rowOff>
    </xdr:from>
    <xdr:to>
      <xdr:col>3</xdr:col>
      <xdr:colOff>1361966</xdr:colOff>
      <xdr:row>40</xdr:row>
      <xdr:rowOff>71887</xdr:rowOff>
    </xdr:to>
    <xdr:pic>
      <xdr:nvPicPr>
        <xdr:cNvPr id="25" name="Gráfico 24" descr="Vino con relleno sólido">
          <a:extLst>
            <a:ext uri="{FF2B5EF4-FFF2-40B4-BE49-F238E27FC236}">
              <a16:creationId xmlns:a16="http://schemas.microsoft.com/office/drawing/2014/main" id="{7B868E0D-E5BA-4B5B-89DD-D58919370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61697" y="6313293"/>
          <a:ext cx="1670165" cy="1669636"/>
        </a:xfrm>
        <a:prstGeom prst="rect">
          <a:avLst/>
        </a:prstGeom>
      </xdr:spPr>
    </xdr:pic>
    <xdr:clientData/>
  </xdr:twoCellAnchor>
  <xdr:twoCellAnchor editAs="oneCell">
    <xdr:from>
      <xdr:col>0</xdr:col>
      <xdr:colOff>423335</xdr:colOff>
      <xdr:row>9</xdr:row>
      <xdr:rowOff>1</xdr:rowOff>
    </xdr:from>
    <xdr:to>
      <xdr:col>2</xdr:col>
      <xdr:colOff>2659063</xdr:colOff>
      <xdr:row>38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y">
              <a:extLst>
                <a:ext uri="{FF2B5EF4-FFF2-40B4-BE49-F238E27FC236}">
                  <a16:creationId xmlns:a16="http://schemas.microsoft.com/office/drawing/2014/main" id="{53DCAF3C-7530-486A-8B22-F8A76C14F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335" y="1666876"/>
              <a:ext cx="4220103" cy="5820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1809222</xdr:colOff>
      <xdr:row>18</xdr:row>
      <xdr:rowOff>39690</xdr:rowOff>
    </xdr:from>
    <xdr:to>
      <xdr:col>7</xdr:col>
      <xdr:colOff>62972</xdr:colOff>
      <xdr:row>27</xdr:row>
      <xdr:rowOff>39688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A8B2625D-0963-FAC5-69DE-84C70EB385BA}"/>
            </a:ext>
          </a:extLst>
        </xdr:cNvPr>
        <xdr:cNvSpPr/>
      </xdr:nvSpPr>
      <xdr:spPr>
        <a:xfrm>
          <a:off x="6479118" y="3373440"/>
          <a:ext cx="5582708" cy="1666873"/>
        </a:xfrm>
        <a:prstGeom prst="roundRect">
          <a:avLst/>
        </a:prstGeom>
        <a:noFill/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1809222</xdr:colOff>
      <xdr:row>29</xdr:row>
      <xdr:rowOff>125943</xdr:rowOff>
    </xdr:from>
    <xdr:to>
      <xdr:col>7</xdr:col>
      <xdr:colOff>62972</xdr:colOff>
      <xdr:row>38</xdr:row>
      <xdr:rowOff>125941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1F0D769E-9563-4539-B725-F4A3D11C0252}"/>
            </a:ext>
          </a:extLst>
        </xdr:cNvPr>
        <xdr:cNvSpPr/>
      </xdr:nvSpPr>
      <xdr:spPr>
        <a:xfrm>
          <a:off x="6479118" y="5496985"/>
          <a:ext cx="5582708" cy="1666873"/>
        </a:xfrm>
        <a:prstGeom prst="roundRect">
          <a:avLst/>
        </a:prstGeom>
        <a:noFill/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1812396</xdr:colOff>
      <xdr:row>20</xdr:row>
      <xdr:rowOff>66146</xdr:rowOff>
    </xdr:from>
    <xdr:to>
      <xdr:col>7</xdr:col>
      <xdr:colOff>26459</xdr:colOff>
      <xdr:row>20</xdr:row>
      <xdr:rowOff>66146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F08033E-7FF5-E241-34EB-8F31A4050AA3}"/>
            </a:ext>
          </a:extLst>
        </xdr:cNvPr>
        <xdr:cNvCxnSpPr/>
      </xdr:nvCxnSpPr>
      <xdr:spPr>
        <a:xfrm>
          <a:off x="6482292" y="3770313"/>
          <a:ext cx="5543021" cy="0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1858962</xdr:colOff>
      <xdr:row>32</xdr:row>
      <xdr:rowOff>6879</xdr:rowOff>
    </xdr:from>
    <xdr:to>
      <xdr:col>7</xdr:col>
      <xdr:colOff>73025</xdr:colOff>
      <xdr:row>32</xdr:row>
      <xdr:rowOff>6879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CE5D0246-A0AD-4DB1-BD1B-9C2FE45F068B}"/>
            </a:ext>
          </a:extLst>
        </xdr:cNvPr>
        <xdr:cNvCxnSpPr/>
      </xdr:nvCxnSpPr>
      <xdr:spPr>
        <a:xfrm>
          <a:off x="6528858" y="5933546"/>
          <a:ext cx="5543021" cy="0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70214</xdr:colOff>
      <xdr:row>18</xdr:row>
      <xdr:rowOff>66146</xdr:rowOff>
    </xdr:from>
    <xdr:ext cx="3084306" cy="369397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9115262-1938-25AE-D701-091DD4F95900}"/>
            </a:ext>
          </a:extLst>
        </xdr:cNvPr>
        <xdr:cNvSpPr txBox="1"/>
      </xdr:nvSpPr>
      <xdr:spPr>
        <a:xfrm>
          <a:off x="7862193" y="3399896"/>
          <a:ext cx="3084306" cy="369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  <a:latin typeface="Bahnschrift SemiBold" panose="020B0502040204020203" pitchFamily="34" charset="0"/>
            </a:rPr>
            <a:t>Producción total</a:t>
          </a:r>
          <a:r>
            <a:rPr lang="es-ES" sz="1800" baseline="0">
              <a:solidFill>
                <a:schemeClr val="bg1"/>
              </a:solidFill>
              <a:latin typeface="Bahnschrift SemiBold" panose="020B0502040204020203" pitchFamily="34" charset="0"/>
            </a:rPr>
            <a:t> [toneladas]</a:t>
          </a:r>
        </a:p>
      </xdr:txBody>
    </xdr:sp>
    <xdr:clientData/>
  </xdr:oneCellAnchor>
  <xdr:oneCellAnchor>
    <xdr:from>
      <xdr:col>5</xdr:col>
      <xdr:colOff>413545</xdr:colOff>
      <xdr:row>29</xdr:row>
      <xdr:rowOff>165629</xdr:rowOff>
    </xdr:from>
    <xdr:ext cx="2353658" cy="369397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2560E0A-AA75-438A-9DBD-111295ED4D12}"/>
            </a:ext>
          </a:extLst>
        </xdr:cNvPr>
        <xdr:cNvSpPr txBox="1"/>
      </xdr:nvSpPr>
      <xdr:spPr>
        <a:xfrm>
          <a:off x="8205524" y="5536671"/>
          <a:ext cx="2353658" cy="369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  <a:latin typeface="Bahnschrift SemiBold" panose="020B0502040204020203" pitchFamily="34" charset="0"/>
            </a:rPr>
            <a:t>Hectáreas cultivadas</a:t>
          </a:r>
        </a:p>
      </xdr:txBody>
    </xdr:sp>
    <xdr:clientData/>
  </xdr:oneCellAnchor>
  <xdr:twoCellAnchor>
    <xdr:from>
      <xdr:col>3</xdr:col>
      <xdr:colOff>987777</xdr:colOff>
      <xdr:row>6</xdr:row>
      <xdr:rowOff>158750</xdr:rowOff>
    </xdr:from>
    <xdr:to>
      <xdr:col>3</xdr:col>
      <xdr:colOff>992187</xdr:colOff>
      <xdr:row>48</xdr:row>
      <xdr:rowOff>169334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5BFD06F-0864-835A-52C4-C4D361A752B4}"/>
            </a:ext>
          </a:extLst>
        </xdr:cNvPr>
        <xdr:cNvCxnSpPr/>
      </xdr:nvCxnSpPr>
      <xdr:spPr>
        <a:xfrm flipH="1">
          <a:off x="5644444" y="1259417"/>
          <a:ext cx="4410" cy="8223250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84665</xdr:colOff>
      <xdr:row>7</xdr:row>
      <xdr:rowOff>169332</xdr:rowOff>
    </xdr:from>
    <xdr:to>
      <xdr:col>29</xdr:col>
      <xdr:colOff>465666</xdr:colOff>
      <xdr:row>43</xdr:row>
      <xdr:rowOff>42333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BE7F74-D1B4-4B8A-87A7-111429E7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1073149</xdr:colOff>
      <xdr:row>1</xdr:row>
      <xdr:rowOff>110068</xdr:rowOff>
    </xdr:from>
    <xdr:to>
      <xdr:col>12</xdr:col>
      <xdr:colOff>1509265</xdr:colOff>
      <xdr:row>3</xdr:row>
      <xdr:rowOff>179918</xdr:rowOff>
    </xdr:to>
    <xdr:pic>
      <xdr:nvPicPr>
        <xdr:cNvPr id="2" name="Gráfico 1" descr="Uva con relleno sólido">
          <a:extLst>
            <a:ext uri="{FF2B5EF4-FFF2-40B4-BE49-F238E27FC236}">
              <a16:creationId xmlns:a16="http://schemas.microsoft.com/office/drawing/2014/main" id="{DB64D260-F219-4934-8839-24764EB33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69816" y="295276"/>
          <a:ext cx="436116" cy="440267"/>
        </a:xfrm>
        <a:prstGeom prst="rect">
          <a:avLst/>
        </a:prstGeom>
      </xdr:spPr>
    </xdr:pic>
    <xdr:clientData/>
  </xdr:twoCellAnchor>
  <xdr:twoCellAnchor editAs="oneCell">
    <xdr:from>
      <xdr:col>12</xdr:col>
      <xdr:colOff>1441979</xdr:colOff>
      <xdr:row>3</xdr:row>
      <xdr:rowOff>17464</xdr:rowOff>
    </xdr:from>
    <xdr:to>
      <xdr:col>12</xdr:col>
      <xdr:colOff>1991335</xdr:colOff>
      <xdr:row>6</xdr:row>
      <xdr:rowOff>11114</xdr:rowOff>
    </xdr:to>
    <xdr:pic>
      <xdr:nvPicPr>
        <xdr:cNvPr id="3" name="Gráfico 2" descr="Uva con relleno sólido">
          <a:extLst>
            <a:ext uri="{FF2B5EF4-FFF2-40B4-BE49-F238E27FC236}">
              <a16:creationId xmlns:a16="http://schemas.microsoft.com/office/drawing/2014/main" id="{0F3A7570-4493-4FF7-AB27-32B738F1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638646" y="573089"/>
          <a:ext cx="549356" cy="549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10206</xdr:colOff>
      <xdr:row>35</xdr:row>
      <xdr:rowOff>98582</xdr:rowOff>
    </xdr:from>
    <xdr:to>
      <xdr:col>26</xdr:col>
      <xdr:colOff>150449</xdr:colOff>
      <xdr:row>39</xdr:row>
      <xdr:rowOff>25299</xdr:rowOff>
    </xdr:to>
    <xdr:pic>
      <xdr:nvPicPr>
        <xdr:cNvPr id="6" name="Gráfico 5" descr="Vino con relleno sólido">
          <a:extLst>
            <a:ext uri="{FF2B5EF4-FFF2-40B4-BE49-F238E27FC236}">
              <a16:creationId xmlns:a16="http://schemas.microsoft.com/office/drawing/2014/main" id="{338F4735-9ED9-4C3F-8F35-72649F6F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775419" y="6961986"/>
          <a:ext cx="896839" cy="926504"/>
        </a:xfrm>
        <a:prstGeom prst="rect">
          <a:avLst/>
        </a:prstGeom>
      </xdr:spPr>
    </xdr:pic>
    <xdr:clientData/>
  </xdr:twoCellAnchor>
  <xdr:oneCellAnchor>
    <xdr:from>
      <xdr:col>0</xdr:col>
      <xdr:colOff>161925</xdr:colOff>
      <xdr:row>2</xdr:row>
      <xdr:rowOff>104774</xdr:rowOff>
    </xdr:from>
    <xdr:ext cx="8187049" cy="554062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286BEA0-8D9B-4D7F-9D2F-EF3DAF393317}"/>
            </a:ext>
          </a:extLst>
        </xdr:cNvPr>
        <xdr:cNvSpPr txBox="1"/>
      </xdr:nvSpPr>
      <xdr:spPr>
        <a:xfrm>
          <a:off x="161925" y="473074"/>
          <a:ext cx="8187049" cy="554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3000" b="1">
              <a:solidFill>
                <a:schemeClr val="accent6">
                  <a:lumMod val="60000"/>
                  <a:lumOff val="40000"/>
                </a:schemeClr>
              </a:solidFill>
              <a:latin typeface="Bahnschrift SemiBold" panose="020B0502040204020203" pitchFamily="34" charset="0"/>
            </a:rPr>
            <a:t>DASHBOARD:</a:t>
          </a:r>
          <a:r>
            <a:rPr lang="es-ES" sz="3000" b="1" baseline="0">
              <a:solidFill>
                <a:schemeClr val="accent6">
                  <a:lumMod val="60000"/>
                  <a:lumOff val="40000"/>
                </a:schemeClr>
              </a:solidFill>
              <a:latin typeface="Bahnschrift SemiBold" panose="020B0502040204020203" pitchFamily="34" charset="0"/>
            </a:rPr>
            <a:t> </a:t>
          </a:r>
          <a:r>
            <a:rPr lang="es-ES" sz="3000" b="1" baseline="0">
              <a:solidFill>
                <a:schemeClr val="accent5">
                  <a:lumMod val="40000"/>
                  <a:lumOff val="60000"/>
                </a:schemeClr>
              </a:solidFill>
              <a:latin typeface="Bahnschrift SemiBold" panose="020B0502040204020203" pitchFamily="34" charset="0"/>
            </a:rPr>
            <a:t>Producción de vino en California</a:t>
          </a:r>
          <a:endParaRPr lang="es-ES" sz="3000" b="1">
            <a:solidFill>
              <a:schemeClr val="accent5">
                <a:lumMod val="40000"/>
                <a:lumOff val="60000"/>
              </a:schemeClr>
            </a:solidFill>
            <a:latin typeface="Bahnschrift SemiBold" panose="020B0502040204020203" pitchFamily="34" charset="0"/>
          </a:endParaRPr>
        </a:p>
      </xdr:txBody>
    </xdr:sp>
    <xdr:clientData/>
  </xdr:oneCellAnchor>
  <xdr:twoCellAnchor>
    <xdr:from>
      <xdr:col>0</xdr:col>
      <xdr:colOff>0</xdr:colOff>
      <xdr:row>6</xdr:row>
      <xdr:rowOff>129796</xdr:rowOff>
    </xdr:from>
    <xdr:to>
      <xdr:col>40</xdr:col>
      <xdr:colOff>476250</xdr:colOff>
      <xdr:row>6</xdr:row>
      <xdr:rowOff>129796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3B6599CD-784C-4FCC-9DB9-9D98BB71510D}"/>
            </a:ext>
          </a:extLst>
        </xdr:cNvPr>
        <xdr:cNvCxnSpPr/>
      </xdr:nvCxnSpPr>
      <xdr:spPr>
        <a:xfrm>
          <a:off x="0" y="1241046"/>
          <a:ext cx="31167917" cy="0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2116665</xdr:colOff>
      <xdr:row>21</xdr:row>
      <xdr:rowOff>107823</xdr:rowOff>
    </xdr:from>
    <xdr:to>
      <xdr:col>15</xdr:col>
      <xdr:colOff>2539999</xdr:colOff>
      <xdr:row>37</xdr:row>
      <xdr:rowOff>338745</xdr:rowOff>
    </xdr:to>
    <xdr:pic>
      <xdr:nvPicPr>
        <xdr:cNvPr id="9" name="Gráfico 8" descr="Uva con relleno sólido">
          <a:extLst>
            <a:ext uri="{FF2B5EF4-FFF2-40B4-BE49-F238E27FC236}">
              <a16:creationId xmlns:a16="http://schemas.microsoft.com/office/drawing/2014/main" id="{7A7B0658-D5FC-4599-8B3B-117BD5AE0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673540" y="3997198"/>
          <a:ext cx="3452813" cy="3445610"/>
        </a:xfrm>
        <a:prstGeom prst="rect">
          <a:avLst/>
        </a:prstGeom>
      </xdr:spPr>
    </xdr:pic>
    <xdr:clientData/>
  </xdr:twoCellAnchor>
  <xdr:twoCellAnchor editAs="oneCell">
    <xdr:from>
      <xdr:col>25</xdr:col>
      <xdr:colOff>98027</xdr:colOff>
      <xdr:row>30</xdr:row>
      <xdr:rowOff>130026</xdr:rowOff>
    </xdr:from>
    <xdr:to>
      <xdr:col>27</xdr:col>
      <xdr:colOff>223009</xdr:colOff>
      <xdr:row>38</xdr:row>
      <xdr:rowOff>76756</xdr:rowOff>
    </xdr:to>
    <xdr:pic>
      <xdr:nvPicPr>
        <xdr:cNvPr id="11" name="Gráfico 10" descr="Vino con relleno sólido">
          <a:extLst>
            <a:ext uri="{FF2B5EF4-FFF2-40B4-BE49-F238E27FC236}">
              <a16:creationId xmlns:a16="http://schemas.microsoft.com/office/drawing/2014/main" id="{7FBBB838-2783-45D2-A4F4-10A4E1BF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863240" y="6047686"/>
          <a:ext cx="1638173" cy="1703113"/>
        </a:xfrm>
        <a:prstGeom prst="rect">
          <a:avLst/>
        </a:prstGeom>
      </xdr:spPr>
    </xdr:pic>
    <xdr:clientData/>
  </xdr:twoCellAnchor>
  <xdr:twoCellAnchor>
    <xdr:from>
      <xdr:col>17</xdr:col>
      <xdr:colOff>393498</xdr:colOff>
      <xdr:row>7</xdr:row>
      <xdr:rowOff>158468</xdr:rowOff>
    </xdr:from>
    <xdr:to>
      <xdr:col>25</xdr:col>
      <xdr:colOff>104958</xdr:colOff>
      <xdr:row>38</xdr:row>
      <xdr:rowOff>188866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21447B1-EA96-48F1-9BA0-A455E298A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449792</xdr:colOff>
      <xdr:row>8</xdr:row>
      <xdr:rowOff>13229</xdr:rowOff>
    </xdr:from>
    <xdr:to>
      <xdr:col>6</xdr:col>
      <xdr:colOff>26458</xdr:colOff>
      <xdr:row>38</xdr:row>
      <xdr:rowOff>52917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Year 1">
              <a:extLst>
                <a:ext uri="{FF2B5EF4-FFF2-40B4-BE49-F238E27FC236}">
                  <a16:creationId xmlns:a16="http://schemas.microsoft.com/office/drawing/2014/main" id="{57B0D7AF-521A-46AF-B384-02BA4195A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792" y="1494896"/>
              <a:ext cx="4180416" cy="6098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383645</xdr:colOff>
      <xdr:row>6</xdr:row>
      <xdr:rowOff>105833</xdr:rowOff>
    </xdr:from>
    <xdr:to>
      <xdr:col>7</xdr:col>
      <xdr:colOff>383645</xdr:colOff>
      <xdr:row>58</xdr:row>
      <xdr:rowOff>81410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0CE52A5-0C00-4B74-9BA0-82B398E94FC2}"/>
            </a:ext>
          </a:extLst>
        </xdr:cNvPr>
        <xdr:cNvCxnSpPr/>
      </xdr:nvCxnSpPr>
      <xdr:spPr>
        <a:xfrm>
          <a:off x="5740440" y="1180448"/>
          <a:ext cx="0" cy="9288911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105832</xdr:colOff>
      <xdr:row>7</xdr:row>
      <xdr:rowOff>79374</xdr:rowOff>
    </xdr:from>
    <xdr:to>
      <xdr:col>13</xdr:col>
      <xdr:colOff>1087290</xdr:colOff>
      <xdr:row>22</xdr:row>
      <xdr:rowOff>1249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6E0560E-CB42-41AF-BDFF-E36A7F8CC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132293</xdr:colOff>
      <xdr:row>23</xdr:row>
      <xdr:rowOff>38670</xdr:rowOff>
    </xdr:from>
    <xdr:to>
      <xdr:col>13</xdr:col>
      <xdr:colOff>1071563</xdr:colOff>
      <xdr:row>30</xdr:row>
      <xdr:rowOff>66146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F0A25253-4C39-4284-9D1A-5343BF9D1FD9}"/>
            </a:ext>
          </a:extLst>
        </xdr:cNvPr>
        <xdr:cNvSpPr/>
      </xdr:nvSpPr>
      <xdr:spPr>
        <a:xfrm>
          <a:off x="6270626" y="4298462"/>
          <a:ext cx="5357812" cy="1575288"/>
        </a:xfrm>
        <a:prstGeom prst="roundRect">
          <a:avLst/>
        </a:prstGeom>
        <a:noFill/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212197</xdr:colOff>
      <xdr:row>23</xdr:row>
      <xdr:rowOff>124148</xdr:rowOff>
    </xdr:from>
    <xdr:ext cx="3084306" cy="36939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8A1B59B-3903-4625-9B44-5D1AB8B4ADA6}"/>
            </a:ext>
          </a:extLst>
        </xdr:cNvPr>
        <xdr:cNvSpPr txBox="1"/>
      </xdr:nvSpPr>
      <xdr:spPr>
        <a:xfrm>
          <a:off x="7408864" y="4383940"/>
          <a:ext cx="3084306" cy="369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  <a:latin typeface="Bahnschrift SemiBold" panose="020B0502040204020203" pitchFamily="34" charset="0"/>
            </a:rPr>
            <a:t>Producción total</a:t>
          </a:r>
          <a:r>
            <a:rPr lang="es-ES" sz="1800" baseline="0">
              <a:solidFill>
                <a:schemeClr val="bg1"/>
              </a:solidFill>
              <a:latin typeface="Bahnschrift SemiBold" panose="020B0502040204020203" pitchFamily="34" charset="0"/>
            </a:rPr>
            <a:t> [toneladas]</a:t>
          </a:r>
        </a:p>
      </xdr:txBody>
    </xdr:sp>
    <xdr:clientData/>
  </xdr:oneCellAnchor>
  <xdr:twoCellAnchor>
    <xdr:from>
      <xdr:col>8</xdr:col>
      <xdr:colOff>132294</xdr:colOff>
      <xdr:row>31</xdr:row>
      <xdr:rowOff>164856</xdr:rowOff>
    </xdr:from>
    <xdr:to>
      <xdr:col>13</xdr:col>
      <xdr:colOff>1031876</xdr:colOff>
      <xdr:row>39</xdr:row>
      <xdr:rowOff>26459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E5123AD3-D6C9-4A44-A8DA-27AA671877AB}"/>
            </a:ext>
          </a:extLst>
        </xdr:cNvPr>
        <xdr:cNvSpPr/>
      </xdr:nvSpPr>
      <xdr:spPr>
        <a:xfrm>
          <a:off x="6270627" y="6157669"/>
          <a:ext cx="5318124" cy="1594623"/>
        </a:xfrm>
        <a:prstGeom prst="roundRect">
          <a:avLst/>
        </a:prstGeom>
        <a:noFill/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370417</xdr:colOff>
      <xdr:row>32</xdr:row>
      <xdr:rowOff>118044</xdr:rowOff>
    </xdr:from>
    <xdr:ext cx="2703753" cy="369397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05B1446-39C7-4623-A4D1-9C5F75FBE8F2}"/>
            </a:ext>
          </a:extLst>
        </xdr:cNvPr>
        <xdr:cNvSpPr txBox="1"/>
      </xdr:nvSpPr>
      <xdr:spPr>
        <a:xfrm>
          <a:off x="7567084" y="6296065"/>
          <a:ext cx="2703753" cy="369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800">
              <a:solidFill>
                <a:schemeClr val="bg1"/>
              </a:solidFill>
              <a:latin typeface="Bahnschrift SemiBold" panose="020B0502040204020203" pitchFamily="34" charset="0"/>
            </a:rPr>
            <a:t>Ganancia Total</a:t>
          </a:r>
          <a:r>
            <a:rPr lang="es-ES" sz="1800" baseline="0">
              <a:solidFill>
                <a:schemeClr val="bg1"/>
              </a:solidFill>
              <a:latin typeface="Bahnschrift SemiBold" panose="020B0502040204020203" pitchFamily="34" charset="0"/>
            </a:rPr>
            <a:t> [Dólares]</a:t>
          </a:r>
          <a:endParaRPr lang="es-ES" sz="1800">
            <a:solidFill>
              <a:schemeClr val="bg1"/>
            </a:solidFill>
            <a:latin typeface="Bahnschrift SemiBold" panose="020B0502040204020203" pitchFamily="34" charset="0"/>
          </a:endParaRPr>
        </a:p>
      </xdr:txBody>
    </xdr:sp>
    <xdr:clientData/>
  </xdr:oneCellAnchor>
  <xdr:twoCellAnchor>
    <xdr:from>
      <xdr:col>8</xdr:col>
      <xdr:colOff>158751</xdr:colOff>
      <xdr:row>26</xdr:row>
      <xdr:rowOff>52916</xdr:rowOff>
    </xdr:from>
    <xdr:to>
      <xdr:col>13</xdr:col>
      <xdr:colOff>1031876</xdr:colOff>
      <xdr:row>26</xdr:row>
      <xdr:rowOff>52916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5EDADC3-CD72-4492-9851-B37D8408A98F}"/>
            </a:ext>
          </a:extLst>
        </xdr:cNvPr>
        <xdr:cNvCxnSpPr/>
      </xdr:nvCxnSpPr>
      <xdr:spPr>
        <a:xfrm>
          <a:off x="6297084" y="4868333"/>
          <a:ext cx="5291667" cy="0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132291</xdr:colOff>
      <xdr:row>35</xdr:row>
      <xdr:rowOff>66146</xdr:rowOff>
    </xdr:from>
    <xdr:to>
      <xdr:col>13</xdr:col>
      <xdr:colOff>1005416</xdr:colOff>
      <xdr:row>35</xdr:row>
      <xdr:rowOff>66146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EECD8D30-0D34-4DE8-A42F-E4C75723A864}"/>
            </a:ext>
          </a:extLst>
        </xdr:cNvPr>
        <xdr:cNvCxnSpPr/>
      </xdr:nvCxnSpPr>
      <xdr:spPr>
        <a:xfrm>
          <a:off x="6270624" y="6799792"/>
          <a:ext cx="5291667" cy="0"/>
        </a:xfrm>
        <a:prstGeom prst="line">
          <a:avLst/>
        </a:prstGeom>
        <a:ln w="1905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1984716</xdr:colOff>
      <xdr:row>28</xdr:row>
      <xdr:rowOff>171979</xdr:rowOff>
    </xdr:from>
    <xdr:to>
      <xdr:col>17</xdr:col>
      <xdr:colOff>112712</xdr:colOff>
      <xdr:row>38</xdr:row>
      <xdr:rowOff>147187</xdr:rowOff>
    </xdr:to>
    <xdr:pic>
      <xdr:nvPicPr>
        <xdr:cNvPr id="26" name="Gráfico 25" descr="Uva con relleno sólido">
          <a:extLst>
            <a:ext uri="{FF2B5EF4-FFF2-40B4-BE49-F238E27FC236}">
              <a16:creationId xmlns:a16="http://schemas.microsoft.com/office/drawing/2014/main" id="{032C3C64-B865-4BFC-868B-6092C4D89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571070" y="5357812"/>
          <a:ext cx="2334871" cy="233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" refreshedDate="44851.679721643515" createdVersion="8" refreshedVersion="8" minRefreshableVersion="3" recordCount="1228" xr:uid="{70226473-5049-4811-8E3C-E372C2DF854C}">
  <cacheSource type="worksheet">
    <worksheetSource name="Californa_Wine_Production_1980_2020__32"/>
  </cacheSource>
  <cacheFields count="11">
    <cacheField name="Year" numFmtId="0">
      <sharedItems containsSemiMixedTypes="0" containsString="0" containsNumber="1" containsInteger="1" minValue="1980" maxValue="2020" count="4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</sharedItems>
    </cacheField>
    <cacheField name="CountyCode" numFmtId="0">
      <sharedItems containsSemiMixedTypes="0" containsString="0" containsNumber="1" containsInteger="1" minValue="1" maxValue="115"/>
    </cacheField>
    <cacheField name="County" numFmtId="0">
      <sharedItems count="39">
        <s v="Alameda"/>
        <s v="Amador"/>
        <s v="Calaveras"/>
        <s v="Colusa"/>
        <s v="ContraCosta"/>
        <s v="ElDorado"/>
        <s v="Fresno"/>
        <s v="Kern"/>
        <s v="Kings"/>
        <s v="Lake"/>
        <s v="Madera"/>
        <s v="Marin"/>
        <s v="Mendocino"/>
        <s v="Merced"/>
        <s v="Monterey"/>
        <s v="Napa"/>
        <s v="Placer"/>
        <s v="Riverside"/>
        <s v="Sacramento"/>
        <s v="SanBenito"/>
        <s v="SanBernardino"/>
        <s v="SanDiego"/>
        <s v="SanJoaquin"/>
        <s v="SanLuisObispo"/>
        <s v="SantaBarbara"/>
        <s v="SantaClara"/>
        <s v="SantaCruz"/>
        <s v="Shasta"/>
        <s v="Solano"/>
        <s v="Sonoma"/>
        <s v="Stanislaus"/>
        <s v="Tehama"/>
        <s v="Tulare"/>
        <s v="Yolo"/>
        <s v="Mariposa"/>
        <s v="Mono"/>
        <s v="SanLuisObisp"/>
        <s v="Yuba"/>
        <s v="Glenn"/>
      </sharedItems>
    </cacheField>
    <cacheField name="HarvestedAcres" numFmtId="0">
      <sharedItems containsSemiMixedTypes="0" containsString="0" containsNumber="1" containsInteger="1" minValue="3" maxValue="128613" count="1012">
        <n v="2530"/>
        <n v="5360"/>
        <n v="579"/>
        <n v="747"/>
        <n v="1940"/>
        <n v="2620"/>
        <n v="56900"/>
        <n v="25200"/>
        <n v="3590"/>
        <n v="9580"/>
        <n v="33000"/>
        <n v="195"/>
        <n v="16400"/>
        <n v="13200"/>
        <n v="44900"/>
        <n v="45200"/>
        <n v="315"/>
        <n v="1740"/>
        <n v="36000"/>
        <n v="4740"/>
        <n v="372"/>
        <n v="1370"/>
        <n v="91200"/>
        <n v="43800"/>
        <n v="14400"/>
        <n v="1730"/>
        <n v="670"/>
        <n v="200"/>
        <n v="4000"/>
        <n v="56800"/>
        <n v="8500"/>
        <n v="138"/>
        <n v="6500"/>
        <n v="19200"/>
        <n v="3390"/>
        <n v="4880"/>
        <n v="711"/>
        <n v="1890"/>
        <n v="2140"/>
        <n v="2640"/>
        <n v="53500"/>
        <n v="28500"/>
        <n v="3670"/>
        <n v="9340"/>
        <n v="34100"/>
        <n v="73"/>
        <n v="16500"/>
        <n v="44700"/>
        <n v="44200"/>
        <n v="307"/>
        <n v="35500"/>
        <n v="219"/>
        <n v="1510"/>
        <n v="95900"/>
        <n v="48400"/>
        <n v="14900"/>
        <n v="1700"/>
        <n v="679"/>
        <n v="170"/>
        <n v="3730"/>
        <n v="57500"/>
        <n v="9230"/>
        <n v="162"/>
        <n v="6260"/>
        <n v="19100"/>
        <n v="4910"/>
        <n v="1970"/>
        <n v="2440"/>
        <n v="2670"/>
        <n v="59500"/>
        <n v="29200"/>
        <n v="9250"/>
        <n v="34800"/>
        <n v="16700"/>
        <n v="13400"/>
        <n v="43400"/>
        <n v="293"/>
        <n v="2310"/>
        <n v="36400"/>
        <n v="223"/>
        <n v="1640"/>
        <n v="97200"/>
        <n v="42900"/>
        <n v="16200"/>
        <n v="1670"/>
        <n v="630"/>
        <n v="3720"/>
        <n v="59900"/>
        <n v="141"/>
        <n v="8410"/>
        <n v="14800"/>
        <n v="2420"/>
        <n v="4570"/>
        <n v="683"/>
        <n v="2550"/>
        <n v="2340"/>
        <n v="59700"/>
        <n v="32200"/>
        <n v="3600"/>
        <n v="8230"/>
        <n v="36800"/>
        <n v="16900"/>
        <n v="13600"/>
        <n v="44300"/>
        <n v="43600"/>
        <n v="270"/>
        <n v="35300"/>
        <n v="4380"/>
        <n v="268"/>
        <n v="1210"/>
        <n v="98100"/>
        <n v="42200"/>
        <n v="21600"/>
        <n v="1600"/>
        <n v="638"/>
        <n v="4110"/>
        <n v="60000"/>
        <n v="9450"/>
        <n v="2630"/>
        <n v="4260"/>
        <n v="696"/>
        <n v="1390"/>
        <n v="2500"/>
        <n v="75500"/>
        <n v="29700"/>
        <n v="37300"/>
        <n v="182"/>
        <n v="44800"/>
        <n v="265"/>
        <n v="33900"/>
        <n v="930"/>
        <n v="98000"/>
        <n v="40300"/>
        <n v="21300"/>
        <n v="1580"/>
        <n v="626"/>
        <n v="160"/>
        <n v="9940"/>
        <n v="14500"/>
        <n v="2400"/>
        <n v="4530"/>
        <n v="900"/>
        <n v="1820"/>
        <n v="1900"/>
        <n v="2220"/>
        <n v="60200"/>
        <n v="30000"/>
        <n v="3330"/>
        <n v="8060"/>
        <n v="39000"/>
        <n v="175"/>
        <n v="13700"/>
        <n v="43000"/>
        <n v="215"/>
        <n v="31200"/>
        <n v="4120"/>
        <n v="373"/>
        <n v="969"/>
        <n v="97900"/>
        <n v="1540"/>
        <n v="656"/>
        <n v="4440"/>
        <n v="58200"/>
        <n v="8860"/>
        <n v="13300"/>
        <n v="3900"/>
        <n v="2170"/>
        <n v="2110"/>
        <n v="58700"/>
        <n v="27800"/>
        <n v="4800"/>
        <n v="8070"/>
        <n v="77"/>
        <n v="12900"/>
        <n v="46000"/>
        <n v="212"/>
        <n v="2720"/>
        <n v="4470"/>
        <n v="923"/>
        <n v="102000"/>
        <n v="37400"/>
        <n v="21100"/>
        <n v="654"/>
        <n v="58300"/>
        <n v="11200"/>
        <n v="12600"/>
        <n v="2800"/>
        <n v="4040"/>
        <n v="910"/>
        <n v="2460"/>
        <n v="2120"/>
        <n v="54571"/>
        <n v="27200"/>
        <n v="4280"/>
        <n v="8250"/>
        <n v="40000"/>
        <n v="110"/>
        <n v="16800"/>
        <n v="12400"/>
        <n v="25"/>
        <n v="211"/>
        <n v="29000"/>
        <n v="3890"/>
        <n v="842"/>
        <n v="96400"/>
        <n v="36300"/>
        <n v="21000"/>
        <n v="1590"/>
        <n v="3910"/>
        <n v="59800"/>
        <n v="10900"/>
        <n v="13000"/>
        <n v="2940"/>
        <n v="2450"/>
        <n v="2060"/>
        <n v="86700"/>
        <n v="35800"/>
        <n v="8160"/>
        <n v="51100"/>
        <n v="186"/>
        <n v="104"/>
        <n v="12200"/>
        <n v="3"/>
        <n v="45100"/>
        <n v="43200"/>
        <n v="197"/>
        <n v="2740"/>
        <n v="32400"/>
        <n v="3650"/>
        <n v="317"/>
        <n v="752"/>
        <n v="109000"/>
        <n v="36600"/>
        <n v="20500"/>
        <n v="15900"/>
        <n v="2650"/>
        <n v="3480"/>
        <n v="2010"/>
        <n v="68900"/>
        <n v="35000"/>
        <n v="8180"/>
        <n v="48900"/>
        <n v="106"/>
        <n v="11600"/>
        <n v="4"/>
        <n v="190"/>
        <n v="2772"/>
        <n v="416"/>
        <n v="92600"/>
        <n v="35100"/>
        <n v="1550"/>
        <n v="644"/>
        <n v="150"/>
        <n v="58100"/>
        <n v="21700"/>
        <n v="12000"/>
        <n v="57"/>
        <n v="2240"/>
        <n v="3430"/>
        <n v="800"/>
        <n v="1950"/>
        <n v="60100"/>
        <n v="4130"/>
        <n v="7940"/>
        <n v="47600"/>
        <n v="95"/>
        <n v="43300"/>
        <n v="226"/>
        <n v="2100"/>
        <n v="24600"/>
        <n v="3690"/>
        <n v="546"/>
        <n v="447"/>
        <n v="95100"/>
        <n v="33800"/>
        <n v="21800"/>
        <n v="1530"/>
        <n v="607"/>
        <n v="3620"/>
        <n v="56500"/>
        <n v="18700"/>
        <n v="11400"/>
        <n v="76"/>
        <n v="2410"/>
        <n v="3410"/>
        <n v="1760"/>
        <n v="64376"/>
        <n v="34260"/>
        <n v="4122"/>
        <n v="7715"/>
        <n v="50300"/>
        <n v="193"/>
        <n v="90"/>
        <n v="16616"/>
        <n v="11317"/>
        <n v="41114"/>
        <n v="43031"/>
        <n v="1891"/>
        <n v="25110"/>
        <n v="3806"/>
        <n v="246"/>
        <n v="489"/>
        <n v="91170"/>
        <n v="22050"/>
        <n v="1516"/>
        <n v="629"/>
        <n v="3731"/>
        <n v="56306"/>
        <n v="17829"/>
        <n v="13187"/>
        <n v="91"/>
        <n v="2526"/>
        <n v="3754"/>
        <n v="600"/>
        <n v="1901"/>
        <n v="69631"/>
        <n v="36830"/>
        <n v="3831"/>
        <n v="8004"/>
        <n v="55200"/>
        <n v="100"/>
        <n v="11075"/>
        <n v="40144"/>
        <n v="42870"/>
        <n v="2165"/>
        <n v="24464"/>
        <n v="171"/>
        <n v="365"/>
        <n v="89025"/>
        <n v="34622"/>
        <n v="21643"/>
        <n v="612"/>
        <n v="4002"/>
        <n v="55431"/>
        <n v="21728"/>
        <n v="12002"/>
        <n v="1916"/>
        <n v="3697"/>
        <n v="650"/>
        <n v="1747"/>
        <n v="61224"/>
        <n v="33100"/>
        <n v="3817"/>
        <n v="7949"/>
        <n v="192"/>
        <n v="97"/>
        <n v="16342"/>
        <n v="9819"/>
        <n v="39636"/>
        <n v="42338"/>
        <n v="2000"/>
        <n v="24637"/>
        <n v="132"/>
        <n v="328"/>
        <n v="88913"/>
        <n v="34408"/>
        <n v="21263"/>
        <n v="598"/>
        <n v="4021"/>
        <n v="54899"/>
        <n v="19561"/>
        <n v="11898"/>
        <n v="85"/>
        <n v="2281"/>
        <n v="3701"/>
        <n v="1864"/>
        <n v="64116"/>
        <n v="35441"/>
        <n v="3624"/>
        <n v="7842"/>
        <n v="54200"/>
        <n v="118"/>
        <n v="16142"/>
        <n v="11397"/>
        <n v="38165"/>
        <n v="42188"/>
        <n v="189"/>
        <n v="1500"/>
        <n v="25496"/>
        <n v="3788"/>
        <n v="136"/>
        <n v="309"/>
        <n v="92501"/>
        <n v="34662"/>
        <n v="20829"/>
        <n v="1750"/>
        <n v="4293"/>
        <n v="55507"/>
        <n v="19360"/>
        <n v="10156"/>
        <n v="84"/>
        <n v="2169"/>
        <n v="3874"/>
        <n v="500"/>
        <n v="1906"/>
        <n v="77598"/>
        <n v="36167"/>
        <n v="3717"/>
        <n v="7518"/>
        <n v="57600"/>
        <n v="108"/>
        <n v="88"/>
        <n v="16084"/>
        <n v="11542"/>
        <n v="38179"/>
        <n v="41910"/>
        <n v="230"/>
        <n v="1650"/>
        <n v="28045"/>
        <n v="3672"/>
        <n v="142"/>
        <n v="95669"/>
        <n v="33690"/>
        <n v="20308"/>
        <n v="1720"/>
        <n v="575"/>
        <n v="4291"/>
        <n v="57050"/>
        <n v="22831"/>
        <n v="8464"/>
        <n v="105"/>
        <n v="3741"/>
        <n v="1710"/>
        <n v="96692"/>
        <n v="36542"/>
        <n v="3023"/>
        <n v="7076"/>
        <n v="66200"/>
        <n v="99"/>
        <n v="15608"/>
        <n v="10729"/>
        <n v="38614"/>
        <n v="40439"/>
        <n v="25756"/>
        <n v="3636"/>
        <n v="147"/>
        <n v="300"/>
        <n v="83657"/>
        <n v="31913"/>
        <n v="17408"/>
        <n v="1870"/>
        <n v="572"/>
        <n v="4153"/>
        <n v="50010"/>
        <n v="23764"/>
        <n v="9909"/>
        <n v="92"/>
        <n v="2284"/>
        <n v="3623"/>
        <n v="480"/>
        <n v="1678"/>
        <n v="72186"/>
        <n v="41476"/>
        <n v="3295"/>
        <n v="6219"/>
        <n v="62600"/>
        <n v="74"/>
        <n v="93"/>
        <n v="15576"/>
        <n v="11499"/>
        <n v="34287"/>
        <n v="39106"/>
        <n v="1266"/>
        <n v="23698"/>
        <n v="3163"/>
        <n v="180"/>
        <n v="304"/>
        <n v="82350"/>
        <n v="29626"/>
        <n v="16667"/>
        <n v="1854"/>
        <n v="574"/>
        <n v="4075"/>
        <n v="52176"/>
        <n v="23886"/>
        <n v="10334"/>
        <n v="66"/>
        <n v="2255"/>
        <n v="3241"/>
        <n v="470"/>
        <n v="1464"/>
        <n v="85701"/>
        <n v="43436"/>
        <n v="3319"/>
        <n v="5465"/>
        <n v="67600"/>
        <n v="82"/>
        <n v="15202"/>
        <n v="11523"/>
        <n v="37325"/>
        <n v="37072"/>
        <n v="130"/>
        <n v="1250"/>
        <n v="26597"/>
        <n v="3079"/>
        <n v="205"/>
        <n v="173"/>
        <n v="83263"/>
        <n v="25206"/>
        <n v="1839"/>
        <n v="549"/>
        <n v="4300"/>
        <n v="46587"/>
        <n v="9699"/>
        <n v="297"/>
        <n v="1244"/>
        <n v="76393"/>
        <n v="42511"/>
        <n v="3085"/>
        <n v="4889"/>
        <n v="55970"/>
        <n v="14517"/>
        <n v="35095"/>
        <n v="40"/>
        <n v="2302"/>
        <n v="25802"/>
        <n v="2975"/>
        <n v="83908"/>
        <n v="21614"/>
        <n v="16634"/>
        <n v="466"/>
        <n v="4072"/>
        <n v="43589"/>
        <n v="23431"/>
        <n v="10242"/>
        <n v="236"/>
        <n v="2602"/>
        <n v="1165"/>
        <n v="75139"/>
        <n v="46809"/>
        <n v="3020"/>
        <n v="3858"/>
        <n v="56410"/>
        <n v="94"/>
        <n v="71"/>
        <n v="12838"/>
        <n v="14437"/>
        <n v="32365"/>
        <n v="2767"/>
        <n v="25024"/>
        <n v="2563"/>
        <n v="235"/>
        <n v="80711"/>
        <n v="18801"/>
        <n v="1749"/>
        <n v="477"/>
        <n v="3853"/>
        <n v="42220"/>
        <n v="27688"/>
        <n v="9496"/>
        <n v="390"/>
        <n v="2831"/>
        <n v="320"/>
        <n v="981"/>
        <n v="128613"/>
        <n v="49716"/>
        <n v="2263"/>
        <n v="4107"/>
        <n v="68"/>
        <n v="13994"/>
        <n v="15050"/>
        <n v="30506"/>
        <n v="2319"/>
        <n v="22630"/>
        <n v="2494"/>
        <n v="401"/>
        <n v="82012"/>
        <n v="16272"/>
        <n v="14064"/>
        <n v="260"/>
        <n v="42227"/>
        <n v="30969"/>
        <n v="8704"/>
        <n v="395"/>
        <n v="2141"/>
        <n v="2672"/>
        <n v="917"/>
        <n v="81747"/>
        <n v="44761"/>
        <n v="2168"/>
        <n v="3240"/>
        <n v="50226"/>
        <n v="64"/>
        <n v="12283"/>
        <n v="14458"/>
        <n v="32131"/>
        <n v="30875"/>
        <n v="1974"/>
        <n v="13387"/>
        <n v="682"/>
        <n v="187"/>
        <n v="76205"/>
        <n v="11897"/>
        <n v="10799"/>
        <n v="254"/>
        <n v="2711"/>
        <n v="35334"/>
        <n v="29477"/>
        <n v="350"/>
        <n v="1977"/>
        <n v="2487"/>
        <n v="876"/>
        <n v="87220"/>
        <n v="43137"/>
        <n v="2115"/>
        <n v="4744"/>
        <n v="51428"/>
        <n v="12179"/>
        <n v="13614"/>
        <n v="28294"/>
        <n v="31184"/>
        <n v="2085"/>
        <n v="9343"/>
        <n v="2125"/>
        <n v="736"/>
        <n v="73225"/>
        <n v="11128"/>
        <n v="9369"/>
        <n v="245"/>
        <n v="2199"/>
        <n v="34121"/>
        <n v="13520"/>
        <n v="31829"/>
        <n v="6833"/>
        <n v="1662"/>
        <n v="2358"/>
        <n v="937"/>
        <n v="86319"/>
        <n v="38934"/>
        <n v="2087"/>
        <n v="3842"/>
        <n v="49857"/>
        <n v="11739"/>
        <n v="11990"/>
        <n v="27873"/>
        <n v="30919"/>
        <n v="2032"/>
        <n v="7900"/>
        <n v="1146"/>
        <n v="68014"/>
        <n v="2093"/>
        <n v="33703"/>
        <n v="13560"/>
        <n v="27127"/>
        <n v="4540"/>
        <n v="1709"/>
        <n v="2287"/>
        <n v="817"/>
        <n v="63633"/>
        <n v="37635"/>
        <n v="2057"/>
        <n v="2858"/>
        <n v="49522"/>
        <n v="11745"/>
        <n v="11146"/>
        <n v="28030"/>
        <n v="31514"/>
        <n v="2048"/>
        <n v="7180"/>
        <n v="64520"/>
        <n v="9380"/>
        <n v="33189"/>
        <n v="23880"/>
        <n v="4219"/>
        <n v="2050"/>
        <n v="2212"/>
        <n v="802"/>
        <n v="46448"/>
        <n v="38223"/>
        <n v="1884"/>
        <n v="2932"/>
        <n v="49706"/>
        <n v="35"/>
        <n v="12335"/>
        <n v="12896"/>
        <n v="28167"/>
        <n v="32239"/>
        <n v="6940"/>
        <n v="1665"/>
        <n v="1221"/>
        <n v="52330"/>
        <n v="8750"/>
        <n v="1535"/>
        <n v="188"/>
        <n v="1874"/>
        <n v="33766"/>
        <n v="17500"/>
        <n v="20769"/>
        <n v="2092"/>
        <n v="1572"/>
        <n v="2114"/>
        <n v="61022"/>
        <n v="40168"/>
        <n v="1712"/>
        <n v="2682"/>
        <n v="50308"/>
        <n v="60"/>
        <n v="11591"/>
        <n v="13148"/>
        <n v="26801"/>
        <n v="32034"/>
        <n v="1968"/>
        <n v="7300"/>
        <n v="1753"/>
        <n v="1219"/>
        <n v="47267"/>
        <n v="8676"/>
        <n v="1455"/>
        <n v="163"/>
        <n v="31475"/>
        <n v="17200"/>
        <n v="25251"/>
        <n v="1770"/>
        <n v="1531"/>
        <n v="2013"/>
        <n v="77293"/>
        <n v="41624"/>
        <n v="2407"/>
        <n v="52000"/>
        <n v="46"/>
        <n v="11143"/>
        <n v="11331"/>
        <n v="24241"/>
        <n v="31155"/>
        <n v="2128"/>
        <n v="7500"/>
        <n v="2025"/>
        <n v="1290"/>
        <n v="42330"/>
        <n v="8327"/>
        <n v="9036"/>
        <n v="1430"/>
        <n v="96"/>
        <n v="1786"/>
        <n v="31263"/>
        <n v="19700"/>
        <n v="34804"/>
        <n v="1667"/>
        <n v="1286"/>
        <n v="1638"/>
        <n v="32900"/>
        <n v="26588"/>
        <n v="1111"/>
        <n v="2421"/>
        <n v="49807"/>
        <n v="11281"/>
        <n v="13326"/>
        <n v="24150"/>
        <n v="29993"/>
        <n v="2211"/>
        <n v="6800"/>
        <n v="1773"/>
        <n v="1260"/>
        <n v="44000"/>
        <n v="8100"/>
        <n v="8889"/>
        <n v="1475"/>
        <n v="1801"/>
        <n v="29421"/>
        <n v="18300"/>
        <n v="11135"/>
        <n v="1366"/>
        <n v="1628"/>
        <n v="33715"/>
        <n v="28704"/>
        <n v="2545"/>
        <n v="49526"/>
        <n v="70"/>
        <n v="11341"/>
        <n v="14186"/>
        <n v="25248"/>
        <n v="28846"/>
        <n v="6200"/>
        <n v="1800"/>
        <n v="1300"/>
        <n v="134"/>
        <n v="44234"/>
        <n v="8150"/>
        <n v="8151"/>
        <n v="120"/>
        <n v="1234"/>
        <n v="29473"/>
        <n v="17400"/>
        <n v="10003"/>
        <n v="1581"/>
        <n v="1812"/>
        <n v="1595"/>
        <n v="34239"/>
        <n v="28905"/>
        <n v="954"/>
        <n v="2601"/>
        <n v="50908"/>
        <n v="11085"/>
        <n v="14464"/>
        <n v="32646"/>
        <n v="27858"/>
        <n v="111"/>
        <n v="2274"/>
        <n v="4720"/>
        <n v="2843"/>
        <n v="115"/>
        <n v="45840"/>
        <n v="7649"/>
        <n v="7613"/>
        <n v="29298"/>
        <n v="16173"/>
        <n v="10632"/>
        <n v="1374"/>
        <n v="1216"/>
        <n v="34867"/>
        <n v="29418"/>
        <n v="3050"/>
        <n v="37822"/>
        <n v="10790"/>
        <n v="14563"/>
        <n v="26844"/>
        <n v="29243"/>
        <n v="123"/>
        <n v="3508"/>
        <n v="4650"/>
        <n v="2825"/>
        <n v="75"/>
        <n v="47014"/>
        <n v="7255"/>
        <n v="9045"/>
        <n v="1096"/>
        <n v="29452"/>
        <n v="17000"/>
        <n v="11541"/>
        <n v="1362"/>
        <n v="1458"/>
        <n v="135"/>
        <n v="879"/>
        <n v="116"/>
        <n v="35671"/>
        <n v="29133"/>
        <n v="1214"/>
        <n v="3000"/>
        <n v="38511"/>
        <n v="10574"/>
        <n v="14370"/>
        <n v="24815"/>
        <n v="28970"/>
        <n v="125"/>
        <n v="3148"/>
        <n v="3522"/>
        <n v="31400"/>
        <n v="6459"/>
        <n v="8646"/>
        <n v="1570"/>
        <n v="1138"/>
        <n v="28191"/>
        <n v="16950"/>
        <n v="13279"/>
        <n v="1308"/>
        <n v="1465"/>
        <n v="1597"/>
        <n v="877"/>
        <n v="37535"/>
        <n v="35937"/>
        <n v="3005"/>
        <n v="40267"/>
        <n v="10494"/>
        <n v="13440"/>
        <n v="27305"/>
        <n v="27653"/>
        <n v="126"/>
        <n v="3068"/>
        <n v="4100"/>
        <n v="34136"/>
        <n v="6084"/>
        <n v="9510"/>
        <n v="1061"/>
        <n v="28609"/>
        <n v="17211"/>
        <n v="14366"/>
        <n v="1270"/>
        <n v="1501"/>
        <n v="1568"/>
        <n v="873"/>
        <n v="37851"/>
        <n v="33255"/>
        <n v="1117"/>
        <n v="2990"/>
        <n v="40100"/>
        <n v="10171"/>
        <n v="12803"/>
        <n v="28647"/>
        <n v="25690"/>
        <n v="3006"/>
        <n v="4330"/>
        <n v="2600"/>
        <n v="5960"/>
        <n v="35470"/>
        <n v="5480"/>
        <n v="7448"/>
        <n v="1525"/>
        <n v="1113"/>
        <n v="28099"/>
        <n v="16250"/>
        <n v="14479"/>
        <n v="1169"/>
        <n v="1672"/>
        <n v="1609"/>
        <n v="851"/>
        <n v="313"/>
        <n v="34434"/>
        <n v="34861"/>
        <n v="2775"/>
        <n v="36010"/>
        <n v="10384"/>
        <n v="17230"/>
        <n v="29792"/>
        <n v="24831"/>
        <n v="129"/>
        <n v="2661"/>
        <n v="4200"/>
        <n v="35920"/>
        <n v="5477"/>
        <n v="8670"/>
        <n v="1560"/>
        <n v="103"/>
        <n v="1054"/>
        <n v="26348"/>
        <n v="16331"/>
        <n v="14269"/>
        <n v="1365"/>
        <n v="835"/>
        <n v="253"/>
        <n v="32885"/>
        <n v="875"/>
        <n v="33156"/>
        <n v="2535"/>
        <n v="31616"/>
        <n v="10193"/>
        <n v="15979"/>
        <n v="28112"/>
        <n v="25245"/>
        <n v="2583"/>
        <n v="3610"/>
        <n v="3950"/>
        <n v="6600"/>
        <n v="213"/>
        <n v="34350"/>
        <n v="4977"/>
        <n v="8452"/>
        <n v="1645"/>
        <n v="1136"/>
        <n v="25541"/>
        <n v="16312"/>
        <n v="14045"/>
        <n v="939"/>
        <n v="1610"/>
        <n v="1154"/>
        <n v="31691"/>
        <n v="31972"/>
        <n v="1074"/>
        <n v="2616"/>
        <n v="27893"/>
        <n v="9667"/>
        <n v="12580"/>
        <n v="24673"/>
        <n v="24168"/>
        <n v="4575"/>
        <n v="6990"/>
        <n v="281"/>
        <n v="33386"/>
        <n v="4500"/>
        <n v="6382"/>
        <n v="1732"/>
        <n v="1164"/>
        <n v="24746"/>
        <n v="19767"/>
        <n v="13671"/>
        <n v="501"/>
        <n v="1725"/>
        <n v="34210"/>
        <n v="33840"/>
        <n v="1029"/>
        <n v="2678"/>
        <n v="27713"/>
        <n v="13536"/>
        <n v="22152"/>
        <n v="2377"/>
        <n v="3350"/>
        <n v="4550"/>
        <n v="8020"/>
        <n v="149"/>
        <n v="31668"/>
        <n v="5496"/>
        <n v="1140"/>
        <n v="23776"/>
        <n v="17550"/>
        <n v="13431"/>
        <n v="566"/>
        <n v="1660"/>
        <n v="912"/>
        <n v="50"/>
        <n v="35170"/>
        <n v="36339"/>
        <n v="1122"/>
        <n v="26251"/>
        <n v="13333"/>
        <n v="22261"/>
        <n v="1701"/>
        <n v="10060"/>
        <n v="164"/>
        <n v="32639"/>
        <n v="5306"/>
        <n v="23639"/>
        <n v="17950"/>
        <n v="15159"/>
      </sharedItems>
    </cacheField>
    <cacheField name="Yield(Unit/Acre)" numFmtId="0">
      <sharedItems containsSemiMixedTypes="0" containsString="0" containsNumber="1" containsInteger="1" minValue="2" maxValue="2500"/>
    </cacheField>
    <cacheField name="Production" numFmtId="0">
      <sharedItems containsSemiMixedTypes="0" containsString="0" containsNumber="1" containsInteger="1" minValue="38" maxValue="1040100" count="1131">
        <n v="13000"/>
        <n v="12400"/>
        <n v="1770"/>
        <n v="4500"/>
        <n v="9090"/>
        <n v="6240"/>
        <n v="690000"/>
        <n v="190000"/>
        <n v="59100"/>
        <n v="39500"/>
        <n v="390000"/>
        <n v="260"/>
        <n v="55200"/>
        <n v="144000"/>
        <n v="94300"/>
        <n v="99300"/>
        <n v="879"/>
        <n v="11700"/>
        <n v="295000"/>
        <n v="24800"/>
        <n v="227"/>
        <n v="3070"/>
        <n v="608000"/>
        <n v="133000"/>
        <n v="42800"/>
        <n v="6040"/>
        <n v="1600"/>
        <n v="500"/>
        <n v="22400"/>
        <n v="148000"/>
        <n v="80700"/>
        <n v="584"/>
        <n v="112000"/>
        <n v="150000"/>
        <n v="18100"/>
        <n v="17300"/>
        <n v="3200"/>
        <n v="16700"/>
        <n v="7020"/>
        <n v="740000"/>
        <n v="241000"/>
        <n v="63100"/>
        <n v="47200"/>
        <n v="384000"/>
        <n v="406"/>
        <n v="38"/>
        <n v="67800"/>
        <n v="132000"/>
        <n v="160000"/>
        <n v="1150"/>
        <n v="6600"/>
        <n v="316000"/>
        <n v="21900"/>
        <n v="302"/>
        <n v="3600"/>
        <n v="682000"/>
        <n v="50200"/>
        <n v="5780"/>
        <n v="1730"/>
        <n v="289"/>
        <n v="20400"/>
        <n v="230000"/>
        <n v="84600"/>
        <n v="544"/>
        <n v="117000"/>
        <n v="137000"/>
        <n v="18200"/>
        <n v="2280"/>
        <n v="16200"/>
        <n v="12900"/>
        <n v="6850"/>
        <n v="769000"/>
        <n v="276000"/>
        <n v="55300"/>
        <n v="46400"/>
        <n v="388000"/>
        <n v="382"/>
        <n v="81900"/>
        <n v="130000"/>
        <n v="180000"/>
        <n v="185000"/>
        <n v="1070"/>
        <n v="8800"/>
        <n v="320000"/>
        <n v="22600"/>
        <n v="78"/>
        <n v="3280"/>
        <n v="751000"/>
        <n v="177000"/>
        <n v="6250"/>
        <n v="1430"/>
        <n v="442"/>
        <n v="24000"/>
        <n v="728"/>
        <n v="149000"/>
        <n v="96600"/>
        <n v="12300"/>
        <n v="2010"/>
        <n v="17400"/>
        <n v="5930"/>
        <n v="795000"/>
        <n v="277000"/>
        <n v="56300"/>
        <n v="46500"/>
        <n v="392000"/>
        <n v="291"/>
        <n v="57300"/>
        <n v="141000"/>
        <n v="171000"/>
        <n v="142000"/>
        <n v="814"/>
        <n v="8700"/>
        <n v="275000"/>
        <n v="21300"/>
        <n v="454"/>
        <n v="2780"/>
        <n v="666000"/>
        <n v="164000"/>
        <n v="72700"/>
        <n v="5510"/>
        <n v="1500"/>
        <n v="425"/>
        <n v="19000"/>
        <n v="206000"/>
        <n v="102000"/>
        <n v="12700"/>
        <n v="13500"/>
        <n v="14400"/>
        <n v="12600"/>
        <n v="6030"/>
        <n v="755000"/>
        <n v="233000"/>
        <n v="50800"/>
        <n v="419000"/>
        <n v="250"/>
        <n v="152000"/>
        <n v="172000"/>
        <n v="153000"/>
        <n v="823"/>
        <n v="5500"/>
        <n v="288000"/>
        <n v="192"/>
        <n v="2520"/>
        <n v="716000"/>
        <n v="156000"/>
        <n v="82500"/>
        <n v="4490"/>
        <n v="1520"/>
        <n v="272"/>
        <n v="23800"/>
        <n v="226000"/>
        <n v="103000"/>
        <n v="9940"/>
        <n v="11300"/>
        <n v="1710"/>
        <n v="15200"/>
        <n v="8430"/>
        <n v="5370"/>
        <n v="770000"/>
        <n v="259000"/>
        <n v="40600"/>
        <n v="38800"/>
        <n v="446000"/>
        <n v="103"/>
        <n v="126000"/>
        <n v="140000"/>
        <n v="124000"/>
        <n v="350"/>
        <n v="10000"/>
        <n v="222000"/>
        <n v="13900"/>
        <n v="171"/>
        <n v="2910"/>
        <n v="610000"/>
        <n v="98800"/>
        <n v="66400"/>
        <n v="3220"/>
        <n v="827"/>
        <n v="17900"/>
        <n v="183000"/>
        <n v="91000"/>
        <n v="10600"/>
        <n v="1960"/>
        <n v="18000"/>
        <n v="5340"/>
        <n v="660000"/>
        <n v="273000"/>
        <n v="57400"/>
        <n v="38700"/>
        <n v="325"/>
        <n v="59"/>
        <n v="62000"/>
        <n v="111000"/>
        <n v="200000"/>
        <n v="176000"/>
        <n v="545"/>
        <n v="10700"/>
        <n v="225000"/>
        <n v="12800"/>
        <n v="144"/>
        <n v="4250"/>
        <n v="816000"/>
        <n v="143000"/>
        <n v="90600"/>
        <n v="5640"/>
        <n v="1670"/>
        <n v="464"/>
        <n v="23000"/>
        <n v="256000"/>
        <n v="179000"/>
        <n v="92800"/>
        <n v="16300"/>
        <n v="14600"/>
        <n v="2460"/>
        <n v="5740"/>
        <n v="304000"/>
        <n v="58300"/>
        <n v="43600"/>
        <n v="442000"/>
        <n v="306"/>
        <n v="127"/>
        <n v="77900"/>
        <n v="75"/>
        <n v="175000"/>
        <n v="750"/>
        <n v="244000"/>
        <n v="15800"/>
        <n v="185"/>
        <n v="4210"/>
        <n v="861000"/>
        <n v="165000"/>
        <n v="87400"/>
        <n v="6100"/>
        <n v="1780"/>
        <n v="320"/>
        <n v="21200"/>
        <n v="271000"/>
        <n v="101000"/>
        <n v="11000"/>
        <n v="2275"/>
        <n v="25200"/>
        <n v="5675"/>
        <n v="900000"/>
        <n v="379000"/>
        <n v="53000"/>
        <n v="34800"/>
        <n v="554000"/>
        <n v="387"/>
        <n v="71100"/>
        <n v="699"/>
        <n v="8620"/>
        <n v="262000"/>
        <n v="638"/>
        <n v="4810"/>
        <n v="892000"/>
        <n v="66800"/>
        <n v="6190"/>
        <n v="1990"/>
        <n v="240"/>
        <n v="267000"/>
        <n v="217000"/>
        <n v="95700"/>
        <n v="9190"/>
        <n v="10200"/>
        <n v="2160"/>
        <n v="4270"/>
        <n v="905000"/>
        <n v="408000"/>
        <n v="54200"/>
        <n v="34000"/>
        <n v="529000"/>
        <n v="191"/>
        <n v="80"/>
        <n v="94"/>
        <n v="122000"/>
        <n v="368"/>
        <n v="6380"/>
        <n v="13700"/>
        <n v="708"/>
        <n v="832"/>
        <n v="519000"/>
        <n v="115000"/>
        <n v="60100"/>
        <n v="4910"/>
        <n v="670"/>
        <n v="360"/>
        <n v="14300"/>
        <n v="167000"/>
        <n v="258000"/>
        <n v="81600"/>
        <n v="125"/>
        <n v="2400"/>
        <n v="4670"/>
        <n v="883000"/>
        <n v="452000"/>
        <n v="48900"/>
        <n v="32100"/>
        <n v="495000"/>
        <n v="207"/>
        <n v="98"/>
        <n v="65900"/>
        <n v="88"/>
        <n v="139000"/>
        <n v="452"/>
        <n v="6710"/>
        <n v="207000"/>
        <n v="18900"/>
        <n v="626"/>
        <n v="760"/>
        <n v="542000"/>
        <n v="174000"/>
        <n v="82700"/>
        <n v="5490"/>
        <n v="1350"/>
        <n v="608"/>
        <n v="13600"/>
        <n v="192000"/>
        <n v="236000"/>
        <n v="75500"/>
        <n v="327"/>
        <n v="12110"/>
        <n v="10912"/>
        <n v="2800"/>
        <n v="5165"/>
        <n v="803560"/>
        <n v="358900"/>
        <n v="50698"/>
        <n v="31623"/>
        <n v="493153"/>
        <n v="246"/>
        <n v="100"/>
        <n v="59617"/>
        <n v="128596"/>
        <n v="205000"/>
        <n v="142976"/>
        <n v="506"/>
        <n v="6524"/>
        <n v="190836"/>
        <n v="18079"/>
        <n v="534"/>
        <n v="734"/>
        <n v="676410"/>
        <n v="147380"/>
        <n v="99225"/>
        <n v="5609"/>
        <n v="1453"/>
        <n v="665"/>
        <n v="17607"/>
        <n v="212675"/>
        <n v="219160"/>
        <n v="100643"/>
        <n v="352"/>
        <n v="9417"/>
        <n v="12013"/>
        <n v="1170"/>
        <n v="4182"/>
        <n v="1040100"/>
        <n v="411800"/>
        <n v="37306"/>
        <n v="27974"/>
        <n v="555466"/>
        <n v="199"/>
        <n v="148"/>
        <n v="45779"/>
        <n v="107757"/>
        <n v="201000"/>
        <n v="115864"/>
        <n v="490"/>
        <n v="4005"/>
        <n v="131125"/>
        <n v="12560"/>
        <n v="621"/>
        <n v="470060"/>
        <n v="103507"/>
        <n v="61797"/>
        <n v="4530"/>
        <n v="1181"/>
        <n v="14137"/>
        <n v="168992"/>
        <n v="259420"/>
        <n v="77402"/>
        <n v="116"/>
        <n v="7526"/>
        <n v="12570"/>
        <n v="1625"/>
        <n v="5029"/>
        <n v="722800"/>
        <n v="340000"/>
        <n v="28719"/>
        <n v="36321"/>
        <n v="566559"/>
        <n v="173"/>
        <n v="61589"/>
        <n v="65702"/>
        <n v="224000"/>
        <n v="145115"/>
        <n v="515"/>
        <n v="3400"/>
        <n v="172459"/>
        <n v="20590"/>
        <n v="413"/>
        <n v="623"/>
        <n v="557950"/>
        <n v="136276"/>
        <n v="71231"/>
        <n v="4650"/>
        <n v="1274"/>
        <n v="12083"/>
        <n v="198533"/>
        <n v="200430"/>
        <n v="84853"/>
        <n v="8534"/>
        <n v="13620"/>
        <n v="1560"/>
        <n v="5720"/>
        <n v="566400"/>
        <n v="315620"/>
        <n v="39800"/>
        <n v="35153"/>
        <n v="486375"/>
        <n v="219"/>
        <n v="102"/>
        <n v="70948"/>
        <n v="113138"/>
        <n v="210000"/>
        <n v="152776"/>
        <n v="485"/>
        <n v="178472"/>
        <n v="15910"/>
        <n v="668"/>
        <n v="649"/>
        <n v="5610"/>
        <n v="148005"/>
        <n v="92272"/>
        <n v="6650"/>
        <n v="1800"/>
        <n v="216248"/>
        <n v="173930"/>
        <n v="67944"/>
        <n v="150"/>
        <n v="9189"/>
        <n v="13249"/>
        <n v="1300"/>
        <n v="4642"/>
        <n v="878500"/>
        <n v="385430"/>
        <n v="47009"/>
        <n v="31995"/>
        <n v="618250"/>
        <n v="112"/>
        <n v="120"/>
        <n v="61962"/>
        <n v="123574"/>
        <n v="269000"/>
        <n v="181025"/>
        <n v="4125"/>
        <n v="243992"/>
        <n v="16818"/>
        <n v="1145"/>
        <n v="616"/>
        <n v="703870"/>
        <n v="198819"/>
        <n v="125503"/>
        <n v="6880"/>
        <n v="799"/>
        <n v="16081"/>
        <n v="230910"/>
        <n v="219270"/>
        <n v="70930"/>
        <n v="9094"/>
        <n v="13243"/>
        <n v="1200"/>
        <n v="4209"/>
        <n v="871000"/>
        <n v="317370"/>
        <n v="31720"/>
        <n v="27872"/>
        <n v="612467"/>
        <n v="139"/>
        <n v="91"/>
        <n v="52252"/>
        <n v="83485"/>
        <n v="119874"/>
        <n v="736"/>
        <n v="3575"/>
        <n v="167414"/>
        <n v="12072"/>
        <n v="627"/>
        <n v="540"/>
        <n v="466331"/>
        <n v="127788"/>
        <n v="63887"/>
        <n v="6171"/>
        <n v="686"/>
        <n v="15118"/>
        <n v="165783"/>
        <n v="229430"/>
        <n v="60739"/>
        <n v="209"/>
        <n v="7325"/>
        <n v="10724"/>
        <n v="900"/>
        <n v="3953"/>
        <n v="728500"/>
        <n v="320040"/>
        <n v="29555"/>
        <n v="26483"/>
        <n v="593056"/>
        <n v="82"/>
        <n v="57960"/>
        <n v="112253"/>
        <n v="151344"/>
        <n v="128814"/>
        <n v="4163"/>
        <n v="149297"/>
        <n v="14455"/>
        <n v="679"/>
        <n v="632"/>
        <n v="472800"/>
        <n v="115188"/>
        <n v="48001"/>
        <n v="5377"/>
        <n v="1911"/>
        <n v="15060"/>
        <n v="160768"/>
        <n v="220030"/>
        <n v="69858"/>
        <n v="167"/>
        <n v="4793"/>
        <n v="11343"/>
        <n v="1360"/>
        <n v="4060"/>
        <n v="928100"/>
        <n v="385420"/>
        <n v="28294"/>
        <n v="24966"/>
        <n v="691528"/>
        <n v="145"/>
        <n v="59128"/>
        <n v="102284"/>
        <n v="143947"/>
        <n v="130099"/>
        <n v="390"/>
        <n v="5200"/>
        <n v="164901"/>
        <n v="9853"/>
        <n v="639"/>
        <n v="239"/>
        <n v="509355"/>
        <n v="95101"/>
        <n v="48834"/>
        <n v="6069"/>
        <n v="2196"/>
        <n v="16191"/>
        <n v="183139"/>
        <n v="258300"/>
        <n v="74003"/>
        <n v="467"/>
        <n v="8797"/>
        <n v="1280"/>
        <n v="3570"/>
        <n v="639180"/>
        <n v="302500"/>
        <n v="30088"/>
        <n v="22239"/>
        <n v="473146"/>
        <n v="228"/>
        <n v="114"/>
        <n v="59808"/>
        <n v="117727"/>
        <n v="126438"/>
        <n v="60"/>
        <n v="10359"/>
        <n v="154812"/>
        <n v="12644"/>
        <n v="340"/>
        <n v="337"/>
        <n v="579400"/>
        <n v="104107"/>
        <n v="91820"/>
        <n v="6615"/>
        <n v="1631"/>
        <n v="16280"/>
        <n v="173583"/>
        <n v="235900"/>
        <n v="55614"/>
        <n v="326"/>
        <n v="5483"/>
        <n v="1690"/>
        <n v="835310"/>
        <n v="414680"/>
        <n v="27311"/>
        <n v="19520"/>
        <n v="559563"/>
        <n v="117"/>
        <n v="121"/>
        <n v="58106"/>
        <n v="134583"/>
        <n v="136962"/>
        <n v="12532"/>
        <n v="177670"/>
        <n v="11100"/>
        <n v="194"/>
        <n v="322"/>
        <n v="624800"/>
        <n v="101430"/>
        <n v="6821"/>
        <n v="768"/>
        <n v="17999"/>
        <n v="190789"/>
        <n v="288490"/>
        <n v="65143"/>
        <n v="11607"/>
        <n v="1240"/>
        <n v="3345"/>
        <n v="693910"/>
        <n v="397400"/>
        <n v="34941"/>
        <n v="15168"/>
        <n v="451416"/>
        <n v="155"/>
        <n v="58648"/>
        <n v="104938"/>
        <n v="103526"/>
        <n v="11212"/>
        <n v="156147"/>
        <n v="9128"/>
        <n v="1246"/>
        <n v="384"/>
        <n v="548800"/>
        <n v="64932"/>
        <n v="42051"/>
        <n v="7040"/>
        <n v="13307"/>
        <n v="142477"/>
        <n v="298380"/>
        <n v="53704"/>
        <n v="735"/>
        <n v="4370"/>
        <n v="7749"/>
        <n v="1320"/>
        <n v="2961"/>
        <n v="760130"/>
        <n v="400310"/>
        <n v="29322"/>
        <n v="13535"/>
        <n v="468541"/>
        <n v="108"/>
        <n v="59647"/>
        <n v="88283"/>
        <n v="148860"/>
        <n v="102355"/>
        <n v="13680"/>
        <n v="91032"/>
        <n v="7194"/>
        <n v="1290"/>
        <n v="483"/>
        <n v="510400"/>
        <n v="60388"/>
        <n v="39200"/>
        <n v="6460"/>
        <n v="330"/>
        <n v="11026"/>
        <n v="133258"/>
        <n v="112500"/>
        <n v="269930"/>
        <n v="61982"/>
        <n v="443"/>
        <n v="9308"/>
        <n v="10445"/>
        <n v="1130"/>
        <n v="3638"/>
        <n v="978930"/>
        <n v="444890"/>
        <n v="28707"/>
        <n v="14053"/>
        <n v="606129"/>
        <n v="161"/>
        <n v="64984"/>
        <n v="131857"/>
        <n v="167488"/>
        <n v="144217"/>
        <n v="13240"/>
        <n v="65401"/>
        <n v="11794"/>
        <n v="3582"/>
        <n v="559"/>
        <n v="578700"/>
        <n v="69384"/>
        <n v="43379"/>
        <n v="1078"/>
        <n v="14396"/>
        <n v="187674"/>
        <n v="147200"/>
        <n v="357950"/>
        <n v="51112"/>
        <n v="4730"/>
        <n v="10847"/>
        <n v="3532"/>
        <n v="737490"/>
        <n v="339020"/>
        <n v="23268"/>
        <n v="9297"/>
        <n v="479252"/>
        <n v="152"/>
        <n v="50650"/>
        <n v="78725"/>
        <n v="118923"/>
        <n v="100251"/>
        <n v="10587"/>
        <n v="7693"/>
        <n v="2162"/>
        <n v="602"/>
        <n v="458200"/>
        <n v="514"/>
        <n v="13312"/>
        <n v="127990"/>
        <n v="114900"/>
        <n v="256840"/>
        <n v="21111"/>
        <n v="3253"/>
        <n v="12007"/>
        <n v="860"/>
        <n v="3186"/>
        <n v="643400"/>
        <n v="384130"/>
        <n v="12344"/>
        <n v="12589"/>
        <n v="465723"/>
        <n v="74"/>
        <n v="55179"/>
        <n v="92151"/>
        <n v="82321"/>
        <n v="109842"/>
        <n v="5632"/>
        <n v="57440"/>
        <n v="7586"/>
        <n v="1062"/>
        <n v="533"/>
        <n v="521700"/>
        <n v="47604"/>
        <n v="4400"/>
        <n v="200"/>
        <n v="10112"/>
        <n v="139993"/>
        <n v="124700"/>
        <n v="244040"/>
        <n v="33253"/>
        <n v="4261"/>
        <n v="7255"/>
        <n v="650"/>
        <n v="3068"/>
        <n v="395800"/>
        <n v="334170"/>
        <n v="25049"/>
        <n v="9794"/>
        <n v="506242"/>
        <n v="72"/>
        <n v="44582"/>
        <n v="113580"/>
        <n v="119384"/>
        <n v="121292"/>
        <n v="8826"/>
        <n v="55520"/>
        <n v="6593"/>
        <n v="3431"/>
        <n v="488"/>
        <n v="382600"/>
        <n v="39589"/>
        <n v="3838"/>
        <n v="10039"/>
        <n v="153096"/>
        <n v="166700"/>
        <n v="186970"/>
        <n v="13619"/>
        <n v="4248"/>
        <n v="9407"/>
        <n v="625"/>
        <n v="667100"/>
        <n v="413000"/>
        <n v="20996"/>
        <n v="11466"/>
        <n v="517405"/>
        <n v="128"/>
        <n v="60269"/>
        <n v="116940"/>
        <n v="134408"/>
        <n v="111589"/>
        <n v="8561"/>
        <n v="43800"/>
        <n v="7152"/>
        <n v="6603"/>
        <n v="429"/>
        <n v="331950"/>
        <n v="46878"/>
        <n v="4001"/>
        <n v="7377"/>
        <n v="131039"/>
        <n v="151900"/>
        <n v="264420"/>
        <n v="9664"/>
        <n v="5028"/>
        <n v="8237"/>
        <n v="550"/>
        <n v="825100"/>
        <n v="383680"/>
        <n v="19891"/>
        <n v="522509"/>
        <n v="113"/>
        <n v="61135"/>
        <n v="108000"/>
        <n v="101407"/>
        <n v="135256"/>
        <n v="6661"/>
        <n v="52500"/>
        <n v="9355"/>
        <n v="3722"/>
        <n v="763"/>
        <n v="328000"/>
        <n v="41744"/>
        <n v="27650"/>
        <n v="138"/>
        <n v="8614"/>
        <n v="148010"/>
        <n v="355890"/>
        <n v="10936"/>
        <n v="4938"/>
        <n v="5435"/>
        <n v="600"/>
        <n v="304780"/>
        <n v="209000"/>
        <n v="10121"/>
        <n v="12126"/>
        <n v="450387"/>
        <n v="99"/>
        <n v="51551"/>
        <n v="108389"/>
        <n v="102074"/>
        <n v="138322"/>
        <n v="6788"/>
        <n v="44200"/>
        <n v="7429"/>
        <n v="1849"/>
        <n v="469"/>
        <n v="308040"/>
        <n v="43092"/>
        <n v="31645"/>
        <n v="3688"/>
        <n v="176"/>
        <n v="11747"/>
        <n v="145493"/>
        <n v="198000"/>
        <n v="102080"/>
        <n v="8278"/>
        <n v="3435"/>
        <n v="5643"/>
        <n v="346750"/>
        <n v="251000"/>
        <n v="9710"/>
        <n v="7991"/>
        <n v="448032"/>
        <n v="39779"/>
        <n v="122900"/>
        <n v="100076"/>
        <n v="114304"/>
        <n v="7075"/>
        <n v="37200"/>
        <n v="6570"/>
        <n v="1801"/>
        <n v="400"/>
        <n v="336000"/>
        <n v="35942"/>
        <n v="30729"/>
        <n v="3875"/>
        <n v="7702"/>
        <n v="111921"/>
        <n v="168000"/>
        <n v="101150"/>
        <n v="7905"/>
        <n v="7615"/>
        <n v="6008"/>
        <n v="287300"/>
        <n v="7670"/>
        <n v="12143"/>
        <n v="461000"/>
        <n v="59168"/>
        <n v="114720"/>
        <n v="89400"/>
        <n v="132849"/>
        <n v="286"/>
        <n v="10119"/>
        <n v="26000"/>
        <n v="6970"/>
        <n v="7467"/>
        <n v="391"/>
        <n v="42528"/>
        <n v="28244"/>
        <n v="216"/>
        <n v="8187"/>
        <n v="129544"/>
        <n v="94880"/>
        <n v="9460"/>
        <n v="4094"/>
        <n v="5453"/>
        <n v="420"/>
        <n v="345100"/>
        <n v="292000"/>
        <n v="7200"/>
        <n v="8406"/>
        <n v="359912"/>
        <n v="33364"/>
        <n v="118850"/>
        <n v="83210"/>
        <n v="99777"/>
        <n v="267"/>
        <n v="11647"/>
        <n v="32500"/>
        <n v="6630"/>
        <n v="8315"/>
        <n v="444600"/>
        <n v="32648"/>
        <n v="29895"/>
        <n v="3750"/>
        <n v="3858"/>
        <n v="104161"/>
        <n v="157040"/>
        <n v="104040"/>
        <n v="10038"/>
        <n v="5006"/>
        <n v="6118"/>
        <n v="300"/>
        <n v="1410"/>
        <n v="278"/>
        <n v="283000"/>
        <n v="218400"/>
        <n v="12140"/>
        <n v="10385"/>
        <n v="326698"/>
        <n v="39235"/>
        <n v="120100"/>
        <n v="99325"/>
        <n v="100180"/>
        <n v="266"/>
        <n v="12403"/>
        <n v="27200"/>
        <n v="3740"/>
        <n v="9140"/>
        <n v="135"/>
        <n v="213000"/>
        <n v="26611"/>
        <n v="26630"/>
        <n v="3140"/>
        <n v="95"/>
        <n v="3604"/>
        <n v="106205"/>
        <n v="162550"/>
        <n v="105250"/>
        <n v="9404"/>
        <n v="4908"/>
        <n v="5432"/>
        <n v="1964"/>
        <n v="348"/>
        <n v="280300"/>
        <n v="223500"/>
        <n v="14568"/>
        <n v="11396"/>
        <n v="350734"/>
        <n v="42938"/>
        <n v="114600"/>
        <n v="102706"/>
        <n v="113220"/>
        <n v="13530"/>
        <n v="32800"/>
        <n v="7400"/>
        <n v="8600"/>
        <n v="126"/>
        <n v="23119"/>
        <n v="26149"/>
        <n v="4800"/>
        <n v="4773"/>
        <n v="107992"/>
        <n v="149800"/>
        <n v="136820"/>
        <n v="10917"/>
        <n v="5336"/>
        <n v="4922"/>
        <n v="2278"/>
        <n v="615"/>
        <n v="401900"/>
        <n v="282000"/>
        <n v="13292"/>
        <n v="10073"/>
        <n v="302354"/>
        <n v="40993"/>
        <n v="107020"/>
        <n v="121692"/>
        <n v="11152"/>
        <n v="30700"/>
        <n v="9100"/>
        <n v="13470"/>
        <n v="184"/>
        <n v="285000"/>
        <n v="24112"/>
        <n v="31877"/>
        <n v="4575"/>
        <n v="6058"/>
        <n v="100962"/>
        <n v="132500"/>
        <n v="136740"/>
        <n v="7250"/>
        <n v="5286"/>
        <n v="4641"/>
        <n v="1566"/>
        <n v="1377"/>
        <n v="298900"/>
        <n v="242160"/>
        <n v="9774"/>
        <n v="9901"/>
        <n v="247389"/>
        <n v="38626"/>
        <n v="154000"/>
        <n v="117020"/>
        <n v="99996"/>
        <n v="265"/>
        <n v="10378"/>
        <n v="29400"/>
        <n v="12000"/>
        <n v="13740"/>
        <n v="315"/>
        <n v="242000"/>
        <n v="23551"/>
        <n v="33380"/>
        <n v="3900"/>
        <n v="160"/>
        <n v="100293"/>
        <n v="119600"/>
        <n v="118000"/>
        <n v="6521"/>
        <n v="5042"/>
        <n v="4232"/>
        <n v="2012"/>
        <n v="1189"/>
        <n v="289400"/>
        <n v="5906"/>
        <n v="242220"/>
        <n v="8995"/>
        <n v="284544"/>
        <n v="35850"/>
        <n v="118400"/>
        <n v="95635"/>
        <n v="89084"/>
        <n v="258"/>
        <n v="10642"/>
        <n v="20200"/>
        <n v="13430"/>
        <n v="17070"/>
        <n v="405"/>
        <n v="19410"/>
        <n v="20876"/>
        <n v="3290"/>
        <n v="123"/>
        <n v="5329"/>
        <n v="80201"/>
        <n v="122500"/>
        <n v="127000"/>
        <n v="6686"/>
        <n v="6326"/>
        <n v="3988"/>
        <n v="140"/>
        <n v="796"/>
        <n v="354600"/>
        <n v="333370"/>
        <n v="11331"/>
        <n v="8556"/>
        <n v="278930"/>
        <n v="45456"/>
        <n v="127400"/>
        <n v="89735"/>
        <n v="98687"/>
        <n v="157"/>
        <n v="8810"/>
        <n v="14180"/>
        <n v="22110"/>
        <n v="731"/>
        <n v="243000"/>
        <n v="17550"/>
        <n v="18827"/>
        <n v="5195"/>
        <n v="5560"/>
        <n v="98979"/>
        <n v="187900"/>
        <n v="4559"/>
        <n v="4860"/>
        <n v="2957"/>
        <n v="50"/>
        <n v="269860"/>
        <n v="6215"/>
        <n v="7206"/>
        <n v="249417"/>
        <n v="105600"/>
        <n v="80155"/>
        <n v="9667"/>
        <n v="23400"/>
        <n v="12750"/>
        <n v="14840"/>
        <n v="492"/>
        <n v="207600"/>
        <n v="15279"/>
        <n v="5154"/>
        <n v="80675"/>
        <n v="127300"/>
        <n v="4307"/>
        <n v="3918"/>
        <n v="3183"/>
        <n v="40"/>
        <n v="359100"/>
        <n v="8864"/>
        <n v="6722"/>
        <n v="249384"/>
        <n v="121300"/>
        <n v="80112"/>
        <n v="8108"/>
        <n v="26800"/>
        <n v="30200"/>
        <n v="344"/>
        <n v="8171"/>
        <n v="4544"/>
        <n v="78941"/>
        <n v="157900"/>
        <n v="134600"/>
        <n v="4924"/>
      </sharedItems>
    </cacheField>
    <cacheField name="Price(Dollars/Unit)" numFmtId="0">
      <sharedItems containsSemiMixedTypes="0" containsString="0" containsNumber="1" containsInteger="1" minValue="74" maxValue="3634207"/>
    </cacheField>
    <cacheField name="Unit" numFmtId="0">
      <sharedItems/>
    </cacheField>
    <cacheField name="Value(Dollars)" numFmtId="164">
      <sharedItems containsSemiMixedTypes="0" containsString="0" containsNumber="1" containsInteger="1" minValue="17600" maxValue="2030002006"/>
    </cacheField>
    <cacheField name="SquareMiles" numFmtId="0">
      <sharedItems containsSemiMixedTypes="0" containsString="0" containsNumber="1" containsInteger="1" minValue="440" maxValue="8170"/>
    </cacheField>
    <cacheField name="TotalAcres" numFmtId="0">
      <sharedItems containsSemiMixedTypes="0" containsString="0" containsNumber="1" containsInteger="1" minValue="281600" maxValue="5228800" count="32">
        <n v="528000"/>
        <n v="384640"/>
        <n v="663040"/>
        <n v="739840"/>
        <n v="510720"/>
        <n v="1155200"/>
        <n v="3838720"/>
        <n v="5228800"/>
        <n v="919040"/>
        <n v="849280"/>
        <n v="1374080"/>
        <n v="376320"/>
        <n v="2246400"/>
        <n v="1285120"/>
        <n v="2127360"/>
        <n v="510080"/>
        <n v="964480"/>
        <n v="4635520"/>
        <n v="649600"/>
        <n v="339840"/>
        <n v="281600"/>
        <n v="2464000"/>
        <n v="558080"/>
        <n v="1022720"/>
        <n v="973440"/>
        <n v="1904640"/>
        <n v="3100160"/>
        <n v="661760"/>
        <n v="935040"/>
        <n v="1985920"/>
        <n v="408960"/>
        <n v="844160"/>
      </sharedItems>
    </cacheField>
  </cacheFields>
  <extLst>
    <ext xmlns:x14="http://schemas.microsoft.com/office/spreadsheetml/2009/9/main" uri="{725AE2AE-9491-48be-B2B4-4EB974FC3084}">
      <x14:pivotCacheDefinition pivotCacheId="9617844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8">
  <r>
    <x v="0"/>
    <n v="1"/>
    <x v="0"/>
    <x v="0"/>
    <n v="514"/>
    <x v="0"/>
    <n v="149769"/>
    <s v="Tons"/>
    <n v="19470000"/>
    <n v="825"/>
    <x v="0"/>
  </r>
  <r>
    <x v="0"/>
    <n v="5"/>
    <x v="1"/>
    <x v="1"/>
    <n v="231"/>
    <x v="1"/>
    <n v="131831"/>
    <s v="Tons"/>
    <n v="16347000"/>
    <n v="601"/>
    <x v="1"/>
  </r>
  <r>
    <x v="0"/>
    <n v="9"/>
    <x v="2"/>
    <x v="2"/>
    <n v="306"/>
    <x v="2"/>
    <n v="132599"/>
    <s v="Tons"/>
    <n v="2347000"/>
    <n v="1036"/>
    <x v="2"/>
  </r>
  <r>
    <x v="0"/>
    <n v="11"/>
    <x v="3"/>
    <x v="3"/>
    <n v="602"/>
    <x v="3"/>
    <n v="68467"/>
    <s v="Tons"/>
    <n v="3081000"/>
    <n v="1156"/>
    <x v="3"/>
  </r>
  <r>
    <x v="0"/>
    <n v="13"/>
    <x v="4"/>
    <x v="4"/>
    <n v="469"/>
    <x v="4"/>
    <n v="75127"/>
    <s v="Tons"/>
    <n v="6829000"/>
    <n v="798"/>
    <x v="4"/>
  </r>
  <r>
    <x v="0"/>
    <n v="17"/>
    <x v="5"/>
    <x v="5"/>
    <n v="238"/>
    <x v="5"/>
    <n v="154856"/>
    <s v="Tons"/>
    <n v="9663000"/>
    <n v="1805"/>
    <x v="5"/>
  </r>
  <r>
    <x v="0"/>
    <n v="19"/>
    <x v="6"/>
    <x v="6"/>
    <n v="1213"/>
    <x v="6"/>
    <n v="36214"/>
    <s v="Tons"/>
    <n v="249877000"/>
    <n v="5998"/>
    <x v="6"/>
  </r>
  <r>
    <x v="0"/>
    <n v="29"/>
    <x v="7"/>
    <x v="7"/>
    <n v="754"/>
    <x v="7"/>
    <n v="31404"/>
    <s v="Tons"/>
    <n v="59668000"/>
    <n v="8170"/>
    <x v="7"/>
  </r>
  <r>
    <x v="0"/>
    <n v="31"/>
    <x v="8"/>
    <x v="8"/>
    <n v="1646"/>
    <x v="8"/>
    <n v="28687"/>
    <s v="Tons"/>
    <n v="16954000"/>
    <n v="1436"/>
    <x v="8"/>
  </r>
  <r>
    <x v="0"/>
    <n v="33"/>
    <x v="9"/>
    <x v="9"/>
    <n v="412"/>
    <x v="9"/>
    <n v="132937"/>
    <s v="Tons"/>
    <n v="52510000"/>
    <n v="1327"/>
    <x v="9"/>
  </r>
  <r>
    <x v="0"/>
    <n v="39"/>
    <x v="10"/>
    <x v="10"/>
    <n v="1182"/>
    <x v="10"/>
    <n v="34898"/>
    <s v="Tons"/>
    <n v="136101000"/>
    <n v="2147"/>
    <x v="10"/>
  </r>
  <r>
    <x v="0"/>
    <n v="41"/>
    <x v="11"/>
    <x v="11"/>
    <n v="133"/>
    <x v="11"/>
    <n v="360769"/>
    <s v="Tons"/>
    <n v="938000"/>
    <n v="588"/>
    <x v="11"/>
  </r>
  <r>
    <x v="0"/>
    <n v="45"/>
    <x v="12"/>
    <x v="12"/>
    <n v="337"/>
    <x v="12"/>
    <n v="14888"/>
    <s v="Tons"/>
    <n v="82182000"/>
    <n v="3510"/>
    <x v="12"/>
  </r>
  <r>
    <x v="0"/>
    <n v="47"/>
    <x v="13"/>
    <x v="13"/>
    <n v="1091"/>
    <x v="13"/>
    <n v="44041"/>
    <s v="Tons"/>
    <n v="63419000"/>
    <n v="2008"/>
    <x v="13"/>
  </r>
  <r>
    <x v="0"/>
    <n v="53"/>
    <x v="14"/>
    <x v="14"/>
    <n v="21"/>
    <x v="14"/>
    <n v="112398"/>
    <s v="Tons"/>
    <n v="105991000"/>
    <n v="3324"/>
    <x v="14"/>
  </r>
  <r>
    <x v="0"/>
    <n v="55"/>
    <x v="15"/>
    <x v="15"/>
    <n v="22"/>
    <x v="15"/>
    <n v="464648"/>
    <s v="Tons"/>
    <n v="461395000"/>
    <n v="797"/>
    <x v="15"/>
  </r>
  <r>
    <x v="0"/>
    <n v="61"/>
    <x v="16"/>
    <x v="16"/>
    <n v="279"/>
    <x v="16"/>
    <n v="223549"/>
    <s v="Tons"/>
    <n v="1965000"/>
    <n v="1507"/>
    <x v="16"/>
  </r>
  <r>
    <x v="0"/>
    <n v="65"/>
    <x v="17"/>
    <x v="17"/>
    <n v="672"/>
    <x v="17"/>
    <n v="162393"/>
    <s v="Tons"/>
    <n v="19000000"/>
    <n v="7243"/>
    <x v="17"/>
  </r>
  <r>
    <x v="0"/>
    <n v="67"/>
    <x v="18"/>
    <x v="18"/>
    <n v="819"/>
    <x v="18"/>
    <n v="52873"/>
    <s v="Tons"/>
    <n v="155975000"/>
    <n v="1015"/>
    <x v="18"/>
  </r>
  <r>
    <x v="0"/>
    <n v="69"/>
    <x v="19"/>
    <x v="19"/>
    <n v="523"/>
    <x v="19"/>
    <n v="140214"/>
    <s v="Tons"/>
    <n v="34773000"/>
    <n v="531"/>
    <x v="19"/>
  </r>
  <r>
    <x v="0"/>
    <n v="71"/>
    <x v="20"/>
    <x v="20"/>
    <n v="61"/>
    <x v="20"/>
    <n v="193833"/>
    <s v="Tons"/>
    <n v="440000"/>
    <n v="531"/>
    <x v="19"/>
  </r>
  <r>
    <x v="0"/>
    <n v="73"/>
    <x v="21"/>
    <x v="21"/>
    <n v="224"/>
    <x v="21"/>
    <n v="169577"/>
    <s v="Tons"/>
    <n v="5206000"/>
    <n v="531"/>
    <x v="19"/>
  </r>
  <r>
    <x v="0"/>
    <n v="77"/>
    <x v="22"/>
    <x v="22"/>
    <n v="667"/>
    <x v="22"/>
    <n v="56071"/>
    <s v="Tons"/>
    <n v="340913000"/>
    <n v="531"/>
    <x v="19"/>
  </r>
  <r>
    <x v="0"/>
    <n v="79"/>
    <x v="23"/>
    <x v="23"/>
    <n v="304"/>
    <x v="23"/>
    <n v="164089"/>
    <s v="Tons"/>
    <n v="218238000"/>
    <n v="531"/>
    <x v="19"/>
  </r>
  <r>
    <x v="0"/>
    <n v="83"/>
    <x v="24"/>
    <x v="24"/>
    <n v="297"/>
    <x v="24"/>
    <n v="219243"/>
    <s v="Tons"/>
    <n v="93836000"/>
    <n v="440"/>
    <x v="20"/>
  </r>
  <r>
    <x v="0"/>
    <n v="85"/>
    <x v="25"/>
    <x v="25"/>
    <n v="349"/>
    <x v="25"/>
    <n v="198377"/>
    <s v="Tons"/>
    <n v="11982000"/>
    <n v="440"/>
    <x v="20"/>
  </r>
  <r>
    <x v="0"/>
    <n v="87"/>
    <x v="26"/>
    <x v="26"/>
    <n v="239"/>
    <x v="26"/>
    <n v="300875"/>
    <s v="Tons"/>
    <n v="4814000"/>
    <n v="440"/>
    <x v="20"/>
  </r>
  <r>
    <x v="0"/>
    <n v="89"/>
    <x v="27"/>
    <x v="27"/>
    <n v="25"/>
    <x v="27"/>
    <n v="1000"/>
    <s v="Tons"/>
    <n v="500000"/>
    <n v="3850"/>
    <x v="21"/>
  </r>
  <r>
    <x v="0"/>
    <n v="95"/>
    <x v="28"/>
    <x v="28"/>
    <n v="56"/>
    <x v="28"/>
    <n v="94594"/>
    <s v="Tons"/>
    <n v="21189000"/>
    <n v="872"/>
    <x v="22"/>
  </r>
  <r>
    <x v="0"/>
    <n v="97"/>
    <x v="29"/>
    <x v="29"/>
    <n v="261"/>
    <x v="29"/>
    <n v="237508"/>
    <s v="Tons"/>
    <n v="351512000"/>
    <n v="1598"/>
    <x v="23"/>
  </r>
  <r>
    <x v="0"/>
    <n v="99"/>
    <x v="30"/>
    <x v="30"/>
    <n v="949"/>
    <x v="30"/>
    <n v="44061"/>
    <s v="Tons"/>
    <n v="35557000"/>
    <n v="1521"/>
    <x v="24"/>
  </r>
  <r>
    <x v="0"/>
    <n v="103"/>
    <x v="31"/>
    <x v="31"/>
    <n v="423"/>
    <x v="31"/>
    <n v="180479"/>
    <s v="Tons"/>
    <n v="1054000"/>
    <n v="2976"/>
    <x v="25"/>
  </r>
  <r>
    <x v="0"/>
    <n v="107"/>
    <x v="32"/>
    <x v="32"/>
    <n v="1723"/>
    <x v="32"/>
    <n v="317"/>
    <s v="Tons"/>
    <n v="35504000"/>
    <n v="4844"/>
    <x v="26"/>
  </r>
  <r>
    <x v="0"/>
    <n v="113"/>
    <x v="33"/>
    <x v="33"/>
    <n v="781"/>
    <x v="33"/>
    <n v="69967"/>
    <s v="Tons"/>
    <n v="104951000"/>
    <n v="1034"/>
    <x v="27"/>
  </r>
  <r>
    <x v="1"/>
    <n v="1"/>
    <x v="0"/>
    <x v="34"/>
    <n v="534"/>
    <x v="34"/>
    <n v="150304"/>
    <s v="Tons"/>
    <n v="27205000"/>
    <n v="825"/>
    <x v="0"/>
  </r>
  <r>
    <x v="1"/>
    <n v="5"/>
    <x v="1"/>
    <x v="35"/>
    <n v="355"/>
    <x v="35"/>
    <n v="1250"/>
    <s v="Tons"/>
    <n v="21625000"/>
    <n v="601"/>
    <x v="1"/>
  </r>
  <r>
    <x v="1"/>
    <n v="9"/>
    <x v="2"/>
    <x v="36"/>
    <n v="45"/>
    <x v="36"/>
    <n v="141969"/>
    <s v="Tons"/>
    <n v="4543000"/>
    <n v="1036"/>
    <x v="2"/>
  </r>
  <r>
    <x v="1"/>
    <n v="11"/>
    <x v="3"/>
    <x v="37"/>
    <n v="884"/>
    <x v="37"/>
    <n v="80635"/>
    <s v="Tons"/>
    <n v="13466000"/>
    <n v="1156"/>
    <x v="3"/>
  </r>
  <r>
    <x v="1"/>
    <n v="13"/>
    <x v="4"/>
    <x v="38"/>
    <n v="547"/>
    <x v="17"/>
    <n v="8094"/>
    <s v="Tons"/>
    <n v="9470000"/>
    <n v="798"/>
    <x v="4"/>
  </r>
  <r>
    <x v="1"/>
    <n v="17"/>
    <x v="5"/>
    <x v="39"/>
    <n v="266"/>
    <x v="38"/>
    <n v="172251"/>
    <s v="Tons"/>
    <n v="12092000"/>
    <n v="1805"/>
    <x v="5"/>
  </r>
  <r>
    <x v="1"/>
    <n v="19"/>
    <x v="6"/>
    <x v="40"/>
    <n v="1383"/>
    <x v="39"/>
    <n v="34365"/>
    <s v="Tons"/>
    <n v="254300000"/>
    <n v="5998"/>
    <x v="6"/>
  </r>
  <r>
    <x v="1"/>
    <n v="29"/>
    <x v="7"/>
    <x v="41"/>
    <n v="846"/>
    <x v="40"/>
    <n v="23881"/>
    <s v="Tons"/>
    <n v="57554000"/>
    <n v="8170"/>
    <x v="7"/>
  </r>
  <r>
    <x v="1"/>
    <n v="31"/>
    <x v="8"/>
    <x v="42"/>
    <n v="1719"/>
    <x v="41"/>
    <n v="26886"/>
    <s v="Tons"/>
    <n v="16965000"/>
    <n v="1436"/>
    <x v="8"/>
  </r>
  <r>
    <x v="1"/>
    <n v="33"/>
    <x v="9"/>
    <x v="43"/>
    <n v="505"/>
    <x v="42"/>
    <n v="177362"/>
    <s v="Tons"/>
    <n v="83715000"/>
    <n v="1327"/>
    <x v="9"/>
  </r>
  <r>
    <x v="1"/>
    <n v="39"/>
    <x v="10"/>
    <x v="44"/>
    <n v="1126"/>
    <x v="43"/>
    <n v="34001"/>
    <s v="Tons"/>
    <n v="130562000"/>
    <n v="2147"/>
    <x v="10"/>
  </r>
  <r>
    <x v="1"/>
    <n v="41"/>
    <x v="11"/>
    <x v="11"/>
    <n v="208"/>
    <x v="44"/>
    <n v="337192"/>
    <s v="Tons"/>
    <n v="1369000"/>
    <n v="588"/>
    <x v="11"/>
  </r>
  <r>
    <x v="1"/>
    <n v="43"/>
    <x v="34"/>
    <x v="45"/>
    <n v="52"/>
    <x v="45"/>
    <n v="126316"/>
    <s v="Tons"/>
    <n v="48000"/>
    <n v="1461"/>
    <x v="28"/>
  </r>
  <r>
    <x v="1"/>
    <n v="45"/>
    <x v="12"/>
    <x v="46"/>
    <n v="411"/>
    <x v="46"/>
    <n v="16786"/>
    <s v="Tons"/>
    <n v="113809000"/>
    <n v="3510"/>
    <x v="12"/>
  </r>
  <r>
    <x v="1"/>
    <n v="47"/>
    <x v="13"/>
    <x v="13"/>
    <n v="1136"/>
    <x v="33"/>
    <n v="3983"/>
    <s v="Tons"/>
    <n v="59745000"/>
    <n v="2008"/>
    <x v="13"/>
  </r>
  <r>
    <x v="1"/>
    <n v="53"/>
    <x v="14"/>
    <x v="47"/>
    <n v="295"/>
    <x v="47"/>
    <n v="140982"/>
    <s v="Tons"/>
    <n v="186096000"/>
    <n v="3324"/>
    <x v="14"/>
  </r>
  <r>
    <x v="1"/>
    <n v="55"/>
    <x v="15"/>
    <x v="48"/>
    <n v="362"/>
    <x v="48"/>
    <n v="586226"/>
    <s v="Tons"/>
    <n v="937962000"/>
    <n v="797"/>
    <x v="15"/>
  </r>
  <r>
    <x v="1"/>
    <n v="61"/>
    <x v="16"/>
    <x v="49"/>
    <n v="375"/>
    <x v="49"/>
    <n v="138609"/>
    <s v="Tons"/>
    <n v="1594000"/>
    <n v="1507"/>
    <x v="16"/>
  </r>
  <r>
    <x v="1"/>
    <n v="65"/>
    <x v="17"/>
    <x v="25"/>
    <n v="382"/>
    <x v="50"/>
    <n v="250364"/>
    <s v="Tons"/>
    <n v="16524000"/>
    <n v="7243"/>
    <x v="17"/>
  </r>
  <r>
    <x v="1"/>
    <n v="67"/>
    <x v="18"/>
    <x v="50"/>
    <n v="89"/>
    <x v="51"/>
    <n v="55513"/>
    <s v="Tons"/>
    <n v="175422000"/>
    <n v="1015"/>
    <x v="18"/>
  </r>
  <r>
    <x v="1"/>
    <n v="69"/>
    <x v="19"/>
    <x v="19"/>
    <n v="462"/>
    <x v="52"/>
    <n v="152621"/>
    <s v="Tons"/>
    <n v="33424000"/>
    <n v="531"/>
    <x v="19"/>
  </r>
  <r>
    <x v="1"/>
    <n v="71"/>
    <x v="20"/>
    <x v="51"/>
    <n v="138"/>
    <x v="53"/>
    <n v="123179"/>
    <s v="Tons"/>
    <n v="372000"/>
    <n v="531"/>
    <x v="19"/>
  </r>
  <r>
    <x v="1"/>
    <n v="73"/>
    <x v="21"/>
    <x v="52"/>
    <n v="238"/>
    <x v="54"/>
    <n v="1550"/>
    <s v="Tons"/>
    <n v="5580000"/>
    <n v="531"/>
    <x v="19"/>
  </r>
  <r>
    <x v="1"/>
    <n v="77"/>
    <x v="22"/>
    <x v="53"/>
    <n v="711"/>
    <x v="55"/>
    <n v="54614"/>
    <s v="Tons"/>
    <n v="372467000"/>
    <n v="531"/>
    <x v="19"/>
  </r>
  <r>
    <x v="1"/>
    <n v="79"/>
    <x v="23"/>
    <x v="54"/>
    <n v="31"/>
    <x v="33"/>
    <n v="169515"/>
    <s v="Tons"/>
    <n v="254273000"/>
    <n v="531"/>
    <x v="19"/>
  </r>
  <r>
    <x v="1"/>
    <n v="83"/>
    <x v="24"/>
    <x v="55"/>
    <n v="337"/>
    <x v="56"/>
    <n v="211313"/>
    <s v="Tons"/>
    <n v="106079000"/>
    <n v="440"/>
    <x v="20"/>
  </r>
  <r>
    <x v="1"/>
    <n v="85"/>
    <x v="25"/>
    <x v="56"/>
    <n v="34"/>
    <x v="57"/>
    <n v="19974"/>
    <s v="Tons"/>
    <n v="11545000"/>
    <n v="440"/>
    <x v="20"/>
  </r>
  <r>
    <x v="1"/>
    <n v="87"/>
    <x v="26"/>
    <x v="57"/>
    <n v="255"/>
    <x v="58"/>
    <n v="338497"/>
    <s v="Tons"/>
    <n v="5856000"/>
    <n v="440"/>
    <x v="20"/>
  </r>
  <r>
    <x v="1"/>
    <n v="89"/>
    <x v="27"/>
    <x v="58"/>
    <n v="17"/>
    <x v="59"/>
    <n v="1000"/>
    <s v="Tons"/>
    <n v="289000"/>
    <n v="3850"/>
    <x v="21"/>
  </r>
  <r>
    <x v="1"/>
    <n v="95"/>
    <x v="28"/>
    <x v="59"/>
    <n v="547"/>
    <x v="60"/>
    <n v="105819"/>
    <s v="Tons"/>
    <n v="21587000"/>
    <n v="872"/>
    <x v="22"/>
  </r>
  <r>
    <x v="1"/>
    <n v="97"/>
    <x v="29"/>
    <x v="60"/>
    <n v="4"/>
    <x v="61"/>
    <n v="284357"/>
    <s v="Tons"/>
    <n v="654021000"/>
    <n v="1598"/>
    <x v="23"/>
  </r>
  <r>
    <x v="1"/>
    <n v="99"/>
    <x v="30"/>
    <x v="61"/>
    <n v="917"/>
    <x v="62"/>
    <n v="48154"/>
    <s v="Tons"/>
    <n v="40738000"/>
    <n v="1521"/>
    <x v="24"/>
  </r>
  <r>
    <x v="1"/>
    <n v="103"/>
    <x v="31"/>
    <x v="62"/>
    <n v="336"/>
    <x v="63"/>
    <n v="160478"/>
    <s v="Tons"/>
    <n v="873000"/>
    <n v="2976"/>
    <x v="25"/>
  </r>
  <r>
    <x v="1"/>
    <n v="107"/>
    <x v="32"/>
    <x v="63"/>
    <n v="1869"/>
    <x v="64"/>
    <n v="290"/>
    <s v="Tons"/>
    <n v="33930000"/>
    <n v="4844"/>
    <x v="26"/>
  </r>
  <r>
    <x v="1"/>
    <n v="113"/>
    <x v="33"/>
    <x v="64"/>
    <n v="717"/>
    <x v="65"/>
    <n v="78936"/>
    <s v="Tons"/>
    <n v="108143000"/>
    <n v="1034"/>
    <x v="27"/>
  </r>
  <r>
    <x v="2"/>
    <n v="1"/>
    <x v="0"/>
    <x v="34"/>
    <n v="534"/>
    <x v="34"/>
    <n v="150304"/>
    <s v="Tons"/>
    <n v="27205000"/>
    <n v="825"/>
    <x v="0"/>
  </r>
  <r>
    <x v="2"/>
    <n v="5"/>
    <x v="1"/>
    <x v="65"/>
    <n v="371"/>
    <x v="66"/>
    <n v="136209"/>
    <s v="Tons"/>
    <n v="24790000"/>
    <n v="601"/>
    <x v="1"/>
  </r>
  <r>
    <x v="2"/>
    <n v="9"/>
    <x v="2"/>
    <x v="36"/>
    <n v="321"/>
    <x v="67"/>
    <n v="148684"/>
    <s v="Tons"/>
    <n v="3390000"/>
    <n v="1036"/>
    <x v="2"/>
  </r>
  <r>
    <x v="2"/>
    <n v="11"/>
    <x v="3"/>
    <x v="66"/>
    <n v="822"/>
    <x v="68"/>
    <n v="85346"/>
    <s v="Tons"/>
    <n v="13826000"/>
    <n v="1156"/>
    <x v="3"/>
  </r>
  <r>
    <x v="2"/>
    <n v="13"/>
    <x v="4"/>
    <x v="67"/>
    <n v="529"/>
    <x v="69"/>
    <n v="89783"/>
    <s v="Tons"/>
    <n v="11582000"/>
    <n v="798"/>
    <x v="4"/>
  </r>
  <r>
    <x v="2"/>
    <n v="17"/>
    <x v="5"/>
    <x v="68"/>
    <n v="257"/>
    <x v="70"/>
    <n v="163051"/>
    <s v="Tons"/>
    <n v="11169000"/>
    <n v="1805"/>
    <x v="5"/>
  </r>
  <r>
    <x v="2"/>
    <n v="19"/>
    <x v="6"/>
    <x v="69"/>
    <n v="1292"/>
    <x v="71"/>
    <n v="37314"/>
    <s v="Tons"/>
    <n v="286941000"/>
    <n v="5998"/>
    <x v="6"/>
  </r>
  <r>
    <x v="2"/>
    <n v="29"/>
    <x v="7"/>
    <x v="70"/>
    <n v="945"/>
    <x v="72"/>
    <n v="29900"/>
    <s v="Tons"/>
    <n v="82523000"/>
    <n v="8170"/>
    <x v="7"/>
  </r>
  <r>
    <x v="2"/>
    <n v="31"/>
    <x v="8"/>
    <x v="42"/>
    <n v="1507"/>
    <x v="73"/>
    <n v="29316"/>
    <s v="Tons"/>
    <n v="16212000"/>
    <n v="1436"/>
    <x v="8"/>
  </r>
  <r>
    <x v="2"/>
    <n v="33"/>
    <x v="9"/>
    <x v="71"/>
    <n v="502"/>
    <x v="74"/>
    <n v="175582"/>
    <s v="Tons"/>
    <n v="81470000"/>
    <n v="1327"/>
    <x v="9"/>
  </r>
  <r>
    <x v="2"/>
    <n v="39"/>
    <x v="10"/>
    <x v="72"/>
    <n v="1115"/>
    <x v="75"/>
    <n v="32302"/>
    <s v="Tons"/>
    <n v="125331000"/>
    <n v="2147"/>
    <x v="10"/>
  </r>
  <r>
    <x v="2"/>
    <n v="41"/>
    <x v="11"/>
    <x v="11"/>
    <n v="196"/>
    <x v="76"/>
    <n v="320157"/>
    <s v="Tons"/>
    <n v="1223000"/>
    <n v="588"/>
    <x v="11"/>
  </r>
  <r>
    <x v="2"/>
    <n v="43"/>
    <x v="34"/>
    <x v="45"/>
    <n v="52"/>
    <x v="45"/>
    <n v="126316"/>
    <s v="Tons"/>
    <n v="48000"/>
    <n v="1461"/>
    <x v="28"/>
  </r>
  <r>
    <x v="2"/>
    <n v="45"/>
    <x v="12"/>
    <x v="73"/>
    <n v="490"/>
    <x v="77"/>
    <n v="168440"/>
    <s v="Tons"/>
    <n v="137952000"/>
    <n v="3510"/>
    <x v="12"/>
  </r>
  <r>
    <x v="2"/>
    <n v="47"/>
    <x v="13"/>
    <x v="74"/>
    <n v="970"/>
    <x v="78"/>
    <n v="39285"/>
    <s v="Tons"/>
    <n v="51070000"/>
    <n v="2008"/>
    <x v="13"/>
  </r>
  <r>
    <x v="2"/>
    <n v="53"/>
    <x v="14"/>
    <x v="14"/>
    <n v="401"/>
    <x v="79"/>
    <n v="137643"/>
    <s v="Tons"/>
    <n v="247758000"/>
    <n v="3324"/>
    <x v="14"/>
  </r>
  <r>
    <x v="2"/>
    <n v="55"/>
    <x v="15"/>
    <x v="75"/>
    <n v="426"/>
    <x v="80"/>
    <n v="561405"/>
    <s v="Tons"/>
    <n v="1038600000"/>
    <n v="797"/>
    <x v="15"/>
  </r>
  <r>
    <x v="2"/>
    <n v="61"/>
    <x v="16"/>
    <x v="76"/>
    <n v="365"/>
    <x v="81"/>
    <n v="135514"/>
    <s v="Tons"/>
    <n v="1450000"/>
    <n v="1507"/>
    <x v="16"/>
  </r>
  <r>
    <x v="2"/>
    <n v="65"/>
    <x v="17"/>
    <x v="77"/>
    <n v="381"/>
    <x v="82"/>
    <n v="162352"/>
    <s v="Tons"/>
    <n v="14287000"/>
    <n v="7243"/>
    <x v="17"/>
  </r>
  <r>
    <x v="2"/>
    <n v="67"/>
    <x v="18"/>
    <x v="78"/>
    <n v="879"/>
    <x v="83"/>
    <n v="58368"/>
    <s v="Tons"/>
    <n v="186777000"/>
    <n v="1015"/>
    <x v="18"/>
  </r>
  <r>
    <x v="2"/>
    <n v="69"/>
    <x v="19"/>
    <x v="19"/>
    <n v="477"/>
    <x v="84"/>
    <n v="150066"/>
    <s v="Tons"/>
    <n v="33915000"/>
    <n v="531"/>
    <x v="19"/>
  </r>
  <r>
    <x v="2"/>
    <n v="71"/>
    <x v="20"/>
    <x v="79"/>
    <n v="35"/>
    <x v="85"/>
    <n v="120513"/>
    <s v="Tons"/>
    <n v="94000"/>
    <n v="531"/>
    <x v="19"/>
  </r>
  <r>
    <x v="2"/>
    <n v="73"/>
    <x v="21"/>
    <x v="80"/>
    <n v="200"/>
    <x v="86"/>
    <n v="139970"/>
    <s v="Tons"/>
    <n v="4591000"/>
    <n v="531"/>
    <x v="19"/>
  </r>
  <r>
    <x v="2"/>
    <n v="77"/>
    <x v="22"/>
    <x v="81"/>
    <n v="773"/>
    <x v="87"/>
    <n v="57323"/>
    <s v="Tons"/>
    <n v="430492000"/>
    <n v="531"/>
    <x v="19"/>
  </r>
  <r>
    <x v="2"/>
    <n v="79"/>
    <x v="23"/>
    <x v="82"/>
    <n v="413"/>
    <x v="88"/>
    <n v="155933"/>
    <s v="Tons"/>
    <n v="276002000"/>
    <n v="531"/>
    <x v="19"/>
  </r>
  <r>
    <x v="2"/>
    <n v="83"/>
    <x v="24"/>
    <x v="83"/>
    <n v="365"/>
    <x v="8"/>
    <n v="205257"/>
    <s v="Tons"/>
    <n v="121307000"/>
    <n v="440"/>
    <x v="20"/>
  </r>
  <r>
    <x v="2"/>
    <n v="85"/>
    <x v="25"/>
    <x v="84"/>
    <n v="374"/>
    <x v="89"/>
    <n v="179760"/>
    <s v="Tons"/>
    <n v="11235000"/>
    <n v="440"/>
    <x v="20"/>
  </r>
  <r>
    <x v="2"/>
    <n v="87"/>
    <x v="26"/>
    <x v="85"/>
    <n v="227"/>
    <x v="90"/>
    <n v="293497"/>
    <s v="Tons"/>
    <n v="4197000"/>
    <n v="440"/>
    <x v="20"/>
  </r>
  <r>
    <x v="2"/>
    <n v="89"/>
    <x v="27"/>
    <x v="58"/>
    <n v="260"/>
    <x v="91"/>
    <n v="113801"/>
    <s v="Tons"/>
    <n v="503000"/>
    <n v="3850"/>
    <x v="21"/>
  </r>
  <r>
    <x v="2"/>
    <n v="95"/>
    <x v="28"/>
    <x v="86"/>
    <n v="645"/>
    <x v="92"/>
    <n v="122517"/>
    <s v="Tons"/>
    <n v="29404000"/>
    <n v="872"/>
    <x v="22"/>
  </r>
  <r>
    <x v="2"/>
    <n v="97"/>
    <x v="29"/>
    <x v="87"/>
    <n v="461"/>
    <x v="72"/>
    <n v="281766"/>
    <s v="Tons"/>
    <n v="777675000"/>
    <n v="1598"/>
    <x v="23"/>
  </r>
  <r>
    <x v="2"/>
    <n v="103"/>
    <x v="31"/>
    <x v="88"/>
    <n v="516"/>
    <x v="93"/>
    <n v="183791"/>
    <s v="Tons"/>
    <n v="1338000"/>
    <n v="2976"/>
    <x v="25"/>
  </r>
  <r>
    <x v="2"/>
    <n v="107"/>
    <x v="32"/>
    <x v="89"/>
    <n v="1772"/>
    <x v="94"/>
    <n v="31400"/>
    <s v="Tons"/>
    <n v="46786000"/>
    <n v="4844"/>
    <x v="26"/>
  </r>
  <r>
    <x v="2"/>
    <n v="113"/>
    <x v="33"/>
    <x v="90"/>
    <n v="653"/>
    <x v="95"/>
    <n v="86538"/>
    <s v="Tons"/>
    <n v="83596000"/>
    <n v="1034"/>
    <x v="27"/>
  </r>
  <r>
    <x v="3"/>
    <n v="1"/>
    <x v="0"/>
    <x v="91"/>
    <n v="508"/>
    <x v="96"/>
    <n v="144732"/>
    <s v="Tons"/>
    <n v="17802000"/>
    <n v="825"/>
    <x v="0"/>
  </r>
  <r>
    <x v="3"/>
    <n v="5"/>
    <x v="1"/>
    <x v="92"/>
    <n v="354"/>
    <x v="68"/>
    <n v="141870"/>
    <s v="Tons"/>
    <n v="22983000"/>
    <n v="601"/>
    <x v="1"/>
  </r>
  <r>
    <x v="3"/>
    <n v="9"/>
    <x v="2"/>
    <x v="93"/>
    <n v="294"/>
    <x v="97"/>
    <n v="147910"/>
    <s v="Tons"/>
    <n v="2973000"/>
    <n v="1036"/>
    <x v="2"/>
  </r>
  <r>
    <x v="3"/>
    <n v="11"/>
    <x v="3"/>
    <x v="84"/>
    <n v="1042"/>
    <x v="98"/>
    <n v="77310"/>
    <s v="Tons"/>
    <n v="13452000"/>
    <n v="1156"/>
    <x v="3"/>
  </r>
  <r>
    <x v="3"/>
    <n v="13"/>
    <x v="4"/>
    <x v="94"/>
    <n v="506"/>
    <x v="69"/>
    <n v="92403"/>
    <s v="Tons"/>
    <n v="11920000"/>
    <n v="798"/>
    <x v="4"/>
  </r>
  <r>
    <x v="3"/>
    <n v="17"/>
    <x v="5"/>
    <x v="95"/>
    <n v="253"/>
    <x v="99"/>
    <n v="150320"/>
    <s v="Tons"/>
    <n v="8914000"/>
    <n v="1805"/>
    <x v="5"/>
  </r>
  <r>
    <x v="3"/>
    <n v="19"/>
    <x v="6"/>
    <x v="96"/>
    <n v="1332"/>
    <x v="100"/>
    <n v="36102"/>
    <s v="Tons"/>
    <n v="287013000"/>
    <n v="5998"/>
    <x v="6"/>
  </r>
  <r>
    <x v="3"/>
    <n v="29"/>
    <x v="7"/>
    <x v="97"/>
    <n v="860"/>
    <x v="101"/>
    <n v="31122"/>
    <s v="Tons"/>
    <n v="86209000"/>
    <n v="8170"/>
    <x v="7"/>
  </r>
  <r>
    <x v="3"/>
    <n v="31"/>
    <x v="8"/>
    <x v="98"/>
    <n v="1564"/>
    <x v="102"/>
    <n v="28714"/>
    <s v="Tons"/>
    <n v="16166000"/>
    <n v="1436"/>
    <x v="8"/>
  </r>
  <r>
    <x v="3"/>
    <n v="33"/>
    <x v="9"/>
    <x v="99"/>
    <n v="565"/>
    <x v="103"/>
    <n v="169127"/>
    <s v="Tons"/>
    <n v="78644000"/>
    <n v="1327"/>
    <x v="9"/>
  </r>
  <r>
    <x v="3"/>
    <n v="39"/>
    <x v="10"/>
    <x v="100"/>
    <n v="1065"/>
    <x v="104"/>
    <n v="30411"/>
    <s v="Tons"/>
    <n v="119212000"/>
    <n v="2147"/>
    <x v="10"/>
  </r>
  <r>
    <x v="3"/>
    <n v="41"/>
    <x v="11"/>
    <x v="11"/>
    <n v="149"/>
    <x v="105"/>
    <n v="307216"/>
    <s v="Tons"/>
    <n v="894000"/>
    <n v="588"/>
    <x v="11"/>
  </r>
  <r>
    <x v="3"/>
    <n v="43"/>
    <x v="34"/>
    <x v="45"/>
    <n v="52"/>
    <x v="45"/>
    <n v="126316"/>
    <s v="Tons"/>
    <n v="48000"/>
    <n v="1461"/>
    <x v="28"/>
  </r>
  <r>
    <x v="3"/>
    <n v="45"/>
    <x v="12"/>
    <x v="101"/>
    <n v="339"/>
    <x v="106"/>
    <n v="154079"/>
    <s v="Tons"/>
    <n v="88287000"/>
    <n v="3510"/>
    <x v="12"/>
  </r>
  <r>
    <x v="3"/>
    <n v="47"/>
    <x v="13"/>
    <x v="102"/>
    <n v="1037"/>
    <x v="107"/>
    <n v="34932"/>
    <s v="Tons"/>
    <n v="49254000"/>
    <n v="2008"/>
    <x v="13"/>
  </r>
  <r>
    <x v="3"/>
    <n v="53"/>
    <x v="14"/>
    <x v="103"/>
    <n v="386"/>
    <x v="108"/>
    <n v="139782"/>
    <s v="Tons"/>
    <n v="239027000"/>
    <n v="3324"/>
    <x v="14"/>
  </r>
  <r>
    <x v="3"/>
    <n v="55"/>
    <x v="15"/>
    <x v="104"/>
    <n v="326"/>
    <x v="109"/>
    <n v="528755"/>
    <s v="Tons"/>
    <n v="750832000"/>
    <n v="797"/>
    <x v="15"/>
  </r>
  <r>
    <x v="3"/>
    <n v="61"/>
    <x v="16"/>
    <x v="105"/>
    <n v="301"/>
    <x v="110"/>
    <n v="137101"/>
    <s v="Tons"/>
    <n v="1116000"/>
    <n v="1507"/>
    <x v="16"/>
  </r>
  <r>
    <x v="3"/>
    <n v="65"/>
    <x v="17"/>
    <x v="0"/>
    <n v="344"/>
    <x v="111"/>
    <n v="152034"/>
    <s v="Tons"/>
    <n v="13227000"/>
    <n v="7243"/>
    <x v="17"/>
  </r>
  <r>
    <x v="3"/>
    <n v="67"/>
    <x v="18"/>
    <x v="106"/>
    <n v="779"/>
    <x v="112"/>
    <n v="61884"/>
    <s v="Tons"/>
    <n v="170181000"/>
    <n v="1015"/>
    <x v="18"/>
  </r>
  <r>
    <x v="3"/>
    <n v="69"/>
    <x v="19"/>
    <x v="107"/>
    <n v="486"/>
    <x v="113"/>
    <n v="146089"/>
    <s v="Tons"/>
    <n v="31117000"/>
    <n v="531"/>
    <x v="19"/>
  </r>
  <r>
    <x v="3"/>
    <n v="71"/>
    <x v="20"/>
    <x v="108"/>
    <n v="169"/>
    <x v="114"/>
    <n v="66300"/>
    <s v="Tons"/>
    <n v="301000"/>
    <n v="531"/>
    <x v="19"/>
  </r>
  <r>
    <x v="3"/>
    <n v="73"/>
    <x v="21"/>
    <x v="109"/>
    <n v="230"/>
    <x v="115"/>
    <n v="138633"/>
    <s v="Tons"/>
    <n v="3854000"/>
    <n v="531"/>
    <x v="19"/>
  </r>
  <r>
    <x v="3"/>
    <n v="77"/>
    <x v="22"/>
    <x v="110"/>
    <n v="679"/>
    <x v="116"/>
    <n v="59391"/>
    <s v="Tons"/>
    <n v="395541000"/>
    <n v="531"/>
    <x v="19"/>
  </r>
  <r>
    <x v="3"/>
    <n v="79"/>
    <x v="23"/>
    <x v="111"/>
    <n v="389"/>
    <x v="117"/>
    <n v="163209"/>
    <s v="Tons"/>
    <n v="267662000"/>
    <n v="531"/>
    <x v="19"/>
  </r>
  <r>
    <x v="3"/>
    <n v="83"/>
    <x v="24"/>
    <x v="112"/>
    <n v="337"/>
    <x v="118"/>
    <n v="201004"/>
    <s v="Tons"/>
    <n v="146130000"/>
    <n v="440"/>
    <x v="20"/>
  </r>
  <r>
    <x v="3"/>
    <n v="85"/>
    <x v="25"/>
    <x v="113"/>
    <n v="344"/>
    <x v="119"/>
    <n v="182704"/>
    <s v="Tons"/>
    <n v="10067000"/>
    <n v="440"/>
    <x v="20"/>
  </r>
  <r>
    <x v="3"/>
    <n v="87"/>
    <x v="26"/>
    <x v="114"/>
    <n v="235"/>
    <x v="120"/>
    <n v="322667"/>
    <s v="Tons"/>
    <n v="4840000"/>
    <n v="440"/>
    <x v="20"/>
  </r>
  <r>
    <x v="3"/>
    <n v="89"/>
    <x v="27"/>
    <x v="58"/>
    <n v="250"/>
    <x v="121"/>
    <n v="113412"/>
    <s v="Tons"/>
    <n v="482000"/>
    <n v="3850"/>
    <x v="21"/>
  </r>
  <r>
    <x v="3"/>
    <n v="95"/>
    <x v="28"/>
    <x v="115"/>
    <n v="462"/>
    <x v="122"/>
    <n v="107205"/>
    <s v="Tons"/>
    <n v="20369000"/>
    <n v="872"/>
    <x v="22"/>
  </r>
  <r>
    <x v="3"/>
    <n v="97"/>
    <x v="29"/>
    <x v="116"/>
    <n v="343"/>
    <x v="123"/>
    <n v="280734"/>
    <s v="Tons"/>
    <n v="578313000"/>
    <n v="1598"/>
    <x v="23"/>
  </r>
  <r>
    <x v="3"/>
    <n v="107"/>
    <x v="32"/>
    <x v="117"/>
    <n v="1735"/>
    <x v="117"/>
    <n v="30800"/>
    <s v="Tons"/>
    <n v="50512000"/>
    <n v="4844"/>
    <x v="26"/>
  </r>
  <r>
    <x v="3"/>
    <n v="113"/>
    <x v="33"/>
    <x v="90"/>
    <n v="689"/>
    <x v="124"/>
    <n v="84325"/>
    <s v="Tons"/>
    <n v="86012000"/>
    <n v="1034"/>
    <x v="27"/>
  </r>
  <r>
    <x v="4"/>
    <n v="1"/>
    <x v="0"/>
    <x v="118"/>
    <n v="483"/>
    <x v="125"/>
    <n v="14322"/>
    <s v="Tons"/>
    <n v="18189000"/>
    <n v="825"/>
    <x v="0"/>
  </r>
  <r>
    <x v="4"/>
    <n v="5"/>
    <x v="1"/>
    <x v="119"/>
    <n v="317"/>
    <x v="126"/>
    <n v="133541"/>
    <s v="Tons"/>
    <n v="18028000"/>
    <n v="601"/>
    <x v="1"/>
  </r>
  <r>
    <x v="4"/>
    <n v="9"/>
    <x v="2"/>
    <x v="120"/>
    <n v="289"/>
    <x v="97"/>
    <n v="137562"/>
    <s v="Tons"/>
    <n v="2765000"/>
    <n v="1036"/>
    <x v="2"/>
  </r>
  <r>
    <x v="4"/>
    <n v="11"/>
    <x v="3"/>
    <x v="121"/>
    <n v="1036"/>
    <x v="127"/>
    <n v="54215"/>
    <s v="Tons"/>
    <n v="7807000"/>
    <n v="1156"/>
    <x v="3"/>
  </r>
  <r>
    <x v="4"/>
    <n v="13"/>
    <x v="4"/>
    <x v="122"/>
    <n v="504"/>
    <x v="128"/>
    <n v="109603"/>
    <s v="Tons"/>
    <n v="13810000"/>
    <n v="798"/>
    <x v="4"/>
  </r>
  <r>
    <x v="4"/>
    <n v="17"/>
    <x v="5"/>
    <x v="95"/>
    <n v="258"/>
    <x v="129"/>
    <n v="144959"/>
    <s v="Tons"/>
    <n v="8741000"/>
    <n v="1805"/>
    <x v="5"/>
  </r>
  <r>
    <x v="4"/>
    <n v="19"/>
    <x v="6"/>
    <x v="123"/>
    <n v="10"/>
    <x v="130"/>
    <n v="38285"/>
    <s v="Tons"/>
    <n v="289053000"/>
    <n v="5998"/>
    <x v="6"/>
  </r>
  <r>
    <x v="4"/>
    <n v="29"/>
    <x v="7"/>
    <x v="124"/>
    <n v="785"/>
    <x v="131"/>
    <n v="29854"/>
    <s v="Tons"/>
    <n v="69559000"/>
    <n v="8170"/>
    <x v="7"/>
  </r>
  <r>
    <x v="4"/>
    <n v="31"/>
    <x v="8"/>
    <x v="59"/>
    <n v="1362"/>
    <x v="132"/>
    <n v="28622"/>
    <s v="Tons"/>
    <n v="14540000"/>
    <n v="1436"/>
    <x v="8"/>
  </r>
  <r>
    <x v="4"/>
    <n v="33"/>
    <x v="9"/>
    <x v="99"/>
    <n v="565"/>
    <x v="103"/>
    <n v="169127"/>
    <s v="Tons"/>
    <n v="78644000"/>
    <n v="1327"/>
    <x v="9"/>
  </r>
  <r>
    <x v="4"/>
    <n v="39"/>
    <x v="10"/>
    <x v="125"/>
    <n v="1123"/>
    <x v="133"/>
    <n v="31401"/>
    <s v="Tons"/>
    <n v="131571000"/>
    <n v="2147"/>
    <x v="10"/>
  </r>
  <r>
    <x v="4"/>
    <n v="41"/>
    <x v="11"/>
    <x v="126"/>
    <n v="137"/>
    <x v="134"/>
    <n v="3468"/>
    <s v="Tons"/>
    <n v="867000"/>
    <n v="588"/>
    <x v="11"/>
  </r>
  <r>
    <x v="4"/>
    <n v="43"/>
    <x v="34"/>
    <x v="45"/>
    <n v="52"/>
    <x v="45"/>
    <n v="126316"/>
    <s v="Tons"/>
    <n v="48000"/>
    <n v="1461"/>
    <x v="28"/>
  </r>
  <r>
    <x v="4"/>
    <n v="45"/>
    <x v="12"/>
    <x v="101"/>
    <n v="339"/>
    <x v="106"/>
    <n v="154079"/>
    <s v="Tons"/>
    <n v="88287000"/>
    <n v="3510"/>
    <x v="12"/>
  </r>
  <r>
    <x v="4"/>
    <n v="47"/>
    <x v="13"/>
    <x v="102"/>
    <n v="1118"/>
    <x v="135"/>
    <n v="5256"/>
    <s v="Tons"/>
    <n v="79891000"/>
    <n v="2008"/>
    <x v="13"/>
  </r>
  <r>
    <x v="4"/>
    <n v="53"/>
    <x v="14"/>
    <x v="127"/>
    <n v="384"/>
    <x v="136"/>
    <n v="138891"/>
    <s v="Tons"/>
    <n v="238892000"/>
    <n v="3324"/>
    <x v="14"/>
  </r>
  <r>
    <x v="4"/>
    <n v="55"/>
    <x v="15"/>
    <x v="75"/>
    <n v="353"/>
    <x v="137"/>
    <n v="476802"/>
    <s v="Tons"/>
    <n v="729507000"/>
    <n v="797"/>
    <x v="15"/>
  </r>
  <r>
    <x v="4"/>
    <n v="61"/>
    <x v="16"/>
    <x v="128"/>
    <n v="311"/>
    <x v="138"/>
    <n v="124544"/>
    <s v="Tons"/>
    <n v="1025000"/>
    <n v="1507"/>
    <x v="16"/>
  </r>
  <r>
    <x v="4"/>
    <n v="65"/>
    <x v="17"/>
    <x v="118"/>
    <n v="209"/>
    <x v="139"/>
    <n v="174618"/>
    <s v="Tons"/>
    <n v="9604000"/>
    <n v="7243"/>
    <x v="17"/>
  </r>
  <r>
    <x v="4"/>
    <n v="67"/>
    <x v="18"/>
    <x v="129"/>
    <n v="85"/>
    <x v="140"/>
    <n v="63959"/>
    <s v="Tons"/>
    <n v="184202000"/>
    <n v="1015"/>
    <x v="18"/>
  </r>
  <r>
    <x v="4"/>
    <n v="69"/>
    <x v="19"/>
    <x v="107"/>
    <n v="486"/>
    <x v="113"/>
    <n v="146089"/>
    <s v="Tons"/>
    <n v="31117000"/>
    <n v="531"/>
    <x v="19"/>
  </r>
  <r>
    <x v="4"/>
    <n v="71"/>
    <x v="20"/>
    <x v="108"/>
    <n v="72"/>
    <x v="141"/>
    <n v="146354"/>
    <s v="Tons"/>
    <n v="281000"/>
    <n v="531"/>
    <x v="19"/>
  </r>
  <r>
    <x v="4"/>
    <n v="73"/>
    <x v="21"/>
    <x v="130"/>
    <n v="271"/>
    <x v="142"/>
    <n v="119246"/>
    <s v="Tons"/>
    <n v="3005000"/>
    <n v="531"/>
    <x v="19"/>
  </r>
  <r>
    <x v="4"/>
    <n v="77"/>
    <x v="22"/>
    <x v="131"/>
    <n v="731"/>
    <x v="143"/>
    <n v="59467"/>
    <s v="Tons"/>
    <n v="425781000"/>
    <n v="531"/>
    <x v="19"/>
  </r>
  <r>
    <x v="4"/>
    <n v="79"/>
    <x v="23"/>
    <x v="132"/>
    <n v="387"/>
    <x v="144"/>
    <n v="155705"/>
    <s v="Tons"/>
    <n v="242900000"/>
    <n v="531"/>
    <x v="19"/>
  </r>
  <r>
    <x v="4"/>
    <n v="83"/>
    <x v="24"/>
    <x v="133"/>
    <n v="387"/>
    <x v="145"/>
    <n v="183794"/>
    <s v="Tons"/>
    <n v="151630000"/>
    <n v="440"/>
    <x v="20"/>
  </r>
  <r>
    <x v="4"/>
    <n v="85"/>
    <x v="25"/>
    <x v="134"/>
    <n v="284"/>
    <x v="146"/>
    <n v="170356"/>
    <s v="Tons"/>
    <n v="7649000"/>
    <n v="440"/>
    <x v="20"/>
  </r>
  <r>
    <x v="4"/>
    <n v="87"/>
    <x v="26"/>
    <x v="135"/>
    <n v="243"/>
    <x v="147"/>
    <n v="298882"/>
    <s v="Tons"/>
    <n v="4543000"/>
    <n v="440"/>
    <x v="20"/>
  </r>
  <r>
    <x v="4"/>
    <n v="89"/>
    <x v="27"/>
    <x v="136"/>
    <n v="17"/>
    <x v="148"/>
    <n v="111029"/>
    <s v="Tons"/>
    <n v="302000"/>
    <n v="3850"/>
    <x v="21"/>
  </r>
  <r>
    <x v="4"/>
    <n v="95"/>
    <x v="28"/>
    <x v="115"/>
    <n v="579"/>
    <x v="149"/>
    <n v="82185"/>
    <s v="Tons"/>
    <n v="19560000"/>
    <n v="872"/>
    <x v="22"/>
  </r>
  <r>
    <x v="4"/>
    <n v="97"/>
    <x v="29"/>
    <x v="116"/>
    <n v="377"/>
    <x v="150"/>
    <n v="259521"/>
    <s v="Tons"/>
    <n v="586518000"/>
    <n v="1598"/>
    <x v="23"/>
  </r>
  <r>
    <x v="4"/>
    <n v="107"/>
    <x v="32"/>
    <x v="137"/>
    <n v="1529"/>
    <x v="135"/>
    <n v="303"/>
    <s v="Tons"/>
    <n v="46056000"/>
    <n v="4844"/>
    <x v="26"/>
  </r>
  <r>
    <x v="4"/>
    <n v="113"/>
    <x v="33"/>
    <x v="138"/>
    <n v="71"/>
    <x v="151"/>
    <n v="78897"/>
    <s v="Tons"/>
    <n v="81264000"/>
    <n v="1034"/>
    <x v="27"/>
  </r>
  <r>
    <x v="5"/>
    <n v="1"/>
    <x v="0"/>
    <x v="139"/>
    <n v="414"/>
    <x v="152"/>
    <n v="152998"/>
    <s v="Tons"/>
    <n v="15208000"/>
    <n v="825"/>
    <x v="0"/>
  </r>
  <r>
    <x v="5"/>
    <n v="5"/>
    <x v="1"/>
    <x v="140"/>
    <n v="249"/>
    <x v="153"/>
    <n v="129478"/>
    <s v="Tons"/>
    <n v="14631000"/>
    <n v="601"/>
    <x v="1"/>
  </r>
  <r>
    <x v="5"/>
    <n v="9"/>
    <x v="2"/>
    <x v="141"/>
    <n v="190"/>
    <x v="154"/>
    <n v="130000"/>
    <s v="Tons"/>
    <n v="2223000"/>
    <n v="1036"/>
    <x v="2"/>
  </r>
  <r>
    <x v="5"/>
    <n v="11"/>
    <x v="3"/>
    <x v="142"/>
    <n v="835"/>
    <x v="155"/>
    <n v="46382"/>
    <s v="Tons"/>
    <n v="7050000"/>
    <n v="1156"/>
    <x v="3"/>
  </r>
  <r>
    <x v="5"/>
    <n v="13"/>
    <x v="4"/>
    <x v="143"/>
    <n v="444"/>
    <x v="156"/>
    <n v="87402"/>
    <s v="Tons"/>
    <n v="7368000"/>
    <n v="798"/>
    <x v="4"/>
  </r>
  <r>
    <x v="5"/>
    <n v="17"/>
    <x v="5"/>
    <x v="144"/>
    <n v="242"/>
    <x v="157"/>
    <n v="150819"/>
    <s v="Tons"/>
    <n v="8099000"/>
    <n v="1805"/>
    <x v="5"/>
  </r>
  <r>
    <x v="5"/>
    <n v="19"/>
    <x v="6"/>
    <x v="145"/>
    <n v="1279"/>
    <x v="158"/>
    <n v="31255"/>
    <s v="Tons"/>
    <n v="240662000"/>
    <n v="5998"/>
    <x v="6"/>
  </r>
  <r>
    <x v="5"/>
    <n v="29"/>
    <x v="7"/>
    <x v="146"/>
    <n v="863"/>
    <x v="159"/>
    <n v="30326"/>
    <s v="Tons"/>
    <n v="78544000"/>
    <n v="8170"/>
    <x v="7"/>
  </r>
  <r>
    <x v="5"/>
    <n v="31"/>
    <x v="8"/>
    <x v="147"/>
    <n v="1219"/>
    <x v="160"/>
    <n v="26101"/>
    <s v="Tons"/>
    <n v="10597000"/>
    <n v="1436"/>
    <x v="8"/>
  </r>
  <r>
    <x v="5"/>
    <n v="33"/>
    <x v="9"/>
    <x v="148"/>
    <n v="481"/>
    <x v="161"/>
    <n v="163376"/>
    <s v="Tons"/>
    <n v="63390000"/>
    <n v="1327"/>
    <x v="9"/>
  </r>
  <r>
    <x v="5"/>
    <n v="39"/>
    <x v="10"/>
    <x v="149"/>
    <n v="1144"/>
    <x v="162"/>
    <n v="30200"/>
    <s v="Tons"/>
    <n v="134694000"/>
    <n v="2147"/>
    <x v="10"/>
  </r>
  <r>
    <x v="5"/>
    <n v="41"/>
    <x v="11"/>
    <x v="150"/>
    <n v="59"/>
    <x v="163"/>
    <n v="336893"/>
    <s v="Tons"/>
    <n v="347000"/>
    <n v="588"/>
    <x v="11"/>
  </r>
  <r>
    <x v="5"/>
    <n v="43"/>
    <x v="34"/>
    <x v="45"/>
    <n v="52"/>
    <x v="45"/>
    <n v="126316"/>
    <s v="Tons"/>
    <n v="48000"/>
    <n v="1461"/>
    <x v="28"/>
  </r>
  <r>
    <x v="5"/>
    <n v="45"/>
    <x v="12"/>
    <x v="101"/>
    <n v="339"/>
    <x v="106"/>
    <n v="154079"/>
    <s v="Tons"/>
    <n v="88287000"/>
    <n v="3510"/>
    <x v="12"/>
  </r>
  <r>
    <x v="5"/>
    <n v="47"/>
    <x v="13"/>
    <x v="151"/>
    <n v="920"/>
    <x v="164"/>
    <n v="42401"/>
    <s v="Tons"/>
    <n v="53425000"/>
    <n v="2008"/>
    <x v="13"/>
  </r>
  <r>
    <x v="5"/>
    <n v="53"/>
    <x v="14"/>
    <x v="103"/>
    <n v="316"/>
    <x v="165"/>
    <n v="132804"/>
    <s v="Tons"/>
    <n v="185925000"/>
    <n v="3324"/>
    <x v="14"/>
  </r>
  <r>
    <x v="5"/>
    <n v="55"/>
    <x v="15"/>
    <x v="152"/>
    <n v="288"/>
    <x v="166"/>
    <n v="441076"/>
    <s v="Tons"/>
    <n v="546934000"/>
    <n v="797"/>
    <x v="15"/>
  </r>
  <r>
    <x v="5"/>
    <n v="61"/>
    <x v="16"/>
    <x v="153"/>
    <n v="163"/>
    <x v="167"/>
    <n v="148857"/>
    <s v="Tons"/>
    <n v="521000"/>
    <n v="1507"/>
    <x v="16"/>
  </r>
  <r>
    <x v="5"/>
    <n v="65"/>
    <x v="17"/>
    <x v="118"/>
    <n v="380"/>
    <x v="168"/>
    <n v="136390"/>
    <s v="Tons"/>
    <n v="13639000"/>
    <n v="7243"/>
    <x v="17"/>
  </r>
  <r>
    <x v="5"/>
    <n v="67"/>
    <x v="18"/>
    <x v="154"/>
    <n v="712"/>
    <x v="169"/>
    <n v="57718"/>
    <s v="Tons"/>
    <n v="128134000"/>
    <n v="1015"/>
    <x v="18"/>
  </r>
  <r>
    <x v="5"/>
    <n v="69"/>
    <x v="19"/>
    <x v="155"/>
    <n v="337"/>
    <x v="170"/>
    <n v="132180"/>
    <s v="Tons"/>
    <n v="18373000"/>
    <n v="531"/>
    <x v="19"/>
  </r>
  <r>
    <x v="5"/>
    <n v="71"/>
    <x v="20"/>
    <x v="156"/>
    <n v="46"/>
    <x v="171"/>
    <n v="60819"/>
    <s v="Tons"/>
    <n v="104000"/>
    <n v="531"/>
    <x v="19"/>
  </r>
  <r>
    <x v="5"/>
    <n v="73"/>
    <x v="21"/>
    <x v="157"/>
    <n v="300"/>
    <x v="172"/>
    <n v="145464"/>
    <s v="Tons"/>
    <n v="4233000"/>
    <n v="531"/>
    <x v="19"/>
  </r>
  <r>
    <x v="5"/>
    <n v="77"/>
    <x v="22"/>
    <x v="158"/>
    <n v="623"/>
    <x v="173"/>
    <n v="57615"/>
    <s v="Tons"/>
    <n v="351453000"/>
    <n v="531"/>
    <x v="19"/>
  </r>
  <r>
    <x v="5"/>
    <n v="79"/>
    <x v="23"/>
    <x v="149"/>
    <n v="253"/>
    <x v="174"/>
    <n v="148214"/>
    <s v="Tons"/>
    <n v="146435000"/>
    <n v="531"/>
    <x v="19"/>
  </r>
  <r>
    <x v="5"/>
    <n v="83"/>
    <x v="24"/>
    <x v="133"/>
    <n v="312"/>
    <x v="175"/>
    <n v="159937"/>
    <s v="Tons"/>
    <n v="106198000"/>
    <n v="440"/>
    <x v="20"/>
  </r>
  <r>
    <x v="5"/>
    <n v="85"/>
    <x v="25"/>
    <x v="159"/>
    <n v="209"/>
    <x v="176"/>
    <n v="171087"/>
    <s v="Tons"/>
    <n v="5509000"/>
    <n v="440"/>
    <x v="20"/>
  </r>
  <r>
    <x v="5"/>
    <n v="87"/>
    <x v="26"/>
    <x v="160"/>
    <n v="126"/>
    <x v="177"/>
    <n v="284401"/>
    <s v="Tons"/>
    <n v="2352000"/>
    <n v="440"/>
    <x v="20"/>
  </r>
  <r>
    <x v="5"/>
    <n v="89"/>
    <x v="27"/>
    <x v="136"/>
    <n v="120"/>
    <x v="141"/>
    <n v="81771"/>
    <s v="Tons"/>
    <n v="157000"/>
    <n v="3850"/>
    <x v="21"/>
  </r>
  <r>
    <x v="5"/>
    <n v="95"/>
    <x v="28"/>
    <x v="161"/>
    <n v="403"/>
    <x v="178"/>
    <n v="83732"/>
    <s v="Tons"/>
    <n v="14988000"/>
    <n v="872"/>
    <x v="22"/>
  </r>
  <r>
    <x v="5"/>
    <n v="97"/>
    <x v="29"/>
    <x v="162"/>
    <n v="314"/>
    <x v="179"/>
    <n v="244010"/>
    <s v="Tons"/>
    <n v="446539000"/>
    <n v="1598"/>
    <x v="23"/>
  </r>
  <r>
    <x v="5"/>
    <n v="107"/>
    <x v="32"/>
    <x v="163"/>
    <n v="1625"/>
    <x v="13"/>
    <n v="29700"/>
    <s v="Tons"/>
    <n v="42768000"/>
    <n v="4844"/>
    <x v="26"/>
  </r>
  <r>
    <x v="5"/>
    <n v="113"/>
    <x v="33"/>
    <x v="164"/>
    <n v="684"/>
    <x v="180"/>
    <n v="77431"/>
    <s v="Tons"/>
    <n v="70462000"/>
    <n v="1034"/>
    <x v="27"/>
  </r>
  <r>
    <x v="6"/>
    <n v="1"/>
    <x v="0"/>
    <x v="91"/>
    <n v="438"/>
    <x v="181"/>
    <n v="148642"/>
    <s v="Tons"/>
    <n v="15756000"/>
    <n v="825"/>
    <x v="0"/>
  </r>
  <r>
    <x v="6"/>
    <n v="5"/>
    <x v="1"/>
    <x v="165"/>
    <n v="318"/>
    <x v="1"/>
    <n v="127185"/>
    <s v="Tons"/>
    <n v="15771000"/>
    <n v="601"/>
    <x v="1"/>
  </r>
  <r>
    <x v="6"/>
    <n v="9"/>
    <x v="2"/>
    <x v="141"/>
    <n v="218"/>
    <x v="182"/>
    <n v="139133"/>
    <s v="Tons"/>
    <n v="2727000"/>
    <n v="1036"/>
    <x v="2"/>
  </r>
  <r>
    <x v="6"/>
    <n v="11"/>
    <x v="3"/>
    <x v="166"/>
    <n v="829"/>
    <x v="183"/>
    <n v="54861"/>
    <s v="Tons"/>
    <n v="9875000"/>
    <n v="1156"/>
    <x v="3"/>
  </r>
  <r>
    <x v="6"/>
    <n v="17"/>
    <x v="5"/>
    <x v="167"/>
    <n v="253"/>
    <x v="184"/>
    <n v="142004"/>
    <s v="Tons"/>
    <n v="7583000"/>
    <n v="1805"/>
    <x v="5"/>
  </r>
  <r>
    <x v="6"/>
    <n v="19"/>
    <x v="6"/>
    <x v="168"/>
    <n v="1124"/>
    <x v="185"/>
    <n v="39195"/>
    <s v="Tons"/>
    <n v="258688000"/>
    <n v="5998"/>
    <x v="6"/>
  </r>
  <r>
    <x v="6"/>
    <n v="29"/>
    <x v="7"/>
    <x v="169"/>
    <n v="982"/>
    <x v="186"/>
    <n v="31421"/>
    <s v="Tons"/>
    <n v="85780000"/>
    <n v="8170"/>
    <x v="7"/>
  </r>
  <r>
    <x v="6"/>
    <n v="31"/>
    <x v="8"/>
    <x v="170"/>
    <n v="1196"/>
    <x v="187"/>
    <n v="28979"/>
    <s v="Tons"/>
    <n v="16634000"/>
    <n v="1436"/>
    <x v="8"/>
  </r>
  <r>
    <x v="6"/>
    <n v="33"/>
    <x v="9"/>
    <x v="171"/>
    <n v="480"/>
    <x v="188"/>
    <n v="152111"/>
    <s v="Tons"/>
    <n v="58867000"/>
    <n v="1327"/>
    <x v="9"/>
  </r>
  <r>
    <x v="6"/>
    <n v="39"/>
    <x v="10"/>
    <x v="132"/>
    <n v="973"/>
    <x v="104"/>
    <n v="33681"/>
    <s v="Tons"/>
    <n v="132031000"/>
    <n v="2147"/>
    <x v="10"/>
  </r>
  <r>
    <x v="6"/>
    <n v="41"/>
    <x v="11"/>
    <x v="150"/>
    <n v="186"/>
    <x v="189"/>
    <n v="216308"/>
    <s v="Tons"/>
    <n v="703000"/>
    <n v="588"/>
    <x v="11"/>
  </r>
  <r>
    <x v="6"/>
    <n v="43"/>
    <x v="34"/>
    <x v="172"/>
    <n v="77"/>
    <x v="190"/>
    <n v="111864"/>
    <s v="Tons"/>
    <n v="66000"/>
    <n v="1461"/>
    <x v="28"/>
  </r>
  <r>
    <x v="6"/>
    <n v="45"/>
    <x v="12"/>
    <x v="101"/>
    <n v="367"/>
    <x v="191"/>
    <n v="151115"/>
    <s v="Tons"/>
    <n v="93691000"/>
    <n v="3510"/>
    <x v="12"/>
  </r>
  <r>
    <x v="6"/>
    <n v="47"/>
    <x v="13"/>
    <x v="173"/>
    <n v="860"/>
    <x v="192"/>
    <n v="30092"/>
    <s v="Tons"/>
    <n v="33402000"/>
    <n v="2008"/>
    <x v="13"/>
  </r>
  <r>
    <x v="6"/>
    <n v="53"/>
    <x v="14"/>
    <x v="174"/>
    <n v="435"/>
    <x v="193"/>
    <n v="123679"/>
    <s v="Tons"/>
    <n v="247357000"/>
    <n v="3324"/>
    <x v="14"/>
  </r>
  <r>
    <x v="6"/>
    <n v="55"/>
    <x v="15"/>
    <x v="104"/>
    <n v="404"/>
    <x v="194"/>
    <n v="406143"/>
    <s v="Tons"/>
    <n v="714811000"/>
    <n v="797"/>
    <x v="15"/>
  </r>
  <r>
    <x v="6"/>
    <n v="61"/>
    <x v="16"/>
    <x v="175"/>
    <n v="257"/>
    <x v="195"/>
    <n v="139083"/>
    <s v="Tons"/>
    <n v="758000"/>
    <n v="1507"/>
    <x v="16"/>
  </r>
  <r>
    <x v="6"/>
    <n v="65"/>
    <x v="17"/>
    <x v="176"/>
    <n v="393"/>
    <x v="196"/>
    <n v="127430"/>
    <s v="Tons"/>
    <n v="13635000"/>
    <n v="7243"/>
    <x v="17"/>
  </r>
  <r>
    <x v="6"/>
    <n v="67"/>
    <x v="18"/>
    <x v="146"/>
    <n v="750"/>
    <x v="197"/>
    <n v="58162"/>
    <s v="Tons"/>
    <n v="130864000"/>
    <n v="1015"/>
    <x v="18"/>
  </r>
  <r>
    <x v="6"/>
    <n v="69"/>
    <x v="19"/>
    <x v="177"/>
    <n v="286"/>
    <x v="198"/>
    <n v="119805"/>
    <s v="Tons"/>
    <n v="15335000"/>
    <n v="531"/>
    <x v="19"/>
  </r>
  <r>
    <x v="6"/>
    <n v="71"/>
    <x v="20"/>
    <x v="105"/>
    <n v="53"/>
    <x v="199"/>
    <n v="79861"/>
    <s v="Tons"/>
    <n v="115000"/>
    <n v="531"/>
    <x v="19"/>
  </r>
  <r>
    <x v="6"/>
    <n v="73"/>
    <x v="21"/>
    <x v="178"/>
    <n v="460"/>
    <x v="200"/>
    <n v="154541"/>
    <s v="Tons"/>
    <n v="6568000"/>
    <n v="531"/>
    <x v="19"/>
  </r>
  <r>
    <x v="6"/>
    <n v="77"/>
    <x v="22"/>
    <x v="179"/>
    <n v="800"/>
    <x v="201"/>
    <n v="59000"/>
    <s v="Tons"/>
    <n v="481440000"/>
    <n v="531"/>
    <x v="19"/>
  </r>
  <r>
    <x v="6"/>
    <n v="79"/>
    <x v="23"/>
    <x v="180"/>
    <n v="382"/>
    <x v="202"/>
    <n v="142507"/>
    <s v="Tons"/>
    <n v="203785000"/>
    <n v="531"/>
    <x v="19"/>
  </r>
  <r>
    <x v="6"/>
    <n v="83"/>
    <x v="24"/>
    <x v="181"/>
    <n v="429"/>
    <x v="203"/>
    <n v="171364"/>
    <s v="Tons"/>
    <n v="155256000"/>
    <n v="440"/>
    <x v="20"/>
  </r>
  <r>
    <x v="6"/>
    <n v="85"/>
    <x v="25"/>
    <x v="113"/>
    <n v="353"/>
    <x v="204"/>
    <n v="148369"/>
    <s v="Tons"/>
    <n v="8368000"/>
    <n v="440"/>
    <x v="20"/>
  </r>
  <r>
    <x v="6"/>
    <n v="87"/>
    <x v="26"/>
    <x v="182"/>
    <n v="255"/>
    <x v="205"/>
    <n v="292156"/>
    <s v="Tons"/>
    <n v="4879000"/>
    <n v="440"/>
    <x v="20"/>
  </r>
  <r>
    <x v="6"/>
    <n v="89"/>
    <x v="27"/>
    <x v="136"/>
    <n v="290"/>
    <x v="206"/>
    <n v="113362"/>
    <s v="Tons"/>
    <n v="526000"/>
    <n v="3850"/>
    <x v="21"/>
  </r>
  <r>
    <x v="6"/>
    <n v="95"/>
    <x v="28"/>
    <x v="107"/>
    <n v="525"/>
    <x v="207"/>
    <n v="76613"/>
    <s v="Tons"/>
    <n v="17621000"/>
    <n v="872"/>
    <x v="22"/>
  </r>
  <r>
    <x v="6"/>
    <n v="97"/>
    <x v="29"/>
    <x v="183"/>
    <n v="439"/>
    <x v="208"/>
    <n v="231562"/>
    <s v="Tons"/>
    <n v="592798000"/>
    <n v="1598"/>
    <x v="23"/>
  </r>
  <r>
    <x v="6"/>
    <n v="107"/>
    <x v="32"/>
    <x v="184"/>
    <n v="1598"/>
    <x v="209"/>
    <n v="31100"/>
    <s v="Tons"/>
    <n v="55669000"/>
    <n v="4844"/>
    <x v="26"/>
  </r>
  <r>
    <x v="6"/>
    <n v="113"/>
    <x v="33"/>
    <x v="185"/>
    <n v="737"/>
    <x v="210"/>
    <n v="74310"/>
    <s v="Tons"/>
    <n v="68960000"/>
    <n v="1034"/>
    <x v="27"/>
  </r>
  <r>
    <x v="7"/>
    <n v="1"/>
    <x v="0"/>
    <x v="186"/>
    <n v="582"/>
    <x v="211"/>
    <n v="97945"/>
    <s v="Tons"/>
    <n v="15965000"/>
    <n v="825"/>
    <x v="0"/>
  </r>
  <r>
    <x v="7"/>
    <n v="5"/>
    <x v="1"/>
    <x v="187"/>
    <n v="361"/>
    <x v="212"/>
    <n v="128171"/>
    <s v="Tons"/>
    <n v="18713000"/>
    <n v="601"/>
    <x v="1"/>
  </r>
  <r>
    <x v="7"/>
    <n v="9"/>
    <x v="2"/>
    <x v="188"/>
    <n v="270"/>
    <x v="213"/>
    <n v="138821"/>
    <s v="Tons"/>
    <n v="3415000"/>
    <n v="1036"/>
    <x v="2"/>
  </r>
  <r>
    <x v="7"/>
    <n v="11"/>
    <x v="3"/>
    <x v="189"/>
    <n v="829"/>
    <x v="60"/>
    <n v="63882"/>
    <s v="Tons"/>
    <n v="13032000"/>
    <n v="1156"/>
    <x v="3"/>
  </r>
  <r>
    <x v="7"/>
    <n v="17"/>
    <x v="5"/>
    <x v="190"/>
    <n v="271"/>
    <x v="214"/>
    <n v="139564"/>
    <s v="Tons"/>
    <n v="8011000"/>
    <n v="1805"/>
    <x v="5"/>
  </r>
  <r>
    <x v="7"/>
    <n v="19"/>
    <x v="6"/>
    <x v="191"/>
    <n v="1312"/>
    <x v="143"/>
    <n v="40968"/>
    <s v="Tons"/>
    <n v="293328000"/>
    <n v="5998"/>
    <x v="6"/>
  </r>
  <r>
    <x v="7"/>
    <n v="29"/>
    <x v="7"/>
    <x v="192"/>
    <n v="1118"/>
    <x v="215"/>
    <n v="40835"/>
    <s v="Tons"/>
    <n v="124139000"/>
    <n v="8170"/>
    <x v="7"/>
  </r>
  <r>
    <x v="7"/>
    <n v="31"/>
    <x v="8"/>
    <x v="193"/>
    <n v="1362"/>
    <x v="216"/>
    <n v="32690"/>
    <s v="Tons"/>
    <n v="19058000"/>
    <n v="1436"/>
    <x v="8"/>
  </r>
  <r>
    <x v="7"/>
    <n v="33"/>
    <x v="9"/>
    <x v="194"/>
    <n v="528"/>
    <x v="217"/>
    <n v="140688"/>
    <s v="Tons"/>
    <n v="61340000"/>
    <n v="1327"/>
    <x v="9"/>
  </r>
  <r>
    <x v="7"/>
    <n v="39"/>
    <x v="10"/>
    <x v="195"/>
    <n v="1105"/>
    <x v="218"/>
    <n v="38371"/>
    <s v="Tons"/>
    <n v="169601000"/>
    <n v="2147"/>
    <x v="10"/>
  </r>
  <r>
    <x v="7"/>
    <n v="41"/>
    <x v="11"/>
    <x v="150"/>
    <n v="175"/>
    <x v="219"/>
    <n v="285621"/>
    <s v="Tons"/>
    <n v="874000"/>
    <n v="588"/>
    <x v="11"/>
  </r>
  <r>
    <x v="7"/>
    <n v="43"/>
    <x v="34"/>
    <x v="196"/>
    <n v="115"/>
    <x v="220"/>
    <n v="128346"/>
    <s v="Tons"/>
    <n v="163000"/>
    <n v="1461"/>
    <x v="28"/>
  </r>
  <r>
    <x v="7"/>
    <n v="45"/>
    <x v="12"/>
    <x v="197"/>
    <n v="464"/>
    <x v="221"/>
    <n v="145237"/>
    <s v="Tons"/>
    <n v="113140000"/>
    <n v="3510"/>
    <x v="12"/>
  </r>
  <r>
    <x v="7"/>
    <n v="47"/>
    <x v="13"/>
    <x v="198"/>
    <n v="1202"/>
    <x v="94"/>
    <n v="42419"/>
    <s v="Tons"/>
    <n v="63205000"/>
    <n v="2008"/>
    <x v="13"/>
  </r>
  <r>
    <x v="7"/>
    <n v="51"/>
    <x v="35"/>
    <x v="199"/>
    <n v="300"/>
    <x v="222"/>
    <n v="63733"/>
    <s v="Tons"/>
    <n v="47800"/>
    <n v="3103"/>
    <x v="29"/>
  </r>
  <r>
    <x v="7"/>
    <n v="53"/>
    <x v="14"/>
    <x v="152"/>
    <n v="430"/>
    <x v="80"/>
    <n v="122693"/>
    <s v="Tons"/>
    <n v="226982000"/>
    <n v="3324"/>
    <x v="14"/>
  </r>
  <r>
    <x v="7"/>
    <n v="55"/>
    <x v="15"/>
    <x v="104"/>
    <n v="401"/>
    <x v="223"/>
    <n v="374991"/>
    <s v="Tons"/>
    <n v="656235000"/>
    <n v="797"/>
    <x v="15"/>
  </r>
  <r>
    <x v="7"/>
    <n v="61"/>
    <x v="16"/>
    <x v="200"/>
    <n v="355"/>
    <x v="224"/>
    <n v="122533"/>
    <s v="Tons"/>
    <n v="919000"/>
    <n v="1507"/>
    <x v="16"/>
  </r>
  <r>
    <x v="7"/>
    <n v="65"/>
    <x v="17"/>
    <x v="68"/>
    <n v="401"/>
    <x v="196"/>
    <n v="127421"/>
    <s v="Tons"/>
    <n v="13634000"/>
    <n v="7243"/>
    <x v="17"/>
  </r>
  <r>
    <x v="7"/>
    <n v="67"/>
    <x v="18"/>
    <x v="201"/>
    <n v="841"/>
    <x v="225"/>
    <n v="53326"/>
    <s v="Tons"/>
    <n v="130115000"/>
    <n v="1015"/>
    <x v="18"/>
  </r>
  <r>
    <x v="7"/>
    <n v="69"/>
    <x v="19"/>
    <x v="202"/>
    <n v="406"/>
    <x v="226"/>
    <n v="137797"/>
    <s v="Tons"/>
    <n v="21772000"/>
    <n v="531"/>
    <x v="19"/>
  </r>
  <r>
    <x v="7"/>
    <n v="71"/>
    <x v="20"/>
    <x v="105"/>
    <n v="69"/>
    <x v="227"/>
    <n v="97838"/>
    <s v="Tons"/>
    <n v="181000"/>
    <n v="531"/>
    <x v="19"/>
  </r>
  <r>
    <x v="7"/>
    <n v="73"/>
    <x v="21"/>
    <x v="203"/>
    <n v="500"/>
    <x v="228"/>
    <n v="154703"/>
    <s v="Tons"/>
    <n v="6513000"/>
    <n v="531"/>
    <x v="19"/>
  </r>
  <r>
    <x v="7"/>
    <n v="77"/>
    <x v="22"/>
    <x v="204"/>
    <n v="893"/>
    <x v="229"/>
    <n v="57650"/>
    <s v="Tons"/>
    <n v="496370000"/>
    <n v="531"/>
    <x v="19"/>
  </r>
  <r>
    <x v="7"/>
    <n v="79"/>
    <x v="23"/>
    <x v="205"/>
    <n v="455"/>
    <x v="230"/>
    <n v="133548"/>
    <s v="Tons"/>
    <n v="220355000"/>
    <n v="531"/>
    <x v="19"/>
  </r>
  <r>
    <x v="7"/>
    <n v="83"/>
    <x v="24"/>
    <x v="206"/>
    <n v="416"/>
    <x v="231"/>
    <n v="186913"/>
    <s v="Tons"/>
    <n v="163362000"/>
    <n v="440"/>
    <x v="20"/>
  </r>
  <r>
    <x v="7"/>
    <n v="85"/>
    <x v="25"/>
    <x v="207"/>
    <n v="384"/>
    <x v="232"/>
    <n v="144295"/>
    <s v="Tons"/>
    <n v="8802000"/>
    <n v="440"/>
    <x v="20"/>
  </r>
  <r>
    <x v="7"/>
    <n v="87"/>
    <x v="26"/>
    <x v="160"/>
    <n v="271"/>
    <x v="233"/>
    <n v="258483"/>
    <s v="Tons"/>
    <n v="4601000"/>
    <n v="440"/>
    <x v="20"/>
  </r>
  <r>
    <x v="7"/>
    <n v="89"/>
    <x v="27"/>
    <x v="136"/>
    <n v="200"/>
    <x v="234"/>
    <n v="116250"/>
    <s v="Tons"/>
    <n v="372000"/>
    <n v="3850"/>
    <x v="21"/>
  </r>
  <r>
    <x v="7"/>
    <n v="95"/>
    <x v="28"/>
    <x v="208"/>
    <n v="542"/>
    <x v="235"/>
    <n v="84892"/>
    <s v="Tons"/>
    <n v="17997000"/>
    <n v="872"/>
    <x v="22"/>
  </r>
  <r>
    <x v="7"/>
    <n v="97"/>
    <x v="29"/>
    <x v="209"/>
    <n v="453"/>
    <x v="236"/>
    <n v="223272"/>
    <s v="Tons"/>
    <n v="605068000"/>
    <n v="1598"/>
    <x v="23"/>
  </r>
  <r>
    <x v="7"/>
    <n v="107"/>
    <x v="32"/>
    <x v="210"/>
    <n v="1624"/>
    <x v="88"/>
    <n v="36800"/>
    <s v="Tons"/>
    <n v="65136000"/>
    <n v="4844"/>
    <x v="26"/>
  </r>
  <r>
    <x v="7"/>
    <n v="113"/>
    <x v="33"/>
    <x v="211"/>
    <n v="777"/>
    <x v="237"/>
    <n v="68805"/>
    <s v="Tons"/>
    <n v="69493000"/>
    <n v="1034"/>
    <x v="27"/>
  </r>
  <r>
    <x v="8"/>
    <n v="1"/>
    <x v="0"/>
    <x v="212"/>
    <n v="374"/>
    <x v="238"/>
    <n v="125127"/>
    <s v="Tons"/>
    <n v="13764000"/>
    <n v="825"/>
    <x v="0"/>
  </r>
  <r>
    <x v="8"/>
    <n v="5"/>
    <x v="1"/>
    <x v="28"/>
    <n v="325"/>
    <x v="0"/>
    <n v="118338"/>
    <s v="Tons"/>
    <n v="15384000"/>
    <n v="601"/>
    <x v="1"/>
  </r>
  <r>
    <x v="8"/>
    <n v="9"/>
    <x v="2"/>
    <x v="188"/>
    <n v="250"/>
    <x v="239"/>
    <n v="123692"/>
    <s v="Tons"/>
    <n v="2814000"/>
    <n v="1036"/>
    <x v="2"/>
  </r>
  <r>
    <x v="8"/>
    <n v="11"/>
    <x v="3"/>
    <x v="213"/>
    <n v="1029"/>
    <x v="240"/>
    <n v="59456"/>
    <s v="Tons"/>
    <n v="14983000"/>
    <n v="1156"/>
    <x v="3"/>
  </r>
  <r>
    <x v="8"/>
    <n v="17"/>
    <x v="5"/>
    <x v="214"/>
    <n v="275"/>
    <x v="241"/>
    <n v="137868"/>
    <s v="Tons"/>
    <n v="7824000"/>
    <n v="1805"/>
    <x v="5"/>
  </r>
  <r>
    <x v="8"/>
    <n v="19"/>
    <x v="6"/>
    <x v="215"/>
    <n v="1038"/>
    <x v="242"/>
    <n v="38548"/>
    <s v="Tons"/>
    <n v="346934000"/>
    <n v="5998"/>
    <x v="6"/>
  </r>
  <r>
    <x v="8"/>
    <n v="29"/>
    <x v="7"/>
    <x v="216"/>
    <n v="1059"/>
    <x v="243"/>
    <n v="38274"/>
    <s v="Tons"/>
    <n v="145059000"/>
    <n v="8170"/>
    <x v="7"/>
  </r>
  <r>
    <x v="8"/>
    <n v="31"/>
    <x v="8"/>
    <x v="115"/>
    <n v="1290"/>
    <x v="244"/>
    <n v="31506"/>
    <s v="Tons"/>
    <n v="16698000"/>
    <n v="1436"/>
    <x v="8"/>
  </r>
  <r>
    <x v="8"/>
    <n v="33"/>
    <x v="9"/>
    <x v="217"/>
    <n v="426"/>
    <x v="245"/>
    <n v="137586"/>
    <s v="Tons"/>
    <n v="47880000"/>
    <n v="1327"/>
    <x v="9"/>
  </r>
  <r>
    <x v="8"/>
    <n v="39"/>
    <x v="10"/>
    <x v="218"/>
    <n v="1084"/>
    <x v="246"/>
    <n v="37478"/>
    <s v="Tons"/>
    <n v="207626000"/>
    <n v="2147"/>
    <x v="10"/>
  </r>
  <r>
    <x v="8"/>
    <n v="41"/>
    <x v="11"/>
    <x v="219"/>
    <n v="208"/>
    <x v="247"/>
    <n v="317054"/>
    <s v="Tons"/>
    <n v="1227000"/>
    <n v="588"/>
    <x v="11"/>
  </r>
  <r>
    <x v="8"/>
    <n v="43"/>
    <x v="34"/>
    <x v="220"/>
    <n v="99"/>
    <x v="163"/>
    <n v="113592"/>
    <s v="Tons"/>
    <n v="117000"/>
    <n v="1461"/>
    <x v="28"/>
  </r>
  <r>
    <x v="8"/>
    <n v="45"/>
    <x v="12"/>
    <x v="197"/>
    <n v="423"/>
    <x v="248"/>
    <n v="143890"/>
    <s v="Tons"/>
    <n v="102306000"/>
    <n v="3510"/>
    <x v="12"/>
  </r>
  <r>
    <x v="8"/>
    <n v="47"/>
    <x v="13"/>
    <x v="221"/>
    <n v="1123"/>
    <x v="65"/>
    <n v="42180"/>
    <s v="Tons"/>
    <n v="57787000"/>
    <n v="2008"/>
    <x v="13"/>
  </r>
  <r>
    <x v="8"/>
    <n v="51"/>
    <x v="35"/>
    <x v="222"/>
    <n v="2500"/>
    <x v="222"/>
    <n v="65333"/>
    <s v="Tons"/>
    <n v="49000"/>
    <n v="3103"/>
    <x v="29"/>
  </r>
  <r>
    <x v="8"/>
    <n v="53"/>
    <x v="14"/>
    <x v="223"/>
    <n v="381"/>
    <x v="136"/>
    <n v="124749"/>
    <s v="Tons"/>
    <n v="214568000"/>
    <n v="3324"/>
    <x v="14"/>
  </r>
  <r>
    <x v="8"/>
    <n v="55"/>
    <x v="15"/>
    <x v="224"/>
    <n v="424"/>
    <x v="179"/>
    <n v="358599"/>
    <s v="Tons"/>
    <n v="656236000"/>
    <n v="797"/>
    <x v="15"/>
  </r>
  <r>
    <x v="8"/>
    <n v="61"/>
    <x v="16"/>
    <x v="225"/>
    <n v="355"/>
    <x v="249"/>
    <n v="110014"/>
    <s v="Tons"/>
    <n v="769000"/>
    <n v="1507"/>
    <x v="16"/>
  </r>
  <r>
    <x v="8"/>
    <n v="65"/>
    <x v="17"/>
    <x v="226"/>
    <n v="315"/>
    <x v="250"/>
    <n v="124037"/>
    <s v="Tons"/>
    <n v="10692000"/>
    <n v="7243"/>
    <x v="17"/>
  </r>
  <r>
    <x v="8"/>
    <n v="67"/>
    <x v="18"/>
    <x v="227"/>
    <n v="809"/>
    <x v="251"/>
    <n v="57074"/>
    <s v="Tons"/>
    <n v="149534000"/>
    <n v="1015"/>
    <x v="18"/>
  </r>
  <r>
    <x v="8"/>
    <n v="69"/>
    <x v="19"/>
    <x v="228"/>
    <n v="477"/>
    <x v="98"/>
    <n v="109753"/>
    <s v="Tons"/>
    <n v="19097000"/>
    <n v="531"/>
    <x v="19"/>
  </r>
  <r>
    <x v="8"/>
    <n v="71"/>
    <x v="20"/>
    <x v="229"/>
    <n v="201"/>
    <x v="252"/>
    <n v="59875"/>
    <s v="Tons"/>
    <n v="382000"/>
    <n v="531"/>
    <x v="19"/>
  </r>
  <r>
    <x v="8"/>
    <n v="73"/>
    <x v="21"/>
    <x v="230"/>
    <n v="640"/>
    <x v="253"/>
    <n v="114969"/>
    <s v="Tons"/>
    <n v="5530000"/>
    <n v="531"/>
    <x v="19"/>
  </r>
  <r>
    <x v="8"/>
    <n v="77"/>
    <x v="22"/>
    <x v="231"/>
    <n v="818"/>
    <x v="254"/>
    <n v="60572"/>
    <s v="Tons"/>
    <n v="540303000"/>
    <n v="531"/>
    <x v="19"/>
  </r>
  <r>
    <x v="8"/>
    <n v="79"/>
    <x v="36"/>
    <x v="232"/>
    <n v="410"/>
    <x v="33"/>
    <n v="131960"/>
    <s v="Tons"/>
    <n v="197940000"/>
    <n v="531"/>
    <x v="19"/>
  </r>
  <r>
    <x v="8"/>
    <n v="83"/>
    <x v="24"/>
    <x v="233"/>
    <n v="326"/>
    <x v="255"/>
    <n v="136388"/>
    <s v="Tons"/>
    <n v="91107000"/>
    <n v="440"/>
    <x v="20"/>
  </r>
  <r>
    <x v="8"/>
    <n v="85"/>
    <x v="25"/>
    <x v="134"/>
    <n v="392"/>
    <x v="256"/>
    <n v="117092"/>
    <s v="Tons"/>
    <n v="7248000"/>
    <n v="440"/>
    <x v="20"/>
  </r>
  <r>
    <x v="8"/>
    <n v="87"/>
    <x v="26"/>
    <x v="85"/>
    <n v="316"/>
    <x v="257"/>
    <n v="270101"/>
    <s v="Tons"/>
    <n v="5375000"/>
    <n v="440"/>
    <x v="20"/>
  </r>
  <r>
    <x v="8"/>
    <n v="89"/>
    <x v="27"/>
    <x v="136"/>
    <n v="150"/>
    <x v="258"/>
    <n v="97500"/>
    <s v="Tons"/>
    <n v="234000"/>
    <n v="3850"/>
    <x v="21"/>
  </r>
  <r>
    <x v="8"/>
    <n v="95"/>
    <x v="28"/>
    <x v="187"/>
    <n v="589"/>
    <x v="149"/>
    <n v="83101"/>
    <s v="Tons"/>
    <n v="19778000"/>
    <n v="872"/>
    <x v="22"/>
  </r>
  <r>
    <x v="8"/>
    <n v="97"/>
    <x v="29"/>
    <x v="183"/>
    <n v="458"/>
    <x v="259"/>
    <n v="218330"/>
    <s v="Tons"/>
    <n v="582942000"/>
    <n v="1598"/>
    <x v="23"/>
  </r>
  <r>
    <x v="8"/>
    <n v="107"/>
    <x v="32"/>
    <x v="234"/>
    <n v="1365"/>
    <x v="260"/>
    <n v="34853"/>
    <s v="Tons"/>
    <n v="75631000"/>
    <n v="4844"/>
    <x v="26"/>
  </r>
  <r>
    <x v="8"/>
    <n v="113"/>
    <x v="33"/>
    <x v="221"/>
    <n v="784"/>
    <x v="261"/>
    <n v="69272"/>
    <s v="Tons"/>
    <n v="66293000"/>
    <n v="1034"/>
    <x v="27"/>
  </r>
  <r>
    <x v="9"/>
    <n v="1"/>
    <x v="0"/>
    <x v="235"/>
    <n v="347"/>
    <x v="262"/>
    <n v="129663"/>
    <s v="Tons"/>
    <n v="11916000"/>
    <n v="825"/>
    <x v="0"/>
  </r>
  <r>
    <x v="9"/>
    <n v="5"/>
    <x v="1"/>
    <x v="236"/>
    <n v="293"/>
    <x v="263"/>
    <n v="114471"/>
    <s v="Tons"/>
    <n v="11676000"/>
    <n v="601"/>
    <x v="1"/>
  </r>
  <r>
    <x v="9"/>
    <n v="9"/>
    <x v="2"/>
    <x v="141"/>
    <n v="24"/>
    <x v="264"/>
    <n v="1350"/>
    <s v="Tons"/>
    <n v="2916000"/>
    <n v="1036"/>
    <x v="2"/>
  </r>
  <r>
    <x v="9"/>
    <n v="11"/>
    <x v="3"/>
    <x v="139"/>
    <n v="725"/>
    <x v="98"/>
    <n v="61552"/>
    <s v="Tons"/>
    <n v="10710000"/>
    <n v="1156"/>
    <x v="3"/>
  </r>
  <r>
    <x v="9"/>
    <n v="17"/>
    <x v="5"/>
    <x v="237"/>
    <n v="212"/>
    <x v="265"/>
    <n v="120304"/>
    <s v="Tons"/>
    <n v="5137000"/>
    <n v="1805"/>
    <x v="5"/>
  </r>
  <r>
    <x v="9"/>
    <n v="19"/>
    <x v="6"/>
    <x v="238"/>
    <n v="1313"/>
    <x v="266"/>
    <n v="3355"/>
    <s v="Tons"/>
    <n v="303628000"/>
    <n v="5998"/>
    <x v="6"/>
  </r>
  <r>
    <x v="9"/>
    <n v="29"/>
    <x v="7"/>
    <x v="239"/>
    <n v="1166"/>
    <x v="267"/>
    <n v="33126"/>
    <s v="Tons"/>
    <n v="135155000"/>
    <n v="8170"/>
    <x v="7"/>
  </r>
  <r>
    <x v="9"/>
    <n v="31"/>
    <x v="8"/>
    <x v="8"/>
    <n v="151"/>
    <x v="268"/>
    <n v="30867"/>
    <s v="Tons"/>
    <n v="16730000"/>
    <n v="1436"/>
    <x v="8"/>
  </r>
  <r>
    <x v="9"/>
    <n v="33"/>
    <x v="9"/>
    <x v="240"/>
    <n v="416"/>
    <x v="269"/>
    <n v="117626"/>
    <s v="Tons"/>
    <n v="39993000"/>
    <n v="1327"/>
    <x v="9"/>
  </r>
  <r>
    <x v="9"/>
    <n v="39"/>
    <x v="10"/>
    <x v="241"/>
    <n v="1082"/>
    <x v="270"/>
    <n v="30756"/>
    <s v="Tons"/>
    <n v="162698000"/>
    <n v="2147"/>
    <x v="10"/>
  </r>
  <r>
    <x v="9"/>
    <n v="41"/>
    <x v="11"/>
    <x v="219"/>
    <n v="103"/>
    <x v="271"/>
    <n v="462304"/>
    <s v="Tons"/>
    <n v="883000"/>
    <n v="588"/>
    <x v="11"/>
  </r>
  <r>
    <x v="9"/>
    <n v="43"/>
    <x v="34"/>
    <x v="242"/>
    <n v="75"/>
    <x v="272"/>
    <n v="1165"/>
    <s v="Tons"/>
    <n v="93200"/>
    <n v="1461"/>
    <x v="28"/>
  </r>
  <r>
    <x v="9"/>
    <n v="45"/>
    <x v="12"/>
    <x v="73"/>
    <n v="344"/>
    <x v="187"/>
    <n v="124732"/>
    <s v="Tons"/>
    <n v="71596000"/>
    <n v="3510"/>
    <x v="12"/>
  </r>
  <r>
    <x v="9"/>
    <n v="47"/>
    <x v="13"/>
    <x v="243"/>
    <n v="1009"/>
    <x v="64"/>
    <n v="42888"/>
    <s v="Tons"/>
    <n v="50179000"/>
    <n v="2008"/>
    <x v="13"/>
  </r>
  <r>
    <x v="9"/>
    <n v="51"/>
    <x v="35"/>
    <x v="244"/>
    <n v="235"/>
    <x v="273"/>
    <n v="67021"/>
    <s v="Tons"/>
    <n v="63000"/>
    <n v="3103"/>
    <x v="29"/>
  </r>
  <r>
    <x v="9"/>
    <n v="53"/>
    <x v="14"/>
    <x v="152"/>
    <n v="288"/>
    <x v="166"/>
    <n v="11369"/>
    <s v="Tons"/>
    <n v="140976000"/>
    <n v="3324"/>
    <x v="14"/>
  </r>
  <r>
    <x v="9"/>
    <n v="55"/>
    <x v="15"/>
    <x v="104"/>
    <n v="28"/>
    <x v="274"/>
    <n v="347084"/>
    <s v="Tons"/>
    <n v="423442000"/>
    <n v="797"/>
    <x v="15"/>
  </r>
  <r>
    <x v="9"/>
    <n v="61"/>
    <x v="16"/>
    <x v="245"/>
    <n v="194"/>
    <x v="275"/>
    <n v="108967"/>
    <s v="Tons"/>
    <n v="401000"/>
    <n v="1507"/>
    <x v="16"/>
  </r>
  <r>
    <x v="9"/>
    <n v="65"/>
    <x v="17"/>
    <x v="246"/>
    <n v="23"/>
    <x v="276"/>
    <n v="105031"/>
    <s v="Tons"/>
    <n v="6701000"/>
    <n v="7243"/>
    <x v="17"/>
  </r>
  <r>
    <x v="9"/>
    <n v="67"/>
    <x v="18"/>
    <x v="192"/>
    <n v="651"/>
    <x v="88"/>
    <n v="52501"/>
    <s v="Tons"/>
    <n v="92926000"/>
    <n v="1015"/>
    <x v="18"/>
  </r>
  <r>
    <x v="9"/>
    <n v="69"/>
    <x v="19"/>
    <x v="228"/>
    <n v="375"/>
    <x v="277"/>
    <n v="102606"/>
    <s v="Tons"/>
    <n v="14057000"/>
    <n v="531"/>
    <x v="19"/>
  </r>
  <r>
    <x v="9"/>
    <n v="71"/>
    <x v="20"/>
    <x v="229"/>
    <n v="223"/>
    <x v="278"/>
    <n v="38277"/>
    <s v="Tons"/>
    <n v="271000"/>
    <n v="531"/>
    <x v="19"/>
  </r>
  <r>
    <x v="9"/>
    <n v="73"/>
    <x v="21"/>
    <x v="247"/>
    <n v="2"/>
    <x v="279"/>
    <n v="108654"/>
    <s v="Tons"/>
    <n v="904000"/>
    <n v="531"/>
    <x v="19"/>
  </r>
  <r>
    <x v="9"/>
    <n v="77"/>
    <x v="22"/>
    <x v="248"/>
    <n v="56"/>
    <x v="280"/>
    <n v="55056"/>
    <s v="Tons"/>
    <n v="285739000"/>
    <n v="531"/>
    <x v="19"/>
  </r>
  <r>
    <x v="9"/>
    <n v="79"/>
    <x v="23"/>
    <x v="249"/>
    <n v="328"/>
    <x v="281"/>
    <n v="112816"/>
    <s v="Tons"/>
    <n v="129738000"/>
    <n v="531"/>
    <x v="19"/>
  </r>
  <r>
    <x v="9"/>
    <n v="83"/>
    <x v="24"/>
    <x v="233"/>
    <n v="293"/>
    <x v="282"/>
    <n v="128052"/>
    <s v="Tons"/>
    <n v="76959000"/>
    <n v="440"/>
    <x v="20"/>
  </r>
  <r>
    <x v="9"/>
    <n v="85"/>
    <x v="25"/>
    <x v="250"/>
    <n v="317"/>
    <x v="283"/>
    <n v="13444"/>
    <s v="Tons"/>
    <n v="6601000"/>
    <n v="440"/>
    <x v="20"/>
  </r>
  <r>
    <x v="9"/>
    <n v="87"/>
    <x v="26"/>
    <x v="251"/>
    <n v="104"/>
    <x v="284"/>
    <n v="239851"/>
    <s v="Tons"/>
    <n v="1607000"/>
    <n v="440"/>
    <x v="20"/>
  </r>
  <r>
    <x v="9"/>
    <n v="89"/>
    <x v="27"/>
    <x v="252"/>
    <n v="24"/>
    <x v="285"/>
    <n v="1050"/>
    <s v="Tons"/>
    <n v="378000"/>
    <n v="3850"/>
    <x v="21"/>
  </r>
  <r>
    <x v="9"/>
    <n v="95"/>
    <x v="28"/>
    <x v="165"/>
    <n v="367"/>
    <x v="286"/>
    <n v="7286"/>
    <s v="Tons"/>
    <n v="10419000"/>
    <n v="872"/>
    <x v="22"/>
  </r>
  <r>
    <x v="9"/>
    <n v="97"/>
    <x v="29"/>
    <x v="253"/>
    <n v="287"/>
    <x v="287"/>
    <n v="207832"/>
    <s v="Tons"/>
    <n v="347080000"/>
    <n v="1598"/>
    <x v="23"/>
  </r>
  <r>
    <x v="9"/>
    <n v="107"/>
    <x v="32"/>
    <x v="254"/>
    <n v="1189"/>
    <x v="288"/>
    <n v="30647"/>
    <s v="Tons"/>
    <n v="79070000"/>
    <n v="4844"/>
    <x v="26"/>
  </r>
  <r>
    <x v="9"/>
    <n v="113"/>
    <x v="33"/>
    <x v="255"/>
    <n v="68"/>
    <x v="289"/>
    <n v="59751"/>
    <s v="Tons"/>
    <n v="48757000"/>
    <n v="1034"/>
    <x v="27"/>
  </r>
  <r>
    <x v="9"/>
    <n v="115"/>
    <x v="37"/>
    <x v="256"/>
    <n v="219"/>
    <x v="290"/>
    <n v="1144"/>
    <s v="Tons"/>
    <n v="143000"/>
    <n v="639"/>
    <x v="30"/>
  </r>
  <r>
    <x v="10"/>
    <n v="1"/>
    <x v="0"/>
    <x v="257"/>
    <n v="563"/>
    <x v="128"/>
    <n v="90627"/>
    <s v="Tons"/>
    <n v="11419000"/>
    <n v="825"/>
    <x v="0"/>
  </r>
  <r>
    <x v="10"/>
    <n v="5"/>
    <x v="1"/>
    <x v="258"/>
    <n v="292"/>
    <x v="168"/>
    <n v="10383"/>
    <s v="Tons"/>
    <n v="10383000"/>
    <n v="601"/>
    <x v="1"/>
  </r>
  <r>
    <x v="10"/>
    <n v="9"/>
    <x v="2"/>
    <x v="259"/>
    <n v="3"/>
    <x v="291"/>
    <n v="1300"/>
    <s v="Tons"/>
    <n v="3120000"/>
    <n v="1036"/>
    <x v="2"/>
  </r>
  <r>
    <x v="10"/>
    <n v="17"/>
    <x v="5"/>
    <x v="260"/>
    <n v="239"/>
    <x v="292"/>
    <n v="104904"/>
    <s v="Tons"/>
    <n v="4899000"/>
    <n v="1805"/>
    <x v="5"/>
  </r>
  <r>
    <x v="10"/>
    <n v="19"/>
    <x v="6"/>
    <x v="261"/>
    <n v="1469"/>
    <x v="293"/>
    <n v="27997"/>
    <s v="Tons"/>
    <n v="247213000"/>
    <n v="5998"/>
    <x v="6"/>
  </r>
  <r>
    <x v="10"/>
    <n v="29"/>
    <x v="7"/>
    <x v="44"/>
    <n v="1326"/>
    <x v="294"/>
    <n v="26438"/>
    <s v="Tons"/>
    <n v="119501000"/>
    <n v="8170"/>
    <x v="7"/>
  </r>
  <r>
    <x v="10"/>
    <n v="31"/>
    <x v="8"/>
    <x v="262"/>
    <n v="1184"/>
    <x v="295"/>
    <n v="25532"/>
    <s v="Tons"/>
    <n v="12485000"/>
    <n v="1436"/>
    <x v="8"/>
  </r>
  <r>
    <x v="10"/>
    <n v="33"/>
    <x v="9"/>
    <x v="263"/>
    <n v="404"/>
    <x v="296"/>
    <n v="110966"/>
    <s v="Tons"/>
    <n v="35620000"/>
    <n v="1327"/>
    <x v="9"/>
  </r>
  <r>
    <x v="10"/>
    <n v="39"/>
    <x v="10"/>
    <x v="264"/>
    <n v="104"/>
    <x v="297"/>
    <n v="24346"/>
    <s v="Tons"/>
    <n v="120514000"/>
    <n v="2147"/>
    <x v="10"/>
  </r>
  <r>
    <x v="10"/>
    <n v="41"/>
    <x v="11"/>
    <x v="219"/>
    <n v="111"/>
    <x v="298"/>
    <n v="51256"/>
    <s v="Tons"/>
    <n v="1061000"/>
    <n v="588"/>
    <x v="11"/>
  </r>
  <r>
    <x v="10"/>
    <n v="43"/>
    <x v="34"/>
    <x v="265"/>
    <n v="103"/>
    <x v="299"/>
    <n v="82041"/>
    <s v="Tons"/>
    <n v="80400"/>
    <n v="1461"/>
    <x v="28"/>
  </r>
  <r>
    <x v="10"/>
    <n v="45"/>
    <x v="12"/>
    <x v="73"/>
    <n v="395"/>
    <x v="300"/>
    <n v="112146"/>
    <s v="Tons"/>
    <n v="73904000"/>
    <n v="3510"/>
    <x v="12"/>
  </r>
  <r>
    <x v="10"/>
    <n v="47"/>
    <x v="13"/>
    <x v="184"/>
    <n v="902"/>
    <x v="237"/>
    <n v="33429"/>
    <s v="Tons"/>
    <n v="33763000"/>
    <n v="2008"/>
    <x v="13"/>
  </r>
  <r>
    <x v="10"/>
    <n v="51"/>
    <x v="35"/>
    <x v="199"/>
    <n v="352"/>
    <x v="301"/>
    <n v="64773"/>
    <s v="Tons"/>
    <n v="57000"/>
    <n v="3103"/>
    <x v="29"/>
  </r>
  <r>
    <x v="10"/>
    <n v="53"/>
    <x v="14"/>
    <x v="266"/>
    <n v="409"/>
    <x v="88"/>
    <n v="97693"/>
    <s v="Tons"/>
    <n v="172916000"/>
    <n v="3324"/>
    <x v="14"/>
  </r>
  <r>
    <x v="10"/>
    <n v="55"/>
    <x v="15"/>
    <x v="266"/>
    <n v="321"/>
    <x v="302"/>
    <n v="326535"/>
    <s v="Tons"/>
    <n v="453883000"/>
    <n v="797"/>
    <x v="15"/>
  </r>
  <r>
    <x v="10"/>
    <n v="61"/>
    <x v="16"/>
    <x v="267"/>
    <n v="2"/>
    <x v="303"/>
    <n v="10708"/>
    <s v="Tons"/>
    <n v="484000"/>
    <n v="1507"/>
    <x v="16"/>
  </r>
  <r>
    <x v="10"/>
    <n v="65"/>
    <x v="17"/>
    <x v="268"/>
    <n v="32"/>
    <x v="304"/>
    <n v="109374"/>
    <s v="Tons"/>
    <n v="7339000"/>
    <n v="7243"/>
    <x v="17"/>
  </r>
  <r>
    <x v="10"/>
    <n v="67"/>
    <x v="18"/>
    <x v="269"/>
    <n v="841"/>
    <x v="305"/>
    <n v="44713"/>
    <s v="Tons"/>
    <n v="92556000"/>
    <n v="1015"/>
    <x v="18"/>
  </r>
  <r>
    <x v="10"/>
    <n v="69"/>
    <x v="19"/>
    <x v="270"/>
    <n v="512"/>
    <x v="306"/>
    <n v="89466"/>
    <s v="Tons"/>
    <n v="16909000"/>
    <n v="531"/>
    <x v="19"/>
  </r>
  <r>
    <x v="10"/>
    <n v="71"/>
    <x v="20"/>
    <x v="271"/>
    <n v="115"/>
    <x v="307"/>
    <n v="53834"/>
    <s v="Tons"/>
    <n v="337000"/>
    <n v="531"/>
    <x v="19"/>
  </r>
  <r>
    <x v="10"/>
    <n v="73"/>
    <x v="21"/>
    <x v="272"/>
    <n v="17"/>
    <x v="308"/>
    <n v="103289"/>
    <s v="Tons"/>
    <n v="785000"/>
    <n v="531"/>
    <x v="19"/>
  </r>
  <r>
    <x v="10"/>
    <n v="77"/>
    <x v="22"/>
    <x v="273"/>
    <n v="57"/>
    <x v="309"/>
    <n v="4569"/>
    <s v="Tons"/>
    <n v="247641000"/>
    <n v="531"/>
    <x v="19"/>
  </r>
  <r>
    <x v="10"/>
    <n v="79"/>
    <x v="23"/>
    <x v="274"/>
    <n v="515"/>
    <x v="310"/>
    <n v="99746"/>
    <s v="Tons"/>
    <n v="173558000"/>
    <n v="531"/>
    <x v="19"/>
  </r>
  <r>
    <x v="10"/>
    <n v="83"/>
    <x v="24"/>
    <x v="275"/>
    <n v="379"/>
    <x v="311"/>
    <n v="117745"/>
    <s v="Tons"/>
    <n v="97375000"/>
    <n v="440"/>
    <x v="20"/>
  </r>
  <r>
    <x v="10"/>
    <n v="85"/>
    <x v="25"/>
    <x v="276"/>
    <n v="359"/>
    <x v="312"/>
    <n v="128579"/>
    <s v="Tons"/>
    <n v="7059000"/>
    <n v="440"/>
    <x v="20"/>
  </r>
  <r>
    <x v="10"/>
    <n v="87"/>
    <x v="26"/>
    <x v="277"/>
    <n v="222"/>
    <x v="313"/>
    <n v="227111"/>
    <s v="Tons"/>
    <n v="3066000"/>
    <n v="440"/>
    <x v="20"/>
  </r>
  <r>
    <x v="10"/>
    <n v="89"/>
    <x v="27"/>
    <x v="136"/>
    <n v="38"/>
    <x v="314"/>
    <n v="104934"/>
    <s v="Tons"/>
    <n v="638000"/>
    <n v="3850"/>
    <x v="21"/>
  </r>
  <r>
    <x v="10"/>
    <n v="95"/>
    <x v="28"/>
    <x v="278"/>
    <n v="376"/>
    <x v="315"/>
    <n v="68199"/>
    <s v="Tons"/>
    <n v="9275000"/>
    <n v="872"/>
    <x v="22"/>
  </r>
  <r>
    <x v="10"/>
    <n v="97"/>
    <x v="29"/>
    <x v="279"/>
    <n v="34"/>
    <x v="316"/>
    <n v="203358"/>
    <s v="Tons"/>
    <n v="390448000"/>
    <n v="1598"/>
    <x v="23"/>
  </r>
  <r>
    <x v="10"/>
    <n v="107"/>
    <x v="32"/>
    <x v="280"/>
    <n v="1262"/>
    <x v="317"/>
    <n v="26017"/>
    <s v="Tons"/>
    <n v="61399000"/>
    <n v="4844"/>
    <x v="26"/>
  </r>
  <r>
    <x v="10"/>
    <n v="113"/>
    <x v="33"/>
    <x v="281"/>
    <n v="662"/>
    <x v="318"/>
    <n v="60464"/>
    <s v="Tons"/>
    <n v="45650000"/>
    <n v="1034"/>
    <x v="27"/>
  </r>
  <r>
    <x v="10"/>
    <n v="115"/>
    <x v="37"/>
    <x v="282"/>
    <n v="43"/>
    <x v="319"/>
    <n v="133945"/>
    <s v="Tons"/>
    <n v="438000"/>
    <n v="639"/>
    <x v="30"/>
  </r>
  <r>
    <x v="11"/>
    <n v="1"/>
    <x v="0"/>
    <x v="283"/>
    <n v="502"/>
    <x v="320"/>
    <n v="115813"/>
    <s v="Tons"/>
    <n v="14025000"/>
    <n v="825"/>
    <x v="0"/>
  </r>
  <r>
    <x v="11"/>
    <n v="5"/>
    <x v="1"/>
    <x v="284"/>
    <n v="320"/>
    <x v="321"/>
    <n v="104600"/>
    <s v="Tons"/>
    <n v="11414000"/>
    <n v="601"/>
    <x v="1"/>
  </r>
  <r>
    <x v="11"/>
    <n v="9"/>
    <x v="2"/>
    <x v="259"/>
    <n v="350"/>
    <x v="322"/>
    <n v="120000"/>
    <s v="Tons"/>
    <n v="3360000"/>
    <n v="1036"/>
    <x v="2"/>
  </r>
  <r>
    <x v="11"/>
    <n v="17"/>
    <x v="5"/>
    <x v="285"/>
    <n v="293"/>
    <x v="323"/>
    <n v="113948"/>
    <s v="Tons"/>
    <n v="5885400"/>
    <n v="1805"/>
    <x v="5"/>
  </r>
  <r>
    <x v="11"/>
    <n v="19"/>
    <x v="6"/>
    <x v="286"/>
    <n v="1248"/>
    <x v="324"/>
    <n v="25316"/>
    <s v="Tons"/>
    <n v="203428000"/>
    <n v="5998"/>
    <x v="6"/>
  </r>
  <r>
    <x v="11"/>
    <n v="29"/>
    <x v="7"/>
    <x v="287"/>
    <n v="1048"/>
    <x v="325"/>
    <n v="27303"/>
    <s v="Tons"/>
    <n v="97990000"/>
    <n v="8170"/>
    <x v="7"/>
  </r>
  <r>
    <x v="11"/>
    <n v="31"/>
    <x v="8"/>
    <x v="288"/>
    <n v="1230"/>
    <x v="326"/>
    <n v="28386"/>
    <s v="Tons"/>
    <n v="14391000"/>
    <n v="1436"/>
    <x v="8"/>
  </r>
  <r>
    <x v="11"/>
    <n v="33"/>
    <x v="9"/>
    <x v="289"/>
    <n v="410"/>
    <x v="327"/>
    <n v="121590"/>
    <s v="Tons"/>
    <n v="38450400"/>
    <n v="1327"/>
    <x v="9"/>
  </r>
  <r>
    <x v="11"/>
    <n v="39"/>
    <x v="10"/>
    <x v="290"/>
    <n v="980"/>
    <x v="328"/>
    <n v="24125"/>
    <s v="Tons"/>
    <n v="118975000"/>
    <n v="2147"/>
    <x v="10"/>
  </r>
  <r>
    <x v="11"/>
    <n v="41"/>
    <x v="11"/>
    <x v="291"/>
    <n v="127"/>
    <x v="329"/>
    <n v="318659"/>
    <s v="Tons"/>
    <n v="783900"/>
    <n v="588"/>
    <x v="11"/>
  </r>
  <r>
    <x v="11"/>
    <n v="43"/>
    <x v="34"/>
    <x v="292"/>
    <n v="111"/>
    <x v="330"/>
    <n v="105000"/>
    <s v="Tons"/>
    <n v="105000"/>
    <n v="1461"/>
    <x v="28"/>
  </r>
  <r>
    <x v="11"/>
    <n v="45"/>
    <x v="12"/>
    <x v="293"/>
    <n v="359"/>
    <x v="331"/>
    <n v="131678"/>
    <s v="Tons"/>
    <n v="78502500"/>
    <n v="3510"/>
    <x v="12"/>
  </r>
  <r>
    <x v="11"/>
    <n v="47"/>
    <x v="13"/>
    <x v="294"/>
    <n v="1136"/>
    <x v="332"/>
    <n v="32521"/>
    <s v="Tons"/>
    <n v="41821000"/>
    <n v="2008"/>
    <x v="13"/>
  </r>
  <r>
    <x v="11"/>
    <n v="53"/>
    <x v="14"/>
    <x v="295"/>
    <n v="499"/>
    <x v="333"/>
    <n v="116138"/>
    <s v="Tons"/>
    <n v="238082000"/>
    <n v="3324"/>
    <x v="14"/>
  </r>
  <r>
    <x v="11"/>
    <n v="55"/>
    <x v="15"/>
    <x v="296"/>
    <n v="332"/>
    <x v="334"/>
    <n v="346225"/>
    <s v="Tons"/>
    <n v="495018700"/>
    <n v="797"/>
    <x v="15"/>
  </r>
  <r>
    <x v="11"/>
    <n v="61"/>
    <x v="16"/>
    <x v="200"/>
    <n v="240"/>
    <x v="335"/>
    <n v="99704"/>
    <s v="Tons"/>
    <n v="504500"/>
    <n v="1507"/>
    <x v="16"/>
  </r>
  <r>
    <x v="11"/>
    <n v="65"/>
    <x v="17"/>
    <x v="297"/>
    <n v="345"/>
    <x v="336"/>
    <n v="108599"/>
    <s v="Tons"/>
    <n v="7085000"/>
    <n v="7243"/>
    <x v="17"/>
  </r>
  <r>
    <x v="11"/>
    <n v="67"/>
    <x v="18"/>
    <x v="298"/>
    <n v="760"/>
    <x v="337"/>
    <n v="49550"/>
    <s v="Tons"/>
    <n v="94559000"/>
    <n v="1015"/>
    <x v="18"/>
  </r>
  <r>
    <x v="11"/>
    <n v="69"/>
    <x v="19"/>
    <x v="299"/>
    <n v="475"/>
    <x v="338"/>
    <n v="104298"/>
    <s v="Tons"/>
    <n v="18856000"/>
    <n v="531"/>
    <x v="19"/>
  </r>
  <r>
    <x v="11"/>
    <n v="71"/>
    <x v="20"/>
    <x v="300"/>
    <n v="217"/>
    <x v="339"/>
    <n v="163727"/>
    <s v="Tons"/>
    <n v="874300"/>
    <n v="531"/>
    <x v="19"/>
  </r>
  <r>
    <x v="11"/>
    <n v="73"/>
    <x v="21"/>
    <x v="301"/>
    <n v="150"/>
    <x v="340"/>
    <n v="120313"/>
    <s v="Tons"/>
    <n v="883100"/>
    <n v="531"/>
    <x v="19"/>
  </r>
  <r>
    <x v="11"/>
    <n v="77"/>
    <x v="22"/>
    <x v="302"/>
    <n v="742"/>
    <x v="341"/>
    <n v="41947"/>
    <s v="Tons"/>
    <n v="283735000"/>
    <n v="531"/>
    <x v="19"/>
  </r>
  <r>
    <x v="11"/>
    <n v="79"/>
    <x v="23"/>
    <x v="44"/>
    <n v="432"/>
    <x v="342"/>
    <n v="112890"/>
    <s v="Tons"/>
    <n v="166378000"/>
    <n v="531"/>
    <x v="19"/>
  </r>
  <r>
    <x v="11"/>
    <n v="83"/>
    <x v="24"/>
    <x v="303"/>
    <n v="450"/>
    <x v="343"/>
    <n v="138500"/>
    <s v="Tons"/>
    <n v="137426600"/>
    <n v="440"/>
    <x v="20"/>
  </r>
  <r>
    <x v="11"/>
    <n v="85"/>
    <x v="25"/>
    <x v="304"/>
    <n v="370"/>
    <x v="344"/>
    <n v="124496"/>
    <s v="Tons"/>
    <n v="6983000"/>
    <n v="440"/>
    <x v="20"/>
  </r>
  <r>
    <x v="11"/>
    <n v="87"/>
    <x v="26"/>
    <x v="305"/>
    <n v="231"/>
    <x v="345"/>
    <n v="222918"/>
    <s v="Tons"/>
    <n v="3239000"/>
    <n v="440"/>
    <x v="20"/>
  </r>
  <r>
    <x v="11"/>
    <n v="89"/>
    <x v="27"/>
    <x v="245"/>
    <n v="350"/>
    <x v="346"/>
    <n v="112000"/>
    <s v="Tons"/>
    <n v="744800"/>
    <n v="3850"/>
    <x v="21"/>
  </r>
  <r>
    <x v="11"/>
    <n v="95"/>
    <x v="28"/>
    <x v="306"/>
    <n v="472"/>
    <x v="347"/>
    <n v="69186"/>
    <s v="Tons"/>
    <n v="12181600"/>
    <n v="872"/>
    <x v="22"/>
  </r>
  <r>
    <x v="11"/>
    <n v="97"/>
    <x v="29"/>
    <x v="307"/>
    <n v="378"/>
    <x v="348"/>
    <n v="218661"/>
    <s v="Tons"/>
    <n v="465036400"/>
    <n v="1598"/>
    <x v="23"/>
  </r>
  <r>
    <x v="11"/>
    <n v="107"/>
    <x v="32"/>
    <x v="308"/>
    <n v="1229"/>
    <x v="349"/>
    <n v="25250"/>
    <s v="Tons"/>
    <n v="55338000"/>
    <n v="4844"/>
    <x v="26"/>
  </r>
  <r>
    <x v="11"/>
    <n v="113"/>
    <x v="33"/>
    <x v="309"/>
    <n v="763"/>
    <x v="350"/>
    <n v="56063"/>
    <s v="Tons"/>
    <n v="56423600"/>
    <n v="1034"/>
    <x v="27"/>
  </r>
  <r>
    <x v="11"/>
    <n v="115"/>
    <x v="37"/>
    <x v="310"/>
    <n v="387"/>
    <x v="351"/>
    <n v="138352"/>
    <s v="Tons"/>
    <n v="487000"/>
    <n v="639"/>
    <x v="30"/>
  </r>
  <r>
    <x v="12"/>
    <n v="1"/>
    <x v="0"/>
    <x v="311"/>
    <n v="373"/>
    <x v="352"/>
    <n v="91176"/>
    <s v="Tons"/>
    <n v="8586000"/>
    <n v="825"/>
    <x v="0"/>
  </r>
  <r>
    <x v="12"/>
    <n v="5"/>
    <x v="1"/>
    <x v="312"/>
    <n v="320"/>
    <x v="353"/>
    <n v="123898"/>
    <s v="Tons"/>
    <n v="14883900"/>
    <n v="601"/>
    <x v="1"/>
  </r>
  <r>
    <x v="12"/>
    <n v="9"/>
    <x v="2"/>
    <x v="313"/>
    <n v="195"/>
    <x v="354"/>
    <n v="110000"/>
    <s v="Tons"/>
    <n v="1287000"/>
    <n v="1036"/>
    <x v="2"/>
  </r>
  <r>
    <x v="12"/>
    <n v="17"/>
    <x v="5"/>
    <x v="314"/>
    <n v="220"/>
    <x v="355"/>
    <n v="125038"/>
    <s v="Tons"/>
    <n v="5229100"/>
    <n v="1805"/>
    <x v="5"/>
  </r>
  <r>
    <x v="12"/>
    <n v="19"/>
    <x v="6"/>
    <x v="315"/>
    <n v="1494"/>
    <x v="356"/>
    <n v="25093"/>
    <s v="Tons"/>
    <n v="260990000"/>
    <n v="5998"/>
    <x v="6"/>
  </r>
  <r>
    <x v="12"/>
    <n v="29"/>
    <x v="7"/>
    <x v="316"/>
    <n v="1118"/>
    <x v="357"/>
    <n v="26552"/>
    <s v="Tons"/>
    <n v="109340000"/>
    <n v="8170"/>
    <x v="7"/>
  </r>
  <r>
    <x v="12"/>
    <n v="31"/>
    <x v="8"/>
    <x v="317"/>
    <n v="974"/>
    <x v="358"/>
    <n v="24572"/>
    <s v="Tons"/>
    <n v="9167000"/>
    <n v="1436"/>
    <x v="8"/>
  </r>
  <r>
    <x v="12"/>
    <n v="33"/>
    <x v="9"/>
    <x v="318"/>
    <n v="350"/>
    <x v="359"/>
    <n v="122353"/>
    <s v="Tons"/>
    <n v="34227000"/>
    <n v="1327"/>
    <x v="9"/>
  </r>
  <r>
    <x v="12"/>
    <n v="39"/>
    <x v="10"/>
    <x v="319"/>
    <n v="1006"/>
    <x v="360"/>
    <n v="25029"/>
    <s v="Tons"/>
    <n v="139027000"/>
    <n v="2147"/>
    <x v="10"/>
  </r>
  <r>
    <x v="12"/>
    <n v="41"/>
    <x v="11"/>
    <x v="11"/>
    <n v="102"/>
    <x v="361"/>
    <n v="353719"/>
    <s v="Tons"/>
    <n v="703900"/>
    <n v="588"/>
    <x v="11"/>
  </r>
  <r>
    <x v="12"/>
    <n v="43"/>
    <x v="34"/>
    <x v="320"/>
    <n v="148"/>
    <x v="362"/>
    <n v="117568"/>
    <s v="Tons"/>
    <n v="174000"/>
    <n v="1461"/>
    <x v="28"/>
  </r>
  <r>
    <x v="12"/>
    <n v="45"/>
    <x v="12"/>
    <x v="12"/>
    <n v="279"/>
    <x v="363"/>
    <n v="135536"/>
    <s v="Tons"/>
    <n v="62047200"/>
    <n v="3510"/>
    <x v="12"/>
  </r>
  <r>
    <x v="12"/>
    <n v="47"/>
    <x v="13"/>
    <x v="321"/>
    <n v="973"/>
    <x v="364"/>
    <n v="31540"/>
    <s v="Tons"/>
    <n v="33987000"/>
    <n v="2008"/>
    <x v="13"/>
  </r>
  <r>
    <x v="12"/>
    <n v="53"/>
    <x v="14"/>
    <x v="322"/>
    <n v="501"/>
    <x v="365"/>
    <n v="118590"/>
    <s v="Tons"/>
    <n v="238366000"/>
    <n v="3324"/>
    <x v="14"/>
  </r>
  <r>
    <x v="12"/>
    <n v="55"/>
    <x v="15"/>
    <x v="323"/>
    <n v="270"/>
    <x v="366"/>
    <n v="345157"/>
    <s v="Tons"/>
    <n v="399913100"/>
    <n v="797"/>
    <x v="15"/>
  </r>
  <r>
    <x v="12"/>
    <n v="61"/>
    <x v="16"/>
    <x v="175"/>
    <n v="231"/>
    <x v="367"/>
    <n v="101571"/>
    <s v="Tons"/>
    <n v="497700"/>
    <n v="1507"/>
    <x v="16"/>
  </r>
  <r>
    <x v="12"/>
    <n v="65"/>
    <x v="17"/>
    <x v="324"/>
    <n v="185"/>
    <x v="368"/>
    <n v="112107"/>
    <s v="Tons"/>
    <n v="4489900"/>
    <n v="7243"/>
    <x v="17"/>
  </r>
  <r>
    <x v="12"/>
    <n v="67"/>
    <x v="18"/>
    <x v="325"/>
    <n v="536"/>
    <x v="369"/>
    <n v="51380"/>
    <s v="Tons"/>
    <n v="67372000"/>
    <n v="1015"/>
    <x v="18"/>
  </r>
  <r>
    <x v="12"/>
    <n v="69"/>
    <x v="19"/>
    <x v="299"/>
    <n v="330"/>
    <x v="370"/>
    <n v="110701"/>
    <s v="Tons"/>
    <n v="13904000"/>
    <n v="531"/>
    <x v="19"/>
  </r>
  <r>
    <x v="12"/>
    <n v="71"/>
    <x v="20"/>
    <x v="326"/>
    <n v="389"/>
    <x v="346"/>
    <n v="100827"/>
    <s v="Tons"/>
    <n v="670500"/>
    <n v="531"/>
    <x v="19"/>
  </r>
  <r>
    <x v="12"/>
    <n v="73"/>
    <x v="21"/>
    <x v="327"/>
    <n v="170"/>
    <x v="371"/>
    <n v="102013"/>
    <s v="Tons"/>
    <n v="633500"/>
    <n v="531"/>
    <x v="19"/>
  </r>
  <r>
    <x v="12"/>
    <n v="77"/>
    <x v="22"/>
    <x v="328"/>
    <n v="528"/>
    <x v="372"/>
    <n v="46939"/>
    <s v="Tons"/>
    <n v="220643000"/>
    <n v="531"/>
    <x v="19"/>
  </r>
  <r>
    <x v="12"/>
    <n v="79"/>
    <x v="23"/>
    <x v="329"/>
    <n v="299"/>
    <x v="373"/>
    <n v="119920"/>
    <s v="Tons"/>
    <n v="124126000"/>
    <n v="531"/>
    <x v="19"/>
  </r>
  <r>
    <x v="12"/>
    <n v="83"/>
    <x v="24"/>
    <x v="330"/>
    <n v="286"/>
    <x v="374"/>
    <n v="139405"/>
    <s v="Tons"/>
    <n v="86148100"/>
    <n v="440"/>
    <x v="20"/>
  </r>
  <r>
    <x v="12"/>
    <n v="85"/>
    <x v="25"/>
    <x v="52"/>
    <n v="300"/>
    <x v="375"/>
    <n v="142605"/>
    <s v="Tons"/>
    <n v="6460000"/>
    <n v="440"/>
    <x v="20"/>
  </r>
  <r>
    <x v="12"/>
    <n v="87"/>
    <x v="26"/>
    <x v="331"/>
    <n v="193"/>
    <x v="376"/>
    <n v="248857"/>
    <s v="Tons"/>
    <n v="2939000"/>
    <n v="440"/>
    <x v="20"/>
  </r>
  <r>
    <x v="12"/>
    <n v="95"/>
    <x v="28"/>
    <x v="332"/>
    <n v="353"/>
    <x v="377"/>
    <n v="78268"/>
    <s v="Tons"/>
    <n v="11064700"/>
    <n v="872"/>
    <x v="22"/>
  </r>
  <r>
    <x v="12"/>
    <n v="97"/>
    <x v="29"/>
    <x v="333"/>
    <n v="305"/>
    <x v="378"/>
    <n v="225509"/>
    <s v="Tons"/>
    <n v="381092000"/>
    <n v="1598"/>
    <x v="23"/>
  </r>
  <r>
    <x v="12"/>
    <n v="107"/>
    <x v="32"/>
    <x v="334"/>
    <n v="1194"/>
    <x v="379"/>
    <n v="25051"/>
    <s v="Tons"/>
    <n v="64987000"/>
    <n v="4844"/>
    <x v="26"/>
  </r>
  <r>
    <x v="12"/>
    <n v="113"/>
    <x v="33"/>
    <x v="335"/>
    <n v="645"/>
    <x v="380"/>
    <n v="54270"/>
    <s v="Tons"/>
    <n v="42006000"/>
    <n v="1034"/>
    <x v="27"/>
  </r>
  <r>
    <x v="12"/>
    <n v="115"/>
    <x v="37"/>
    <x v="310"/>
    <n v="127"/>
    <x v="381"/>
    <n v="494828"/>
    <s v="Tons"/>
    <n v="574000"/>
    <n v="639"/>
    <x v="30"/>
  </r>
  <r>
    <x v="13"/>
    <n v="1"/>
    <x v="0"/>
    <x v="336"/>
    <n v="393"/>
    <x v="382"/>
    <n v="85769"/>
    <s v="Tons"/>
    <n v="6455000"/>
    <n v="825"/>
    <x v="0"/>
  </r>
  <r>
    <x v="13"/>
    <n v="5"/>
    <x v="1"/>
    <x v="337"/>
    <n v="340"/>
    <x v="383"/>
    <n v="105698"/>
    <s v="Tons"/>
    <n v="13286300"/>
    <n v="601"/>
    <x v="1"/>
  </r>
  <r>
    <x v="13"/>
    <n v="9"/>
    <x v="2"/>
    <x v="338"/>
    <n v="250"/>
    <x v="384"/>
    <n v="110031"/>
    <s v="Tons"/>
    <n v="1788000"/>
    <n v="1036"/>
    <x v="2"/>
  </r>
  <r>
    <x v="13"/>
    <n v="17"/>
    <x v="5"/>
    <x v="339"/>
    <n v="288"/>
    <x v="385"/>
    <n v="119736"/>
    <s v="Tons"/>
    <n v="6021500"/>
    <n v="1805"/>
    <x v="5"/>
  </r>
  <r>
    <x v="13"/>
    <n v="19"/>
    <x v="6"/>
    <x v="340"/>
    <n v="1181"/>
    <x v="386"/>
    <n v="21436"/>
    <s v="Tons"/>
    <n v="154942000"/>
    <n v="5998"/>
    <x v="6"/>
  </r>
  <r>
    <x v="13"/>
    <n v="29"/>
    <x v="7"/>
    <x v="341"/>
    <n v="1027"/>
    <x v="387"/>
    <n v="21825"/>
    <s v="Tons"/>
    <n v="74206000"/>
    <n v="8170"/>
    <x v="7"/>
  </r>
  <r>
    <x v="13"/>
    <n v="31"/>
    <x v="8"/>
    <x v="342"/>
    <n v="752"/>
    <x v="388"/>
    <n v="23027"/>
    <s v="Tons"/>
    <n v="6613000"/>
    <n v="1436"/>
    <x v="8"/>
  </r>
  <r>
    <x v="13"/>
    <n v="33"/>
    <x v="9"/>
    <x v="343"/>
    <n v="457"/>
    <x v="389"/>
    <n v="119626"/>
    <s v="Tons"/>
    <n v="43449300"/>
    <n v="1327"/>
    <x v="9"/>
  </r>
  <r>
    <x v="13"/>
    <n v="39"/>
    <x v="10"/>
    <x v="40"/>
    <n v="1059"/>
    <x v="390"/>
    <n v="20658"/>
    <s v="Tons"/>
    <n v="117042000"/>
    <n v="2147"/>
    <x v="10"/>
  </r>
  <r>
    <x v="13"/>
    <n v="41"/>
    <x v="11"/>
    <x v="344"/>
    <n v="90"/>
    <x v="391"/>
    <n v="436821"/>
    <s v="Tons"/>
    <n v="755700"/>
    <n v="588"/>
    <x v="11"/>
  </r>
  <r>
    <x v="13"/>
    <n v="43"/>
    <x v="34"/>
    <x v="345"/>
    <n v="120"/>
    <x v="381"/>
    <n v="120690"/>
    <s v="Tons"/>
    <n v="140000"/>
    <n v="1461"/>
    <x v="28"/>
  </r>
  <r>
    <x v="13"/>
    <n v="45"/>
    <x v="12"/>
    <x v="346"/>
    <n v="377"/>
    <x v="392"/>
    <n v="122341"/>
    <s v="Tons"/>
    <n v="75348300"/>
    <n v="3510"/>
    <x v="12"/>
  </r>
  <r>
    <x v="13"/>
    <n v="47"/>
    <x v="13"/>
    <x v="347"/>
    <n v="669"/>
    <x v="393"/>
    <n v="27409"/>
    <s v="Tons"/>
    <n v="18008000"/>
    <n v="2008"/>
    <x v="13"/>
  </r>
  <r>
    <x v="13"/>
    <n v="53"/>
    <x v="14"/>
    <x v="348"/>
    <n v="565"/>
    <x v="394"/>
    <n v="112323"/>
    <s v="Tons"/>
    <n v="251604000"/>
    <n v="3324"/>
    <x v="14"/>
  </r>
  <r>
    <x v="13"/>
    <n v="55"/>
    <x v="15"/>
    <x v="349"/>
    <n v="343"/>
    <x v="395"/>
    <n v="325677"/>
    <s v="Tons"/>
    <n v="472606600"/>
    <n v="797"/>
    <x v="15"/>
  </r>
  <r>
    <x v="13"/>
    <n v="61"/>
    <x v="16"/>
    <x v="245"/>
    <n v="271"/>
    <x v="396"/>
    <n v="87359"/>
    <s v="Tons"/>
    <n v="449900"/>
    <n v="1507"/>
    <x v="16"/>
  </r>
  <r>
    <x v="13"/>
    <n v="65"/>
    <x v="17"/>
    <x v="350"/>
    <n v="170"/>
    <x v="397"/>
    <n v="118400"/>
    <s v="Tons"/>
    <n v="4025600"/>
    <n v="7243"/>
    <x v="17"/>
  </r>
  <r>
    <x v="13"/>
    <n v="67"/>
    <x v="18"/>
    <x v="351"/>
    <n v="700"/>
    <x v="398"/>
    <n v="43240"/>
    <s v="Tons"/>
    <n v="74571000"/>
    <n v="1015"/>
    <x v="18"/>
  </r>
  <r>
    <x v="13"/>
    <n v="69"/>
    <x v="19"/>
    <x v="299"/>
    <n v="541"/>
    <x v="399"/>
    <n v="117999"/>
    <s v="Tons"/>
    <n v="24296000"/>
    <n v="531"/>
    <x v="19"/>
  </r>
  <r>
    <x v="13"/>
    <n v="71"/>
    <x v="20"/>
    <x v="352"/>
    <n v="313"/>
    <x v="400"/>
    <n v="151913"/>
    <s v="Tons"/>
    <n v="627400"/>
    <n v="531"/>
    <x v="19"/>
  </r>
  <r>
    <x v="13"/>
    <n v="73"/>
    <x v="21"/>
    <x v="353"/>
    <n v="190"/>
    <x v="401"/>
    <n v="99535"/>
    <s v="Tons"/>
    <n v="620100"/>
    <n v="531"/>
    <x v="19"/>
  </r>
  <r>
    <x v="13"/>
    <n v="77"/>
    <x v="22"/>
    <x v="354"/>
    <n v="628"/>
    <x v="402"/>
    <n v="38608"/>
    <s v="Tons"/>
    <n v="215416000"/>
    <n v="531"/>
    <x v="19"/>
  </r>
  <r>
    <x v="13"/>
    <n v="79"/>
    <x v="23"/>
    <x v="355"/>
    <n v="396"/>
    <x v="403"/>
    <n v="103961"/>
    <s v="Tons"/>
    <n v="141674000"/>
    <n v="531"/>
    <x v="19"/>
  </r>
  <r>
    <x v="13"/>
    <n v="83"/>
    <x v="24"/>
    <x v="356"/>
    <n v="335"/>
    <x v="404"/>
    <n v="140274"/>
    <s v="Tons"/>
    <n v="99918600"/>
    <n v="440"/>
    <x v="20"/>
  </r>
  <r>
    <x v="13"/>
    <n v="85"/>
    <x v="25"/>
    <x v="250"/>
    <n v="300"/>
    <x v="405"/>
    <n v="131398"/>
    <s v="Tons"/>
    <n v="6110000"/>
    <n v="440"/>
    <x v="20"/>
  </r>
  <r>
    <x v="13"/>
    <n v="87"/>
    <x v="26"/>
    <x v="357"/>
    <n v="213"/>
    <x v="406"/>
    <n v="238383"/>
    <s v="Tons"/>
    <n v="3037000"/>
    <n v="440"/>
    <x v="20"/>
  </r>
  <r>
    <x v="13"/>
    <n v="95"/>
    <x v="28"/>
    <x v="358"/>
    <n v="300"/>
    <x v="407"/>
    <n v="66995"/>
    <s v="Tons"/>
    <n v="8095000"/>
    <n v="872"/>
    <x v="22"/>
  </r>
  <r>
    <x v="13"/>
    <n v="97"/>
    <x v="29"/>
    <x v="359"/>
    <n v="362"/>
    <x v="408"/>
    <n v="209814"/>
    <s v="Tons"/>
    <n v="416549600"/>
    <n v="1598"/>
    <x v="23"/>
  </r>
  <r>
    <x v="13"/>
    <n v="107"/>
    <x v="32"/>
    <x v="360"/>
    <n v="1025"/>
    <x v="409"/>
    <n v="21709"/>
    <s v="Tons"/>
    <n v="43512000"/>
    <n v="4844"/>
    <x v="26"/>
  </r>
  <r>
    <x v="13"/>
    <n v="113"/>
    <x v="33"/>
    <x v="361"/>
    <n v="713"/>
    <x v="410"/>
    <n v="54816"/>
    <s v="Tons"/>
    <n v="46513300"/>
    <n v="1034"/>
    <x v="27"/>
  </r>
  <r>
    <x v="13"/>
    <n v="115"/>
    <x v="37"/>
    <x v="362"/>
    <n v="136"/>
    <x v="381"/>
    <n v="175000"/>
    <s v="Tons"/>
    <n v="2030002006"/>
    <n v="639"/>
    <x v="30"/>
  </r>
  <r>
    <x v="14"/>
    <n v="1"/>
    <x v="0"/>
    <x v="363"/>
    <n v="374"/>
    <x v="411"/>
    <n v="93797"/>
    <s v="Tons"/>
    <n v="8004600"/>
    <n v="825"/>
    <x v="0"/>
  </r>
  <r>
    <x v="14"/>
    <n v="5"/>
    <x v="1"/>
    <x v="364"/>
    <n v="368"/>
    <x v="412"/>
    <n v="107998"/>
    <s v="Tons"/>
    <n v="14709300"/>
    <n v="601"/>
    <x v="1"/>
  </r>
  <r>
    <x v="14"/>
    <n v="9"/>
    <x v="2"/>
    <x v="313"/>
    <n v="260"/>
    <x v="413"/>
    <n v="106218"/>
    <s v="Tons"/>
    <n v="1657000"/>
    <n v="1036"/>
    <x v="2"/>
  </r>
  <r>
    <x v="14"/>
    <n v="17"/>
    <x v="5"/>
    <x v="365"/>
    <n v="307"/>
    <x v="414"/>
    <n v="108156"/>
    <s v="Tons"/>
    <n v="6186500"/>
    <n v="1805"/>
    <x v="5"/>
  </r>
  <r>
    <x v="14"/>
    <n v="19"/>
    <x v="6"/>
    <x v="366"/>
    <n v="883"/>
    <x v="415"/>
    <n v="20956"/>
    <s v="Tons"/>
    <n v="118692000"/>
    <n v="5998"/>
    <x v="6"/>
  </r>
  <r>
    <x v="14"/>
    <n v="29"/>
    <x v="7"/>
    <x v="367"/>
    <n v="891"/>
    <x v="416"/>
    <n v="20795"/>
    <s v="Tons"/>
    <n v="65633000"/>
    <n v="8170"/>
    <x v="7"/>
  </r>
  <r>
    <x v="14"/>
    <n v="31"/>
    <x v="8"/>
    <x v="368"/>
    <n v="1098"/>
    <x v="417"/>
    <n v="25935"/>
    <s v="Tons"/>
    <n v="10322000"/>
    <n v="1436"/>
    <x v="8"/>
  </r>
  <r>
    <x v="14"/>
    <n v="33"/>
    <x v="9"/>
    <x v="369"/>
    <n v="448"/>
    <x v="418"/>
    <n v="122904"/>
    <s v="Tons"/>
    <n v="43204600"/>
    <n v="1327"/>
    <x v="9"/>
  </r>
  <r>
    <x v="14"/>
    <n v="39"/>
    <x v="10"/>
    <x v="370"/>
    <n v="897"/>
    <x v="419"/>
    <n v="19381"/>
    <s v="Tons"/>
    <n v="94266000"/>
    <n v="2147"/>
    <x v="10"/>
  </r>
  <r>
    <x v="14"/>
    <n v="41"/>
    <x v="11"/>
    <x v="371"/>
    <n v="186"/>
    <x v="420"/>
    <n v="227352"/>
    <s v="Tons"/>
    <n v="497900"/>
    <n v="588"/>
    <x v="11"/>
  </r>
  <r>
    <x v="14"/>
    <n v="43"/>
    <x v="34"/>
    <x v="320"/>
    <n v="102"/>
    <x v="421"/>
    <n v="121275"/>
    <s v="Tons"/>
    <n v="123700"/>
    <n v="1461"/>
    <x v="28"/>
  </r>
  <r>
    <x v="14"/>
    <n v="45"/>
    <x v="12"/>
    <x v="372"/>
    <n v="440"/>
    <x v="422"/>
    <n v="123700"/>
    <s v="Tons"/>
    <n v="87762600"/>
    <n v="3510"/>
    <x v="12"/>
  </r>
  <r>
    <x v="14"/>
    <n v="47"/>
    <x v="13"/>
    <x v="373"/>
    <n v="993"/>
    <x v="423"/>
    <n v="23765"/>
    <s v="Tons"/>
    <n v="26887000"/>
    <n v="2008"/>
    <x v="13"/>
  </r>
  <r>
    <x v="14"/>
    <n v="53"/>
    <x v="14"/>
    <x v="374"/>
    <n v="550"/>
    <x v="424"/>
    <n v="103801"/>
    <s v="Tons"/>
    <n v="217983000"/>
    <n v="3324"/>
    <x v="14"/>
  </r>
  <r>
    <x v="14"/>
    <n v="55"/>
    <x v="15"/>
    <x v="375"/>
    <n v="362"/>
    <x v="425"/>
    <n v="307033"/>
    <s v="Tons"/>
    <n v="469072900"/>
    <n v="797"/>
    <x v="15"/>
  </r>
  <r>
    <x v="14"/>
    <n v="61"/>
    <x v="16"/>
    <x v="376"/>
    <n v="257"/>
    <x v="426"/>
    <n v="97443"/>
    <s v="Tons"/>
    <n v="472600"/>
    <n v="1507"/>
    <x v="16"/>
  </r>
  <r>
    <x v="14"/>
    <n v="65"/>
    <x v="17"/>
    <x v="377"/>
    <n v="240"/>
    <x v="54"/>
    <n v="111100"/>
    <s v="Tons"/>
    <n v="3999600"/>
    <n v="7243"/>
    <x v="17"/>
  </r>
  <r>
    <x v="14"/>
    <n v="67"/>
    <x v="18"/>
    <x v="378"/>
    <n v="700"/>
    <x v="427"/>
    <n v="40870"/>
    <s v="Tons"/>
    <n v="72942000"/>
    <n v="1015"/>
    <x v="18"/>
  </r>
  <r>
    <x v="14"/>
    <n v="69"/>
    <x v="19"/>
    <x v="379"/>
    <n v="420"/>
    <x v="428"/>
    <n v="122998"/>
    <s v="Tons"/>
    <n v="19569000"/>
    <n v="531"/>
    <x v="19"/>
  </r>
  <r>
    <x v="14"/>
    <n v="71"/>
    <x v="20"/>
    <x v="380"/>
    <n v="491"/>
    <x v="429"/>
    <n v="84237"/>
    <s v="Tons"/>
    <n v="562700"/>
    <n v="531"/>
    <x v="19"/>
  </r>
  <r>
    <x v="14"/>
    <n v="73"/>
    <x v="21"/>
    <x v="381"/>
    <n v="210"/>
    <x v="430"/>
    <n v="79784"/>
    <s v="Tons"/>
    <n v="517800"/>
    <n v="531"/>
    <x v="19"/>
  </r>
  <r>
    <x v="14"/>
    <n v="77"/>
    <x v="22"/>
    <x v="382"/>
    <n v="6"/>
    <x v="431"/>
    <n v="3634207"/>
    <s v="Tons"/>
    <n v="203879000"/>
    <n v="531"/>
    <x v="19"/>
  </r>
  <r>
    <x v="14"/>
    <n v="79"/>
    <x v="23"/>
    <x v="383"/>
    <n v="427"/>
    <x v="432"/>
    <n v="102692"/>
    <s v="Tons"/>
    <n v="151990000"/>
    <n v="531"/>
    <x v="19"/>
  </r>
  <r>
    <x v="14"/>
    <n v="83"/>
    <x v="24"/>
    <x v="384"/>
    <n v="443"/>
    <x v="433"/>
    <n v="116371"/>
    <s v="Tons"/>
    <n v="107377800"/>
    <n v="440"/>
    <x v="20"/>
  </r>
  <r>
    <x v="14"/>
    <n v="85"/>
    <x v="25"/>
    <x v="385"/>
    <n v="380"/>
    <x v="434"/>
    <n v="112000"/>
    <s v="Tons"/>
    <n v="7448000"/>
    <n v="440"/>
    <x v="20"/>
  </r>
  <r>
    <x v="14"/>
    <n v="87"/>
    <x v="26"/>
    <x v="313"/>
    <n v="300"/>
    <x v="435"/>
    <n v="239000"/>
    <s v="Tons"/>
    <n v="4302000"/>
    <n v="440"/>
    <x v="20"/>
  </r>
  <r>
    <x v="14"/>
    <n v="95"/>
    <x v="28"/>
    <x v="386"/>
    <n v="289"/>
    <x v="1"/>
    <n v="75011"/>
    <s v="Tons"/>
    <n v="9301400"/>
    <n v="872"/>
    <x v="22"/>
  </r>
  <r>
    <x v="14"/>
    <n v="97"/>
    <x v="29"/>
    <x v="387"/>
    <n v="390"/>
    <x v="436"/>
    <n v="199076"/>
    <s v="Tons"/>
    <n v="430496900"/>
    <n v="1598"/>
    <x v="23"/>
  </r>
  <r>
    <x v="14"/>
    <n v="107"/>
    <x v="32"/>
    <x v="388"/>
    <n v="898"/>
    <x v="437"/>
    <n v="20841"/>
    <s v="Tons"/>
    <n v="36248000"/>
    <n v="4844"/>
    <x v="26"/>
  </r>
  <r>
    <x v="14"/>
    <n v="113"/>
    <x v="33"/>
    <x v="389"/>
    <n v="669"/>
    <x v="438"/>
    <n v="55998"/>
    <s v="Tons"/>
    <n v="38047300"/>
    <n v="1034"/>
    <x v="27"/>
  </r>
  <r>
    <x v="14"/>
    <n v="115"/>
    <x v="37"/>
    <x v="390"/>
    <n v="179"/>
    <x v="439"/>
    <n v="132667"/>
    <s v="Tons"/>
    <n v="199000"/>
    <n v="639"/>
    <x v="30"/>
  </r>
  <r>
    <x v="15"/>
    <n v="1"/>
    <x v="0"/>
    <x v="391"/>
    <n v="424"/>
    <x v="440"/>
    <n v="93068"/>
    <s v="Tons"/>
    <n v="8552000"/>
    <n v="825"/>
    <x v="0"/>
  </r>
  <r>
    <x v="15"/>
    <n v="5"/>
    <x v="1"/>
    <x v="392"/>
    <n v="342"/>
    <x v="441"/>
    <n v="99508"/>
    <s v="Tons"/>
    <n v="13183800"/>
    <n v="601"/>
    <x v="1"/>
  </r>
  <r>
    <x v="15"/>
    <n v="9"/>
    <x v="2"/>
    <x v="393"/>
    <n v="260"/>
    <x v="442"/>
    <n v="120000"/>
    <s v="Tons"/>
    <n v="1560000"/>
    <n v="1036"/>
    <x v="2"/>
  </r>
  <r>
    <x v="15"/>
    <n v="17"/>
    <x v="5"/>
    <x v="394"/>
    <n v="244"/>
    <x v="443"/>
    <n v="106420"/>
    <s v="Tons"/>
    <n v="4940000"/>
    <n v="1805"/>
    <x v="5"/>
  </r>
  <r>
    <x v="15"/>
    <n v="19"/>
    <x v="6"/>
    <x v="395"/>
    <n v="1132"/>
    <x v="444"/>
    <n v="22329"/>
    <s v="Tons"/>
    <n v="196162000"/>
    <n v="5998"/>
    <x v="6"/>
  </r>
  <r>
    <x v="15"/>
    <n v="29"/>
    <x v="7"/>
    <x v="396"/>
    <n v="1066"/>
    <x v="445"/>
    <n v="22018"/>
    <s v="Tons"/>
    <n v="84864000"/>
    <n v="8170"/>
    <x v="7"/>
  </r>
  <r>
    <x v="15"/>
    <n v="31"/>
    <x v="8"/>
    <x v="397"/>
    <n v="1265"/>
    <x v="446"/>
    <n v="23908"/>
    <s v="Tons"/>
    <n v="11239000"/>
    <n v="1436"/>
    <x v="8"/>
  </r>
  <r>
    <x v="15"/>
    <n v="33"/>
    <x v="9"/>
    <x v="398"/>
    <n v="426"/>
    <x v="447"/>
    <n v="119235"/>
    <s v="Tons"/>
    <n v="38149100"/>
    <n v="1327"/>
    <x v="9"/>
  </r>
  <r>
    <x v="15"/>
    <n v="39"/>
    <x v="10"/>
    <x v="399"/>
    <n v="1073"/>
    <x v="448"/>
    <n v="22609"/>
    <s v="Tons"/>
    <n v="139782000"/>
    <n v="2147"/>
    <x v="10"/>
  </r>
  <r>
    <x v="15"/>
    <n v="41"/>
    <x v="11"/>
    <x v="400"/>
    <n v="104"/>
    <x v="449"/>
    <n v="237143"/>
    <s v="Tons"/>
    <n v="265600"/>
    <n v="588"/>
    <x v="11"/>
  </r>
  <r>
    <x v="15"/>
    <n v="43"/>
    <x v="34"/>
    <x v="401"/>
    <n v="136"/>
    <x v="450"/>
    <n v="118333"/>
    <s v="Tons"/>
    <n v="142000"/>
    <n v="1461"/>
    <x v="28"/>
  </r>
  <r>
    <x v="15"/>
    <n v="45"/>
    <x v="12"/>
    <x v="402"/>
    <n v="385"/>
    <x v="451"/>
    <n v="117101"/>
    <s v="Tons"/>
    <n v="72557900"/>
    <n v="3510"/>
    <x v="12"/>
  </r>
  <r>
    <x v="15"/>
    <n v="47"/>
    <x v="13"/>
    <x v="403"/>
    <n v="1071"/>
    <x v="452"/>
    <n v="27811"/>
    <s v="Tons"/>
    <n v="34367000"/>
    <n v="2008"/>
    <x v="13"/>
  </r>
  <r>
    <x v="15"/>
    <n v="53"/>
    <x v="14"/>
    <x v="404"/>
    <n v="705"/>
    <x v="453"/>
    <n v="94652"/>
    <s v="Tons"/>
    <n v="254615000"/>
    <n v="3324"/>
    <x v="14"/>
  </r>
  <r>
    <x v="15"/>
    <n v="55"/>
    <x v="15"/>
    <x v="405"/>
    <n v="432"/>
    <x v="454"/>
    <n v="298743"/>
    <s v="Tons"/>
    <n v="540800000"/>
    <n v="797"/>
    <x v="15"/>
  </r>
  <r>
    <x v="15"/>
    <n v="61"/>
    <x v="16"/>
    <x v="406"/>
    <n v="224"/>
    <x v="396"/>
    <n v="78194"/>
    <s v="Tons"/>
    <n v="402700"/>
    <n v="1507"/>
    <x v="16"/>
  </r>
  <r>
    <x v="15"/>
    <n v="65"/>
    <x v="17"/>
    <x v="407"/>
    <n v="250"/>
    <x v="455"/>
    <n v="96301"/>
    <s v="Tons"/>
    <n v="3972400"/>
    <n v="7243"/>
    <x v="17"/>
  </r>
  <r>
    <x v="15"/>
    <n v="67"/>
    <x v="18"/>
    <x v="408"/>
    <n v="870"/>
    <x v="456"/>
    <n v="44320"/>
    <s v="Tons"/>
    <n v="108137000"/>
    <n v="1015"/>
    <x v="18"/>
  </r>
  <r>
    <x v="15"/>
    <n v="69"/>
    <x v="19"/>
    <x v="409"/>
    <n v="458"/>
    <x v="457"/>
    <n v="118801"/>
    <s v="Tons"/>
    <n v="19980000"/>
    <n v="531"/>
    <x v="19"/>
  </r>
  <r>
    <x v="15"/>
    <n v="71"/>
    <x v="20"/>
    <x v="410"/>
    <n v="806"/>
    <x v="458"/>
    <n v="101808"/>
    <s v="Tons"/>
    <n v="1165700"/>
    <n v="531"/>
    <x v="19"/>
  </r>
  <r>
    <x v="15"/>
    <n v="73"/>
    <x v="21"/>
    <x v="108"/>
    <n v="230"/>
    <x v="459"/>
    <n v="63442"/>
    <s v="Tons"/>
    <n v="390800"/>
    <n v="531"/>
    <x v="19"/>
  </r>
  <r>
    <x v="15"/>
    <n v="77"/>
    <x v="22"/>
    <x v="411"/>
    <n v="736"/>
    <x v="460"/>
    <n v="41010"/>
    <s v="Tons"/>
    <n v="288660000"/>
    <n v="531"/>
    <x v="19"/>
  </r>
  <r>
    <x v="15"/>
    <n v="79"/>
    <x v="23"/>
    <x v="412"/>
    <n v="590"/>
    <x v="461"/>
    <n v="97764"/>
    <s v="Tons"/>
    <n v="194373000"/>
    <n v="531"/>
    <x v="19"/>
  </r>
  <r>
    <x v="15"/>
    <n v="83"/>
    <x v="24"/>
    <x v="413"/>
    <n v="618"/>
    <x v="462"/>
    <n v="127778"/>
    <s v="Tons"/>
    <n v="160365200"/>
    <n v="440"/>
    <x v="20"/>
  </r>
  <r>
    <x v="15"/>
    <n v="85"/>
    <x v="25"/>
    <x v="414"/>
    <n v="400"/>
    <x v="463"/>
    <n v="106105"/>
    <s v="Tons"/>
    <n v="7300000"/>
    <n v="440"/>
    <x v="20"/>
  </r>
  <r>
    <x v="15"/>
    <n v="87"/>
    <x v="26"/>
    <x v="415"/>
    <n v="139"/>
    <x v="464"/>
    <n v="220025"/>
    <s v="Tons"/>
    <n v="1758000"/>
    <n v="440"/>
    <x v="20"/>
  </r>
  <r>
    <x v="15"/>
    <n v="95"/>
    <x v="28"/>
    <x v="416"/>
    <n v="375"/>
    <x v="465"/>
    <n v="72807"/>
    <s v="Tons"/>
    <n v="11708100"/>
    <n v="872"/>
    <x v="22"/>
  </r>
  <r>
    <x v="15"/>
    <n v="97"/>
    <x v="29"/>
    <x v="417"/>
    <n v="405"/>
    <x v="466"/>
    <n v="186464"/>
    <s v="Tons"/>
    <n v="430563500"/>
    <n v="1598"/>
    <x v="23"/>
  </r>
  <r>
    <x v="15"/>
    <n v="107"/>
    <x v="32"/>
    <x v="418"/>
    <n v="960"/>
    <x v="467"/>
    <n v="21717"/>
    <s v="Tons"/>
    <n v="47618000"/>
    <n v="4844"/>
    <x v="26"/>
  </r>
  <r>
    <x v="15"/>
    <n v="113"/>
    <x v="33"/>
    <x v="419"/>
    <n v="838"/>
    <x v="468"/>
    <n v="59167"/>
    <s v="Tons"/>
    <n v="41967000"/>
    <n v="1034"/>
    <x v="27"/>
  </r>
  <r>
    <x v="15"/>
    <n v="115"/>
    <x v="37"/>
    <x v="420"/>
    <n v="84"/>
    <x v="301"/>
    <n v="101136"/>
    <s v="Tons"/>
    <n v="89000"/>
    <n v="639"/>
    <x v="30"/>
  </r>
  <r>
    <x v="16"/>
    <n v="1"/>
    <x v="0"/>
    <x v="311"/>
    <n v="360"/>
    <x v="469"/>
    <n v="99538"/>
    <s v="Tons"/>
    <n v="9052000"/>
    <n v="825"/>
    <x v="0"/>
  </r>
  <r>
    <x v="16"/>
    <n v="5"/>
    <x v="1"/>
    <x v="421"/>
    <n v="354"/>
    <x v="470"/>
    <n v="100997"/>
    <s v="Tons"/>
    <n v="13375000"/>
    <n v="601"/>
    <x v="1"/>
  </r>
  <r>
    <x v="16"/>
    <n v="9"/>
    <x v="2"/>
    <x v="393"/>
    <n v="240"/>
    <x v="471"/>
    <n v="105000"/>
    <s v="Tons"/>
    <n v="1260000"/>
    <n v="1036"/>
    <x v="2"/>
  </r>
  <r>
    <x v="16"/>
    <n v="17"/>
    <x v="5"/>
    <x v="422"/>
    <n v="246"/>
    <x v="472"/>
    <n v="109484"/>
    <s v="Tons"/>
    <n v="4608200"/>
    <n v="1805"/>
    <x v="5"/>
  </r>
  <r>
    <x v="16"/>
    <n v="19"/>
    <x v="6"/>
    <x v="423"/>
    <n v="901"/>
    <x v="473"/>
    <n v="22631"/>
    <s v="Tons"/>
    <n v="197117000"/>
    <n v="5998"/>
    <x v="6"/>
  </r>
  <r>
    <x v="16"/>
    <n v="29"/>
    <x v="7"/>
    <x v="424"/>
    <n v="869"/>
    <x v="474"/>
    <n v="23210"/>
    <s v="Tons"/>
    <n v="73660000"/>
    <n v="8170"/>
    <x v="7"/>
  </r>
  <r>
    <x v="16"/>
    <n v="31"/>
    <x v="8"/>
    <x v="425"/>
    <n v="1049"/>
    <x v="475"/>
    <n v="23730"/>
    <s v="Tons"/>
    <n v="7527000"/>
    <n v="1436"/>
    <x v="8"/>
  </r>
  <r>
    <x v="16"/>
    <n v="33"/>
    <x v="9"/>
    <x v="426"/>
    <n v="394"/>
    <x v="476"/>
    <n v="113917"/>
    <s v="Tons"/>
    <n v="31751000"/>
    <n v="1327"/>
    <x v="9"/>
  </r>
  <r>
    <x v="16"/>
    <n v="39"/>
    <x v="10"/>
    <x v="427"/>
    <n v="925"/>
    <x v="477"/>
    <n v="21873"/>
    <s v="Tons"/>
    <n v="133966000"/>
    <n v="2147"/>
    <x v="10"/>
  </r>
  <r>
    <x v="16"/>
    <n v="41"/>
    <x v="11"/>
    <x v="196"/>
    <n v="126"/>
    <x v="478"/>
    <n v="191439"/>
    <s v="Tons"/>
    <n v="266100"/>
    <n v="588"/>
    <x v="11"/>
  </r>
  <r>
    <x v="16"/>
    <n v="43"/>
    <x v="34"/>
    <x v="428"/>
    <n v="92"/>
    <x v="479"/>
    <n v="109890"/>
    <s v="Tons"/>
    <n v="100000"/>
    <n v="1461"/>
    <x v="28"/>
  </r>
  <r>
    <x v="16"/>
    <n v="45"/>
    <x v="12"/>
    <x v="429"/>
    <n v="335"/>
    <x v="480"/>
    <n v="115099"/>
    <s v="Tons"/>
    <n v="60141500"/>
    <n v="3510"/>
    <x v="12"/>
  </r>
  <r>
    <x v="16"/>
    <n v="47"/>
    <x v="13"/>
    <x v="430"/>
    <n v="778"/>
    <x v="481"/>
    <n v="25146"/>
    <s v="Tons"/>
    <n v="20993000"/>
    <n v="2008"/>
    <x v="13"/>
  </r>
  <r>
    <x v="16"/>
    <n v="53"/>
    <x v="14"/>
    <x v="431"/>
    <n v="445"/>
    <x v="136"/>
    <n v="101384"/>
    <s v="Tons"/>
    <n v="174380000"/>
    <n v="3324"/>
    <x v="14"/>
  </r>
  <r>
    <x v="16"/>
    <n v="55"/>
    <x v="15"/>
    <x v="432"/>
    <n v="296"/>
    <x v="482"/>
    <n v="291556"/>
    <s v="Tons"/>
    <n v="349500000"/>
    <n v="797"/>
    <x v="15"/>
  </r>
  <r>
    <x v="16"/>
    <n v="61"/>
    <x v="16"/>
    <x v="406"/>
    <n v="320"/>
    <x v="483"/>
    <n v="87894"/>
    <s v="Tons"/>
    <n v="646900"/>
    <n v="1507"/>
    <x v="16"/>
  </r>
  <r>
    <x v="16"/>
    <n v="65"/>
    <x v="17"/>
    <x v="80"/>
    <n v="218"/>
    <x v="484"/>
    <n v="66803"/>
    <s v="Tons"/>
    <n v="2388200"/>
    <n v="7243"/>
    <x v="17"/>
  </r>
  <r>
    <x v="16"/>
    <n v="67"/>
    <x v="18"/>
    <x v="433"/>
    <n v="650"/>
    <x v="485"/>
    <n v="44460"/>
    <s v="Tons"/>
    <n v="74432000"/>
    <n v="1015"/>
    <x v="18"/>
  </r>
  <r>
    <x v="16"/>
    <n v="69"/>
    <x v="19"/>
    <x v="434"/>
    <n v="332"/>
    <x v="486"/>
    <n v="156701"/>
    <s v="Tons"/>
    <n v="18917000"/>
    <n v="531"/>
    <x v="19"/>
  </r>
  <r>
    <x v="16"/>
    <n v="71"/>
    <x v="20"/>
    <x v="435"/>
    <n v="427"/>
    <x v="487"/>
    <n v="70877"/>
    <s v="Tons"/>
    <n v="444400"/>
    <n v="531"/>
    <x v="19"/>
  </r>
  <r>
    <x v="16"/>
    <n v="73"/>
    <x v="21"/>
    <x v="436"/>
    <n v="180"/>
    <x v="488"/>
    <n v="70000"/>
    <s v="Tons"/>
    <n v="378000"/>
    <n v="531"/>
    <x v="19"/>
  </r>
  <r>
    <x v="16"/>
    <n v="77"/>
    <x v="22"/>
    <x v="437"/>
    <n v="557"/>
    <x v="489"/>
    <n v="40309"/>
    <s v="Tons"/>
    <n v="187974100"/>
    <n v="531"/>
    <x v="19"/>
  </r>
  <r>
    <x v="16"/>
    <n v="79"/>
    <x v="23"/>
    <x v="438"/>
    <n v="400"/>
    <x v="490"/>
    <n v="99724"/>
    <s v="Tons"/>
    <n v="127435000"/>
    <n v="531"/>
    <x v="19"/>
  </r>
  <r>
    <x v="16"/>
    <n v="83"/>
    <x v="24"/>
    <x v="439"/>
    <n v="367"/>
    <x v="491"/>
    <n v="130586"/>
    <s v="Tons"/>
    <n v="83427500"/>
    <n v="440"/>
    <x v="20"/>
  </r>
  <r>
    <x v="16"/>
    <n v="85"/>
    <x v="25"/>
    <x v="440"/>
    <n v="330"/>
    <x v="492"/>
    <n v="99498"/>
    <s v="Tons"/>
    <n v="6140000"/>
    <n v="440"/>
    <x v="20"/>
  </r>
  <r>
    <x v="16"/>
    <n v="87"/>
    <x v="26"/>
    <x v="441"/>
    <n v="120"/>
    <x v="493"/>
    <n v="213120"/>
    <s v="Tons"/>
    <n v="1462000"/>
    <n v="440"/>
    <x v="20"/>
  </r>
  <r>
    <x v="16"/>
    <n v="95"/>
    <x v="28"/>
    <x v="442"/>
    <n v="364"/>
    <x v="494"/>
    <n v="67675"/>
    <s v="Tons"/>
    <n v="10231100"/>
    <n v="872"/>
    <x v="22"/>
  </r>
  <r>
    <x v="16"/>
    <n v="97"/>
    <x v="29"/>
    <x v="443"/>
    <n v="331"/>
    <x v="495"/>
    <n v="188264"/>
    <s v="Tons"/>
    <n v="312110200"/>
    <n v="1598"/>
    <x v="23"/>
  </r>
  <r>
    <x v="16"/>
    <n v="107"/>
    <x v="32"/>
    <x v="444"/>
    <n v="965"/>
    <x v="496"/>
    <n v="22480"/>
    <s v="Tons"/>
    <n v="51576000"/>
    <n v="4844"/>
    <x v="26"/>
  </r>
  <r>
    <x v="16"/>
    <n v="113"/>
    <x v="33"/>
    <x v="445"/>
    <n v="613"/>
    <x v="497"/>
    <n v="54892"/>
    <s v="Tons"/>
    <n v="33341000"/>
    <n v="1034"/>
    <x v="27"/>
  </r>
  <r>
    <x v="16"/>
    <n v="115"/>
    <x v="37"/>
    <x v="446"/>
    <n v="227"/>
    <x v="498"/>
    <n v="131579"/>
    <s v="Tons"/>
    <n v="275000"/>
    <n v="639"/>
    <x v="30"/>
  </r>
  <r>
    <x v="17"/>
    <n v="1"/>
    <x v="0"/>
    <x v="447"/>
    <n v="321"/>
    <x v="499"/>
    <n v="107741"/>
    <s v="Tons"/>
    <n v="7892000"/>
    <n v="825"/>
    <x v="0"/>
  </r>
  <r>
    <x v="17"/>
    <n v="5"/>
    <x v="1"/>
    <x v="448"/>
    <n v="296"/>
    <x v="500"/>
    <n v="98200"/>
    <s v="Tons"/>
    <n v="10531000"/>
    <n v="601"/>
    <x v="1"/>
  </r>
  <r>
    <x v="17"/>
    <n v="9"/>
    <x v="2"/>
    <x v="449"/>
    <n v="188"/>
    <x v="501"/>
    <n v="100000"/>
    <s v="Tons"/>
    <n v="900000"/>
    <n v="1036"/>
    <x v="2"/>
  </r>
  <r>
    <x v="17"/>
    <n v="17"/>
    <x v="5"/>
    <x v="450"/>
    <n v="236"/>
    <x v="502"/>
    <n v="112067"/>
    <s v="Tons"/>
    <n v="4430000"/>
    <n v="1805"/>
    <x v="5"/>
  </r>
  <r>
    <x v="17"/>
    <n v="19"/>
    <x v="6"/>
    <x v="451"/>
    <n v="1009"/>
    <x v="503"/>
    <n v="16612"/>
    <s v="Tons"/>
    <n v="121015000"/>
    <n v="5998"/>
    <x v="6"/>
  </r>
  <r>
    <x v="17"/>
    <n v="29"/>
    <x v="7"/>
    <x v="452"/>
    <n v="772"/>
    <x v="504"/>
    <n v="15615"/>
    <s v="Tons"/>
    <n v="49975000"/>
    <n v="8170"/>
    <x v="7"/>
  </r>
  <r>
    <x v="17"/>
    <n v="31"/>
    <x v="8"/>
    <x v="453"/>
    <n v="897"/>
    <x v="505"/>
    <n v="17310"/>
    <s v="Tons"/>
    <n v="5116000"/>
    <n v="1436"/>
    <x v="8"/>
  </r>
  <r>
    <x v="17"/>
    <n v="33"/>
    <x v="9"/>
    <x v="454"/>
    <n v="426"/>
    <x v="506"/>
    <n v="118310"/>
    <s v="Tons"/>
    <n v="31332000"/>
    <n v="1327"/>
    <x v="9"/>
  </r>
  <r>
    <x v="17"/>
    <n v="39"/>
    <x v="10"/>
    <x v="455"/>
    <n v="947"/>
    <x v="507"/>
    <n v="14837"/>
    <s v="Tons"/>
    <n v="87991000"/>
    <n v="2147"/>
    <x v="10"/>
  </r>
  <r>
    <x v="17"/>
    <n v="41"/>
    <x v="11"/>
    <x v="456"/>
    <n v="157"/>
    <x v="381"/>
    <n v="199138"/>
    <s v="Tons"/>
    <n v="231000"/>
    <n v="588"/>
    <x v="11"/>
  </r>
  <r>
    <x v="17"/>
    <n v="43"/>
    <x v="34"/>
    <x v="457"/>
    <n v="88"/>
    <x v="508"/>
    <n v="143902"/>
    <s v="Tons"/>
    <n v="118000"/>
    <n v="1461"/>
    <x v="28"/>
  </r>
  <r>
    <x v="17"/>
    <n v="45"/>
    <x v="12"/>
    <x v="458"/>
    <n v="372"/>
    <x v="509"/>
    <n v="121395"/>
    <s v="Tons"/>
    <n v="70360700"/>
    <n v="3510"/>
    <x v="12"/>
  </r>
  <r>
    <x v="17"/>
    <n v="47"/>
    <x v="13"/>
    <x v="459"/>
    <n v="976"/>
    <x v="510"/>
    <n v="25989"/>
    <s v="Tons"/>
    <n v="29173000"/>
    <n v="2008"/>
    <x v="13"/>
  </r>
  <r>
    <x v="17"/>
    <n v="53"/>
    <x v="14"/>
    <x v="460"/>
    <n v="441"/>
    <x v="511"/>
    <n v="105864"/>
    <s v="Tons"/>
    <n v="160219000"/>
    <n v="3324"/>
    <x v="14"/>
  </r>
  <r>
    <x v="17"/>
    <n v="55"/>
    <x v="15"/>
    <x v="461"/>
    <n v="329"/>
    <x v="512"/>
    <n v="298570"/>
    <s v="Tons"/>
    <n v="384600000"/>
    <n v="797"/>
    <x v="15"/>
  </r>
  <r>
    <x v="17"/>
    <n v="61"/>
    <x v="16"/>
    <x v="27"/>
    <n v="176"/>
    <x v="351"/>
    <n v="103608"/>
    <s v="Tons"/>
    <n v="364700"/>
    <n v="1507"/>
    <x v="16"/>
  </r>
  <r>
    <x v="17"/>
    <n v="65"/>
    <x v="17"/>
    <x v="462"/>
    <n v="329"/>
    <x v="513"/>
    <n v="78400"/>
    <s v="Tons"/>
    <n v="3263800"/>
    <n v="7243"/>
    <x v="17"/>
  </r>
  <r>
    <x v="17"/>
    <n v="67"/>
    <x v="18"/>
    <x v="463"/>
    <n v="630"/>
    <x v="514"/>
    <n v="42200"/>
    <s v="Tons"/>
    <n v="63003000"/>
    <n v="1015"/>
    <x v="18"/>
  </r>
  <r>
    <x v="17"/>
    <n v="69"/>
    <x v="19"/>
    <x v="464"/>
    <n v="457"/>
    <x v="515"/>
    <n v="151000"/>
    <s v="Tons"/>
    <n v="21827000"/>
    <n v="531"/>
    <x v="19"/>
  </r>
  <r>
    <x v="17"/>
    <n v="71"/>
    <x v="20"/>
    <x v="465"/>
    <n v="377"/>
    <x v="516"/>
    <n v="65744"/>
    <s v="Tons"/>
    <n v="446400"/>
    <n v="531"/>
    <x v="19"/>
  </r>
  <r>
    <x v="17"/>
    <n v="73"/>
    <x v="21"/>
    <x v="466"/>
    <n v="208"/>
    <x v="517"/>
    <n v="38022"/>
    <s v="Tons"/>
    <n v="240300"/>
    <n v="531"/>
    <x v="19"/>
  </r>
  <r>
    <x v="17"/>
    <n v="77"/>
    <x v="22"/>
    <x v="467"/>
    <n v="574"/>
    <x v="518"/>
    <n v="36852"/>
    <s v="Tons"/>
    <n v="174235900"/>
    <n v="531"/>
    <x v="19"/>
  </r>
  <r>
    <x v="17"/>
    <n v="79"/>
    <x v="23"/>
    <x v="468"/>
    <n v="389"/>
    <x v="519"/>
    <n v="107176"/>
    <s v="Tons"/>
    <n v="123454000"/>
    <n v="531"/>
    <x v="19"/>
  </r>
  <r>
    <x v="17"/>
    <n v="83"/>
    <x v="24"/>
    <x v="469"/>
    <n v="288"/>
    <x v="520"/>
    <n v="137181"/>
    <s v="Tons"/>
    <n v="65848300"/>
    <n v="440"/>
    <x v="20"/>
  </r>
  <r>
    <x v="17"/>
    <n v="85"/>
    <x v="25"/>
    <x v="470"/>
    <n v="290"/>
    <x v="521"/>
    <n v="120588"/>
    <s v="Tons"/>
    <n v="6484000"/>
    <n v="440"/>
    <x v="20"/>
  </r>
  <r>
    <x v="17"/>
    <n v="87"/>
    <x v="26"/>
    <x v="471"/>
    <n v="333"/>
    <x v="522"/>
    <n v="135008"/>
    <s v="Tons"/>
    <n v="2580000"/>
    <n v="440"/>
    <x v="20"/>
  </r>
  <r>
    <x v="17"/>
    <n v="95"/>
    <x v="28"/>
    <x v="472"/>
    <n v="370"/>
    <x v="523"/>
    <n v="66446"/>
    <s v="Tons"/>
    <n v="10006700"/>
    <n v="872"/>
    <x v="22"/>
  </r>
  <r>
    <x v="17"/>
    <n v="97"/>
    <x v="29"/>
    <x v="473"/>
    <n v="308"/>
    <x v="524"/>
    <n v="196720"/>
    <s v="Tons"/>
    <n v="316262300"/>
    <n v="1598"/>
    <x v="23"/>
  </r>
  <r>
    <x v="17"/>
    <n v="107"/>
    <x v="32"/>
    <x v="474"/>
    <n v="921"/>
    <x v="525"/>
    <n v="16464"/>
    <s v="Tons"/>
    <n v="36225000"/>
    <n v="4844"/>
    <x v="26"/>
  </r>
  <r>
    <x v="17"/>
    <n v="113"/>
    <x v="33"/>
    <x v="475"/>
    <n v="676"/>
    <x v="526"/>
    <n v="53489"/>
    <s v="Tons"/>
    <n v="37366000"/>
    <n v="1034"/>
    <x v="27"/>
  </r>
  <r>
    <x v="17"/>
    <n v="115"/>
    <x v="37"/>
    <x v="476"/>
    <n v="253"/>
    <x v="527"/>
    <n v="132335"/>
    <s v="Tons"/>
    <n v="221000"/>
    <n v="639"/>
    <x v="30"/>
  </r>
  <r>
    <x v="18"/>
    <n v="1"/>
    <x v="0"/>
    <x v="477"/>
    <n v="213"/>
    <x v="528"/>
    <n v="1126"/>
    <s v="Tons"/>
    <n v="5398000"/>
    <n v="825"/>
    <x v="0"/>
  </r>
  <r>
    <x v="18"/>
    <n v="5"/>
    <x v="1"/>
    <x v="478"/>
    <n v="350"/>
    <x v="529"/>
    <n v="980"/>
    <s v="Tons"/>
    <n v="11116100"/>
    <n v="601"/>
    <x v="1"/>
  </r>
  <r>
    <x v="18"/>
    <n v="9"/>
    <x v="2"/>
    <x v="479"/>
    <n v="289"/>
    <x v="530"/>
    <n v="971"/>
    <s v="Tons"/>
    <n v="1320000"/>
    <n v="1036"/>
    <x v="2"/>
  </r>
  <r>
    <x v="18"/>
    <n v="17"/>
    <x v="5"/>
    <x v="480"/>
    <n v="277"/>
    <x v="531"/>
    <n v="1153"/>
    <s v="Tons"/>
    <n v="4680000"/>
    <n v="1805"/>
    <x v="5"/>
  </r>
  <r>
    <x v="18"/>
    <n v="19"/>
    <x v="6"/>
    <x v="481"/>
    <n v="1083"/>
    <x v="532"/>
    <n v="141"/>
    <s v="Tons"/>
    <n v="131189000"/>
    <n v="5998"/>
    <x v="6"/>
  </r>
  <r>
    <x v="18"/>
    <n v="29"/>
    <x v="7"/>
    <x v="482"/>
    <n v="887"/>
    <x v="533"/>
    <n v="143"/>
    <s v="Tons"/>
    <n v="55146000"/>
    <n v="8170"/>
    <x v="7"/>
  </r>
  <r>
    <x v="18"/>
    <n v="31"/>
    <x v="8"/>
    <x v="483"/>
    <n v="852"/>
    <x v="534"/>
    <n v="162"/>
    <s v="Tons"/>
    <n v="4584000"/>
    <n v="1436"/>
    <x v="8"/>
  </r>
  <r>
    <x v="18"/>
    <n v="33"/>
    <x v="9"/>
    <x v="484"/>
    <n v="457"/>
    <x v="535"/>
    <n v="1292"/>
    <s v="Tons"/>
    <n v="32261700"/>
    <n v="1327"/>
    <x v="9"/>
  </r>
  <r>
    <x v="18"/>
    <n v="39"/>
    <x v="10"/>
    <x v="485"/>
    <n v="1023"/>
    <x v="536"/>
    <n v="130"/>
    <s v="Tons"/>
    <n v="89589000"/>
    <n v="2147"/>
    <x v="10"/>
  </r>
  <r>
    <x v="18"/>
    <n v="41"/>
    <x v="11"/>
    <x v="486"/>
    <n v="177"/>
    <x v="537"/>
    <n v="1759"/>
    <s v="Tons"/>
    <n v="255000"/>
    <n v="588"/>
    <x v="11"/>
  </r>
  <r>
    <x v="18"/>
    <n v="43"/>
    <x v="34"/>
    <x v="390"/>
    <n v="117"/>
    <x v="299"/>
    <n v="1388"/>
    <s v="Tons"/>
    <n v="136000"/>
    <n v="1461"/>
    <x v="28"/>
  </r>
  <r>
    <x v="18"/>
    <n v="45"/>
    <x v="12"/>
    <x v="487"/>
    <n v="389"/>
    <x v="538"/>
    <n v="1375"/>
    <s v="Tons"/>
    <n v="81301400"/>
    <n v="3510"/>
    <x v="12"/>
  </r>
  <r>
    <x v="18"/>
    <n v="47"/>
    <x v="13"/>
    <x v="488"/>
    <n v="888"/>
    <x v="539"/>
    <n v="275"/>
    <s v="Tons"/>
    <n v="28125000"/>
    <n v="2008"/>
    <x v="13"/>
  </r>
  <r>
    <x v="18"/>
    <n v="53"/>
    <x v="14"/>
    <x v="489"/>
    <n v="386"/>
    <x v="540"/>
    <n v="1022"/>
    <s v="Tons"/>
    <n v="147065000"/>
    <n v="3324"/>
    <x v="14"/>
  </r>
  <r>
    <x v="18"/>
    <n v="55"/>
    <x v="15"/>
    <x v="490"/>
    <n v="351"/>
    <x v="541"/>
    <n v="2920"/>
    <s v="Tons"/>
    <n v="379930000"/>
    <n v="797"/>
    <x v="15"/>
  </r>
  <r>
    <x v="18"/>
    <n v="61"/>
    <x v="16"/>
    <x v="491"/>
    <n v="300"/>
    <x v="542"/>
    <n v="1070"/>
    <s v="Tons"/>
    <n v="417300"/>
    <n v="1507"/>
    <x v="16"/>
  </r>
  <r>
    <x v="18"/>
    <n v="65"/>
    <x v="17"/>
    <x v="492"/>
    <n v="416"/>
    <x v="543"/>
    <n v="677"/>
    <s v="Tons"/>
    <n v="3518000"/>
    <n v="7243"/>
    <x v="17"/>
  </r>
  <r>
    <x v="18"/>
    <n v="67"/>
    <x v="18"/>
    <x v="493"/>
    <n v="620"/>
    <x v="544"/>
    <n v="448"/>
    <s v="Tons"/>
    <n v="73876000"/>
    <n v="1015"/>
    <x v="18"/>
  </r>
  <r>
    <x v="18"/>
    <n v="69"/>
    <x v="19"/>
    <x v="494"/>
    <n v="320"/>
    <x v="545"/>
    <n v="1585"/>
    <s v="Tons"/>
    <n v="15617000"/>
    <n v="531"/>
    <x v="19"/>
  </r>
  <r>
    <x v="18"/>
    <n v="71"/>
    <x v="20"/>
    <x v="495"/>
    <n v="312"/>
    <x v="546"/>
    <n v="672"/>
    <s v="Tons"/>
    <n v="429100"/>
    <n v="531"/>
    <x v="19"/>
  </r>
  <r>
    <x v="18"/>
    <n v="73"/>
    <x v="21"/>
    <x v="496"/>
    <n v="138"/>
    <x v="547"/>
    <n v="259"/>
    <s v="Tons"/>
    <n v="61800"/>
    <n v="531"/>
    <x v="19"/>
  </r>
  <r>
    <x v="18"/>
    <n v="77"/>
    <x v="22"/>
    <x v="497"/>
    <n v="612"/>
    <x v="548"/>
    <n v="416"/>
    <s v="Tons"/>
    <n v="211940000"/>
    <n v="531"/>
    <x v="19"/>
  </r>
  <r>
    <x v="18"/>
    <n v="79"/>
    <x v="23"/>
    <x v="498"/>
    <n v="377"/>
    <x v="549"/>
    <n v="1240"/>
    <s v="Tons"/>
    <n v="117896000"/>
    <n v="531"/>
    <x v="19"/>
  </r>
  <r>
    <x v="18"/>
    <n v="83"/>
    <x v="24"/>
    <x v="469"/>
    <n v="293"/>
    <x v="550"/>
    <n v="1482"/>
    <s v="Tons"/>
    <n v="72373900"/>
    <n v="440"/>
    <x v="20"/>
  </r>
  <r>
    <x v="18"/>
    <n v="85"/>
    <x v="25"/>
    <x v="499"/>
    <n v="330"/>
    <x v="551"/>
    <n v="1313"/>
    <s v="Tons"/>
    <n v="7968000"/>
    <n v="440"/>
    <x v="20"/>
  </r>
  <r>
    <x v="18"/>
    <n v="87"/>
    <x v="26"/>
    <x v="500"/>
    <n v="400"/>
    <x v="552"/>
    <n v="1500"/>
    <s v="Tons"/>
    <n v="3294000"/>
    <n v="440"/>
    <x v="20"/>
  </r>
  <r>
    <x v="18"/>
    <n v="95"/>
    <x v="28"/>
    <x v="501"/>
    <n v="377"/>
    <x v="553"/>
    <n v="817"/>
    <s v="Tons"/>
    <n v="13221100"/>
    <n v="872"/>
    <x v="22"/>
  </r>
  <r>
    <x v="18"/>
    <n v="97"/>
    <x v="29"/>
    <x v="502"/>
    <n v="393"/>
    <x v="554"/>
    <n v="2055"/>
    <s v="Tons"/>
    <n v="376422300"/>
    <n v="1598"/>
    <x v="23"/>
  </r>
  <r>
    <x v="18"/>
    <n v="107"/>
    <x v="32"/>
    <x v="493"/>
    <n v="971"/>
    <x v="555"/>
    <n v="160"/>
    <s v="Tons"/>
    <n v="41358000"/>
    <n v="4844"/>
    <x v="26"/>
  </r>
  <r>
    <x v="18"/>
    <n v="113"/>
    <x v="33"/>
    <x v="503"/>
    <n v="763"/>
    <x v="556"/>
    <n v="604"/>
    <s v="Tons"/>
    <n v="44675000"/>
    <n v="1034"/>
    <x v="27"/>
  </r>
  <r>
    <x v="18"/>
    <n v="115"/>
    <x v="37"/>
    <x v="504"/>
    <n v="157"/>
    <x v="557"/>
    <n v="1096"/>
    <s v="Tons"/>
    <n v="512000"/>
    <n v="639"/>
    <x v="30"/>
  </r>
  <r>
    <x v="19"/>
    <n v="1"/>
    <x v="0"/>
    <x v="425"/>
    <n v="291"/>
    <x v="558"/>
    <n v="1147"/>
    <s v="Tons"/>
    <n v="10092000"/>
    <n v="825"/>
    <x v="0"/>
  </r>
  <r>
    <x v="19"/>
    <n v="9"/>
    <x v="2"/>
    <x v="479"/>
    <n v="272"/>
    <x v="559"/>
    <n v="1200"/>
    <s v="Tons"/>
    <n v="1536000"/>
    <n v="1036"/>
    <x v="2"/>
  </r>
  <r>
    <x v="19"/>
    <n v="17"/>
    <x v="5"/>
    <x v="505"/>
    <n v="287"/>
    <x v="560"/>
    <n v="1209"/>
    <s v="Tons"/>
    <n v="4317300"/>
    <n v="1805"/>
    <x v="5"/>
  </r>
  <r>
    <x v="19"/>
    <n v="19"/>
    <x v="6"/>
    <x v="506"/>
    <n v="837"/>
    <x v="561"/>
    <n v="167"/>
    <s v="Tons"/>
    <n v="106924000"/>
    <n v="5998"/>
    <x v="6"/>
  </r>
  <r>
    <x v="19"/>
    <n v="29"/>
    <x v="7"/>
    <x v="507"/>
    <n v="712"/>
    <x v="562"/>
    <n v="159"/>
    <s v="Tons"/>
    <n v="47986000"/>
    <n v="8170"/>
    <x v="7"/>
  </r>
  <r>
    <x v="19"/>
    <n v="31"/>
    <x v="8"/>
    <x v="508"/>
    <n v="975"/>
    <x v="563"/>
    <n v="169"/>
    <s v="Tons"/>
    <n v="5088000"/>
    <n v="1436"/>
    <x v="8"/>
  </r>
  <r>
    <x v="19"/>
    <n v="33"/>
    <x v="9"/>
    <x v="509"/>
    <n v="455"/>
    <x v="564"/>
    <n v="1292"/>
    <s v="Tons"/>
    <n v="28732800"/>
    <n v="1327"/>
    <x v="9"/>
  </r>
  <r>
    <x v="19"/>
    <n v="39"/>
    <x v="10"/>
    <x v="510"/>
    <n v="845"/>
    <x v="565"/>
    <n v="162"/>
    <s v="Tons"/>
    <n v="76642000"/>
    <n v="2147"/>
    <x v="10"/>
  </r>
  <r>
    <x v="19"/>
    <n v="41"/>
    <x v="11"/>
    <x v="265"/>
    <n v="24"/>
    <x v="566"/>
    <n v="2043"/>
    <s v="Tons"/>
    <n v="465900"/>
    <n v="588"/>
    <x v="11"/>
  </r>
  <r>
    <x v="19"/>
    <n v="43"/>
    <x v="34"/>
    <x v="45"/>
    <n v="156"/>
    <x v="567"/>
    <n v="1406"/>
    <s v="Tons"/>
    <n v="160300"/>
    <n v="1461"/>
    <x v="28"/>
  </r>
  <r>
    <x v="19"/>
    <n v="45"/>
    <x v="12"/>
    <x v="90"/>
    <n v="404"/>
    <x v="568"/>
    <n v="1466"/>
    <s v="Tons"/>
    <n v="87678400"/>
    <n v="3510"/>
    <x v="12"/>
  </r>
  <r>
    <x v="19"/>
    <n v="47"/>
    <x v="13"/>
    <x v="511"/>
    <n v="811"/>
    <x v="569"/>
    <n v="209"/>
    <s v="Tons"/>
    <n v="24567000"/>
    <n v="2008"/>
    <x v="13"/>
  </r>
  <r>
    <x v="19"/>
    <n v="55"/>
    <x v="15"/>
    <x v="512"/>
    <n v="36"/>
    <x v="570"/>
    <n v="2802"/>
    <s v="Tons"/>
    <n v="354338000"/>
    <n v="797"/>
    <x v="15"/>
  </r>
  <r>
    <x v="19"/>
    <n v="61"/>
    <x v="16"/>
    <x v="513"/>
    <n v="15"/>
    <x v="571"/>
    <n v="1350"/>
    <s v="Tons"/>
    <n v="81000"/>
    <n v="1507"/>
    <x v="16"/>
  </r>
  <r>
    <x v="19"/>
    <n v="65"/>
    <x v="17"/>
    <x v="514"/>
    <n v="45"/>
    <x v="572"/>
    <n v="900"/>
    <s v="Tons"/>
    <n v="9323100"/>
    <n v="7243"/>
    <x v="17"/>
  </r>
  <r>
    <x v="19"/>
    <n v="67"/>
    <x v="18"/>
    <x v="515"/>
    <n v="6"/>
    <x v="573"/>
    <n v="616"/>
    <s v="Tons"/>
    <n v="95364000"/>
    <n v="1015"/>
    <x v="18"/>
  </r>
  <r>
    <x v="19"/>
    <n v="69"/>
    <x v="19"/>
    <x v="516"/>
    <n v="425"/>
    <x v="574"/>
    <n v="1254"/>
    <s v="Tons"/>
    <n v="15856000"/>
    <n v="531"/>
    <x v="19"/>
  </r>
  <r>
    <x v="19"/>
    <n v="71"/>
    <x v="20"/>
    <x v="435"/>
    <n v="231"/>
    <x v="575"/>
    <n v="196"/>
    <s v="Tons"/>
    <n v="66700"/>
    <n v="531"/>
    <x v="19"/>
  </r>
  <r>
    <x v="19"/>
    <n v="73"/>
    <x v="21"/>
    <x v="465"/>
    <n v="187"/>
    <x v="576"/>
    <n v="250"/>
    <s v="Tons"/>
    <n v="84200"/>
    <n v="531"/>
    <x v="19"/>
  </r>
  <r>
    <x v="19"/>
    <n v="77"/>
    <x v="22"/>
    <x v="517"/>
    <n v="691"/>
    <x v="577"/>
    <n v="418"/>
    <s v="Tons"/>
    <n v="242188000"/>
    <n v="531"/>
    <x v="19"/>
  </r>
  <r>
    <x v="19"/>
    <n v="79"/>
    <x v="23"/>
    <x v="518"/>
    <n v="482"/>
    <x v="578"/>
    <n v="1326"/>
    <s v="Tons"/>
    <n v="138054000"/>
    <n v="531"/>
    <x v="19"/>
  </r>
  <r>
    <x v="19"/>
    <n v="83"/>
    <x v="24"/>
    <x v="519"/>
    <n v="552"/>
    <x v="579"/>
    <n v="1289"/>
    <s v="Tons"/>
    <n v="118328400"/>
    <n v="440"/>
    <x v="20"/>
  </r>
  <r>
    <x v="19"/>
    <n v="85"/>
    <x v="25"/>
    <x v="385"/>
    <n v="378"/>
    <x v="580"/>
    <n v="1408"/>
    <s v="Tons"/>
    <n v="9314000"/>
    <n v="440"/>
    <x v="20"/>
  </r>
  <r>
    <x v="19"/>
    <n v="87"/>
    <x v="26"/>
    <x v="520"/>
    <n v="35"/>
    <x v="581"/>
    <n v="2270"/>
    <s v="Tons"/>
    <n v="3702000"/>
    <n v="440"/>
    <x v="20"/>
  </r>
  <r>
    <x v="19"/>
    <n v="95"/>
    <x v="28"/>
    <x v="521"/>
    <n v="4"/>
    <x v="582"/>
    <n v="857"/>
    <s v="Tons"/>
    <n v="13957700"/>
    <n v="872"/>
    <x v="22"/>
  </r>
  <r>
    <x v="19"/>
    <n v="97"/>
    <x v="29"/>
    <x v="522"/>
    <n v="398"/>
    <x v="583"/>
    <n v="2157"/>
    <s v="Tons"/>
    <n v="374389700"/>
    <n v="1598"/>
    <x v="23"/>
  </r>
  <r>
    <x v="19"/>
    <n v="107"/>
    <x v="32"/>
    <x v="523"/>
    <n v="1007"/>
    <x v="584"/>
    <n v="222"/>
    <s v="Tons"/>
    <n v="52446000"/>
    <n v="4844"/>
    <x v="26"/>
  </r>
  <r>
    <x v="19"/>
    <n v="113"/>
    <x v="33"/>
    <x v="524"/>
    <n v="543"/>
    <x v="585"/>
    <n v="598"/>
    <s v="Tons"/>
    <n v="33241000"/>
    <n v="1034"/>
    <x v="27"/>
  </r>
  <r>
    <x v="19"/>
    <n v="115"/>
    <x v="37"/>
    <x v="525"/>
    <n v="138"/>
    <x v="586"/>
    <n v="979"/>
    <s v="Tons"/>
    <n v="319000"/>
    <n v="639"/>
    <x v="30"/>
  </r>
  <r>
    <x v="20"/>
    <n v="1"/>
    <x v="0"/>
    <x v="526"/>
    <n v="211"/>
    <x v="587"/>
    <n v="1185"/>
    <s v="Tons"/>
    <n v="6498000"/>
    <n v="825"/>
    <x v="0"/>
  </r>
  <r>
    <x v="20"/>
    <n v="9"/>
    <x v="2"/>
    <x v="479"/>
    <n v="360"/>
    <x v="588"/>
    <n v="1000"/>
    <s v="Tons"/>
    <n v="1690000"/>
    <n v="1036"/>
    <x v="2"/>
  </r>
  <r>
    <x v="20"/>
    <n v="17"/>
    <x v="5"/>
    <x v="527"/>
    <n v="292"/>
    <x v="397"/>
    <n v="1194"/>
    <s v="Tons"/>
    <n v="4059600"/>
    <n v="1805"/>
    <x v="5"/>
  </r>
  <r>
    <x v="20"/>
    <n v="19"/>
    <x v="6"/>
    <x v="528"/>
    <n v="1112"/>
    <x v="589"/>
    <n v="177"/>
    <s v="Tons"/>
    <n v="147550000"/>
    <n v="5998"/>
    <x v="6"/>
  </r>
  <r>
    <x v="20"/>
    <n v="29"/>
    <x v="7"/>
    <x v="529"/>
    <n v="886"/>
    <x v="590"/>
    <n v="187"/>
    <s v="Tons"/>
    <n v="77714000"/>
    <n v="8170"/>
    <x v="7"/>
  </r>
  <r>
    <x v="20"/>
    <n v="31"/>
    <x v="8"/>
    <x v="530"/>
    <n v="904"/>
    <x v="591"/>
    <n v="162"/>
    <s v="Tons"/>
    <n v="4436000"/>
    <n v="1436"/>
    <x v="8"/>
  </r>
  <r>
    <x v="20"/>
    <n v="33"/>
    <x v="9"/>
    <x v="531"/>
    <n v="506"/>
    <x v="592"/>
    <n v="1281"/>
    <s v="Tons"/>
    <n v="25005100"/>
    <n v="1327"/>
    <x v="9"/>
  </r>
  <r>
    <x v="20"/>
    <n v="39"/>
    <x v="10"/>
    <x v="532"/>
    <n v="992"/>
    <x v="593"/>
    <n v="186"/>
    <s v="Tons"/>
    <n v="103830000"/>
    <n v="2147"/>
    <x v="10"/>
  </r>
  <r>
    <x v="20"/>
    <n v="41"/>
    <x v="11"/>
    <x v="533"/>
    <n v="124"/>
    <x v="594"/>
    <n v="2009"/>
    <s v="Tons"/>
    <n v="235100"/>
    <n v="588"/>
    <x v="11"/>
  </r>
  <r>
    <x v="20"/>
    <n v="43"/>
    <x v="34"/>
    <x v="534"/>
    <n v="170"/>
    <x v="595"/>
    <n v="1314"/>
    <s v="Tons"/>
    <n v="159000"/>
    <n v="1461"/>
    <x v="28"/>
  </r>
  <r>
    <x v="20"/>
    <n v="45"/>
    <x v="12"/>
    <x v="535"/>
    <n v="453"/>
    <x v="596"/>
    <n v="1514"/>
    <s v="Tons"/>
    <n v="87960000"/>
    <n v="3510"/>
    <x v="12"/>
  </r>
  <r>
    <x v="20"/>
    <n v="47"/>
    <x v="13"/>
    <x v="536"/>
    <n v="932"/>
    <x v="597"/>
    <n v="288"/>
    <s v="Tons"/>
    <n v="38729000"/>
    <n v="2008"/>
    <x v="13"/>
  </r>
  <r>
    <x v="20"/>
    <n v="55"/>
    <x v="15"/>
    <x v="537"/>
    <n v="423"/>
    <x v="598"/>
    <n v="2464"/>
    <s v="Tons"/>
    <n v="337469000"/>
    <n v="797"/>
    <x v="15"/>
  </r>
  <r>
    <x v="20"/>
    <n v="65"/>
    <x v="17"/>
    <x v="538"/>
    <n v="453"/>
    <x v="599"/>
    <n v="974"/>
    <s v="Tons"/>
    <n v="12202100"/>
    <n v="7243"/>
    <x v="17"/>
  </r>
  <r>
    <x v="20"/>
    <n v="67"/>
    <x v="18"/>
    <x v="539"/>
    <n v="710"/>
    <x v="600"/>
    <n v="536"/>
    <s v="Tons"/>
    <n v="95231000"/>
    <n v="1015"/>
    <x v="18"/>
  </r>
  <r>
    <x v="20"/>
    <n v="69"/>
    <x v="19"/>
    <x v="540"/>
    <n v="433"/>
    <x v="601"/>
    <n v="1628"/>
    <s v="Tons"/>
    <n v="18071000"/>
    <n v="531"/>
    <x v="19"/>
  </r>
  <r>
    <x v="20"/>
    <n v="71"/>
    <x v="20"/>
    <x v="541"/>
    <n v="83"/>
    <x v="602"/>
    <n v="901"/>
    <s v="Tons"/>
    <n v="174700"/>
    <n v="531"/>
    <x v="19"/>
  </r>
  <r>
    <x v="20"/>
    <n v="73"/>
    <x v="21"/>
    <x v="150"/>
    <n v="184"/>
    <x v="603"/>
    <n v="300"/>
    <s v="Tons"/>
    <n v="96600"/>
    <n v="531"/>
    <x v="19"/>
  </r>
  <r>
    <x v="20"/>
    <n v="77"/>
    <x v="22"/>
    <x v="542"/>
    <n v="774"/>
    <x v="604"/>
    <n v="473"/>
    <s v="Tons"/>
    <n v="295793000"/>
    <n v="531"/>
    <x v="19"/>
  </r>
  <r>
    <x v="20"/>
    <n v="79"/>
    <x v="23"/>
    <x v="543"/>
    <n v="539"/>
    <x v="605"/>
    <n v="1328"/>
    <s v="Tons"/>
    <n v="134733000"/>
    <n v="531"/>
    <x v="19"/>
  </r>
  <r>
    <x v="20"/>
    <n v="85"/>
    <x v="25"/>
    <x v="544"/>
    <n v="390"/>
    <x v="606"/>
    <n v="1521"/>
    <s v="Tons"/>
    <n v="10375000"/>
    <n v="440"/>
    <x v="20"/>
  </r>
  <r>
    <x v="20"/>
    <n v="87"/>
    <x v="26"/>
    <x v="545"/>
    <n v="161"/>
    <x v="607"/>
    <n v="2271"/>
    <s v="Tons"/>
    <n v="1744000"/>
    <n v="440"/>
    <x v="20"/>
  </r>
  <r>
    <x v="20"/>
    <n v="95"/>
    <x v="28"/>
    <x v="546"/>
    <n v="467"/>
    <x v="608"/>
    <n v="1007"/>
    <s v="Tons"/>
    <n v="18116800"/>
    <n v="872"/>
    <x v="22"/>
  </r>
  <r>
    <x v="20"/>
    <n v="97"/>
    <x v="29"/>
    <x v="547"/>
    <n v="452"/>
    <x v="609"/>
    <n v="2043"/>
    <s v="Tons"/>
    <n v="389781900"/>
    <n v="1598"/>
    <x v="23"/>
  </r>
  <r>
    <x v="20"/>
    <n v="107"/>
    <x v="32"/>
    <x v="548"/>
    <n v="1042"/>
    <x v="610"/>
    <n v="207"/>
    <s v="Tons"/>
    <n v="59835000"/>
    <n v="4844"/>
    <x v="26"/>
  </r>
  <r>
    <x v="20"/>
    <n v="113"/>
    <x v="33"/>
    <x v="549"/>
    <n v="686"/>
    <x v="611"/>
    <n v="627"/>
    <s v="Tons"/>
    <n v="40873000"/>
    <n v="1034"/>
    <x v="27"/>
  </r>
  <r>
    <x v="20"/>
    <n v="115"/>
    <x v="37"/>
    <x v="550"/>
    <n v="162"/>
    <x v="517"/>
    <n v="1242"/>
    <s v="Tons"/>
    <n v="785000"/>
    <n v="639"/>
    <x v="30"/>
  </r>
  <r>
    <x v="21"/>
    <n v="5"/>
    <x v="1"/>
    <x v="551"/>
    <n v="410"/>
    <x v="612"/>
    <n v="953"/>
    <s v="Tons"/>
    <n v="11061500"/>
    <n v="601"/>
    <x v="1"/>
  </r>
  <r>
    <x v="21"/>
    <n v="9"/>
    <x v="2"/>
    <x v="552"/>
    <n v="388"/>
    <x v="613"/>
    <n v="1140"/>
    <s v="Tons"/>
    <n v="1413600"/>
    <n v="1036"/>
    <x v="2"/>
  </r>
  <r>
    <x v="21"/>
    <n v="17"/>
    <x v="5"/>
    <x v="553"/>
    <n v="341"/>
    <x v="614"/>
    <n v="1160"/>
    <s v="Tons"/>
    <n v="3880200"/>
    <n v="1805"/>
    <x v="5"/>
  </r>
  <r>
    <x v="21"/>
    <n v="19"/>
    <x v="6"/>
    <x v="554"/>
    <n v="540"/>
    <x v="615"/>
    <n v="237"/>
    <s v="Tons"/>
    <n v="164784000"/>
    <n v="5998"/>
    <x v="6"/>
  </r>
  <r>
    <x v="21"/>
    <n v="29"/>
    <x v="7"/>
    <x v="555"/>
    <n v="799"/>
    <x v="616"/>
    <n v="259"/>
    <s v="Tons"/>
    <n v="102764000"/>
    <n v="8170"/>
    <x v="7"/>
  </r>
  <r>
    <x v="21"/>
    <n v="31"/>
    <x v="8"/>
    <x v="556"/>
    <n v="1544"/>
    <x v="617"/>
    <n v="204"/>
    <s v="Tons"/>
    <n v="7135000"/>
    <n v="1436"/>
    <x v="8"/>
  </r>
  <r>
    <x v="21"/>
    <n v="33"/>
    <x v="9"/>
    <x v="557"/>
    <n v="369"/>
    <x v="618"/>
    <n v="1206"/>
    <s v="Tons"/>
    <n v="18292600"/>
    <n v="1327"/>
    <x v="9"/>
  </r>
  <r>
    <x v="21"/>
    <n v="39"/>
    <x v="10"/>
    <x v="370"/>
    <n v="833"/>
    <x v="619"/>
    <n v="252"/>
    <s v="Tons"/>
    <n v="113945000"/>
    <n v="2147"/>
    <x v="10"/>
  </r>
  <r>
    <x v="21"/>
    <n v="41"/>
    <x v="11"/>
    <x v="310"/>
    <n v="170"/>
    <x v="620"/>
    <n v="1935"/>
    <s v="Tons"/>
    <n v="300000"/>
    <n v="588"/>
    <x v="11"/>
  </r>
  <r>
    <x v="21"/>
    <n v="43"/>
    <x v="34"/>
    <x v="558"/>
    <n v="144"/>
    <x v="299"/>
    <n v="1082"/>
    <s v="Tons"/>
    <n v="106000"/>
    <n v="1461"/>
    <x v="28"/>
  </r>
  <r>
    <x v="21"/>
    <n v="45"/>
    <x v="12"/>
    <x v="559"/>
    <n v="419"/>
    <x v="621"/>
    <n v="1455"/>
    <s v="Tons"/>
    <n v="85311000"/>
    <n v="3510"/>
    <x v="12"/>
  </r>
  <r>
    <x v="21"/>
    <n v="47"/>
    <x v="13"/>
    <x v="560"/>
    <n v="697"/>
    <x v="622"/>
    <n v="411"/>
    <s v="Tons"/>
    <n v="43091000"/>
    <n v="2008"/>
    <x v="13"/>
  </r>
  <r>
    <x v="21"/>
    <n v="55"/>
    <x v="15"/>
    <x v="561"/>
    <n v="339"/>
    <x v="623"/>
    <n v="2143"/>
    <s v="Tons"/>
    <n v="221852000"/>
    <n v="797"/>
    <x v="15"/>
  </r>
  <r>
    <x v="21"/>
    <n v="65"/>
    <x v="17"/>
    <x v="562"/>
    <n v="483"/>
    <x v="624"/>
    <n v="906"/>
    <s v="Tons"/>
    <n v="10153700"/>
    <n v="7243"/>
    <x v="17"/>
  </r>
  <r>
    <x v="21"/>
    <n v="67"/>
    <x v="18"/>
    <x v="563"/>
    <n v="690"/>
    <x v="625"/>
    <n v="579"/>
    <s v="Tons"/>
    <n v="90409000"/>
    <n v="1015"/>
    <x v="18"/>
  </r>
  <r>
    <x v="21"/>
    <n v="69"/>
    <x v="19"/>
    <x v="564"/>
    <n v="366"/>
    <x v="626"/>
    <n v="1474"/>
    <s v="Tons"/>
    <n v="13455000"/>
    <n v="531"/>
    <x v="19"/>
  </r>
  <r>
    <x v="21"/>
    <n v="71"/>
    <x v="20"/>
    <x v="565"/>
    <n v="311"/>
    <x v="627"/>
    <n v="634"/>
    <s v="Tons"/>
    <n v="790200"/>
    <n v="531"/>
    <x v="19"/>
  </r>
  <r>
    <x v="21"/>
    <n v="73"/>
    <x v="21"/>
    <x v="376"/>
    <n v="203"/>
    <x v="628"/>
    <n v="420"/>
    <s v="Tons"/>
    <n v="161200"/>
    <n v="531"/>
    <x v="19"/>
  </r>
  <r>
    <x v="21"/>
    <n v="77"/>
    <x v="22"/>
    <x v="566"/>
    <n v="669"/>
    <x v="629"/>
    <n v="523"/>
    <s v="Tons"/>
    <n v="287240000"/>
    <n v="531"/>
    <x v="19"/>
  </r>
  <r>
    <x v="21"/>
    <n v="79"/>
    <x v="23"/>
    <x v="567"/>
    <n v="399"/>
    <x v="630"/>
    <n v="1288"/>
    <s v="Tons"/>
    <n v="83601000"/>
    <n v="531"/>
    <x v="19"/>
  </r>
  <r>
    <x v="21"/>
    <n v="83"/>
    <x v="24"/>
    <x v="568"/>
    <n v="299"/>
    <x v="631"/>
    <n v="1430"/>
    <s v="Tons"/>
    <n v="60117800"/>
    <n v="440"/>
    <x v="20"/>
  </r>
  <r>
    <x v="21"/>
    <n v="85"/>
    <x v="25"/>
    <x v="113"/>
    <n v="440"/>
    <x v="632"/>
    <n v="1780"/>
    <s v="Tons"/>
    <n v="12531000"/>
    <n v="440"/>
    <x v="20"/>
  </r>
  <r>
    <x v="21"/>
    <n v="87"/>
    <x v="26"/>
    <x v="569"/>
    <n v="264"/>
    <x v="493"/>
    <n v="2204"/>
    <s v="Tons"/>
    <n v="1512000"/>
    <n v="440"/>
    <x v="20"/>
  </r>
  <r>
    <x v="21"/>
    <n v="95"/>
    <x v="28"/>
    <x v="34"/>
    <n v="393"/>
    <x v="633"/>
    <n v="1062"/>
    <s v="Tons"/>
    <n v="14130900"/>
    <n v="872"/>
    <x v="22"/>
  </r>
  <r>
    <x v="21"/>
    <n v="97"/>
    <x v="29"/>
    <x v="570"/>
    <n v="337"/>
    <x v="634"/>
    <n v="1890"/>
    <s v="Tons"/>
    <n v="269271000"/>
    <n v="1598"/>
    <x v="23"/>
  </r>
  <r>
    <x v="21"/>
    <n v="107"/>
    <x v="32"/>
    <x v="571"/>
    <n v="963"/>
    <x v="635"/>
    <n v="230"/>
    <s v="Tons"/>
    <n v="68748000"/>
    <n v="4844"/>
    <x v="26"/>
  </r>
  <r>
    <x v="21"/>
    <n v="113"/>
    <x v="33"/>
    <x v="572"/>
    <n v="617"/>
    <x v="636"/>
    <n v="660"/>
    <s v="Tons"/>
    <n v="35431000"/>
    <n v="1034"/>
    <x v="27"/>
  </r>
  <r>
    <x v="21"/>
    <n v="115"/>
    <x v="37"/>
    <x v="573"/>
    <n v="186"/>
    <x v="637"/>
    <n v="1346"/>
    <s v="Tons"/>
    <n v="989000"/>
    <n v="639"/>
    <x v="30"/>
  </r>
  <r>
    <x v="22"/>
    <n v="1"/>
    <x v="0"/>
    <x v="574"/>
    <n v="204"/>
    <x v="638"/>
    <n v="1205"/>
    <s v="Tons"/>
    <n v="5267000"/>
    <n v="825"/>
    <x v="0"/>
  </r>
  <r>
    <x v="22"/>
    <n v="5"/>
    <x v="1"/>
    <x v="575"/>
    <n v="290"/>
    <x v="639"/>
    <n v="910"/>
    <s v="Tons"/>
    <n v="7051600"/>
    <n v="601"/>
    <x v="1"/>
  </r>
  <r>
    <x v="22"/>
    <n v="9"/>
    <x v="2"/>
    <x v="552"/>
    <n v="413"/>
    <x v="640"/>
    <n v="900"/>
    <s v="Tons"/>
    <n v="1188000"/>
    <n v="1036"/>
    <x v="2"/>
  </r>
  <r>
    <x v="22"/>
    <n v="17"/>
    <x v="5"/>
    <x v="576"/>
    <n v="323"/>
    <x v="641"/>
    <n v="1066"/>
    <s v="Tons"/>
    <n v="3155400"/>
    <n v="1805"/>
    <x v="5"/>
  </r>
  <r>
    <x v="22"/>
    <n v="19"/>
    <x v="6"/>
    <x v="577"/>
    <n v="930"/>
    <x v="642"/>
    <n v="231"/>
    <s v="Tons"/>
    <n v="175508000"/>
    <n v="5998"/>
    <x v="6"/>
  </r>
  <r>
    <x v="22"/>
    <n v="29"/>
    <x v="7"/>
    <x v="578"/>
    <n v="894"/>
    <x v="643"/>
    <n v="259"/>
    <s v="Tons"/>
    <n v="103633000"/>
    <n v="8170"/>
    <x v="7"/>
  </r>
  <r>
    <x v="22"/>
    <n v="31"/>
    <x v="8"/>
    <x v="579"/>
    <n v="1352"/>
    <x v="644"/>
    <n v="212"/>
    <s v="Tons"/>
    <n v="6227000"/>
    <n v="1436"/>
    <x v="8"/>
  </r>
  <r>
    <x v="22"/>
    <n v="33"/>
    <x v="9"/>
    <x v="580"/>
    <n v="418"/>
    <x v="645"/>
    <n v="1125"/>
    <s v="Tons"/>
    <n v="15226900"/>
    <n v="1327"/>
    <x v="9"/>
  </r>
  <r>
    <x v="22"/>
    <n v="39"/>
    <x v="10"/>
    <x v="581"/>
    <n v="933"/>
    <x v="646"/>
    <n v="236"/>
    <s v="Tons"/>
    <n v="110394000"/>
    <n v="2147"/>
    <x v="10"/>
  </r>
  <r>
    <x v="22"/>
    <n v="43"/>
    <x v="34"/>
    <x v="582"/>
    <n v="169"/>
    <x v="647"/>
    <n v="963"/>
    <s v="Tons"/>
    <n v="104000"/>
    <n v="1461"/>
    <x v="28"/>
  </r>
  <r>
    <x v="22"/>
    <n v="45"/>
    <x v="12"/>
    <x v="583"/>
    <n v="486"/>
    <x v="648"/>
    <n v="1394"/>
    <s v="Tons"/>
    <n v="83155500"/>
    <n v="3510"/>
    <x v="12"/>
  </r>
  <r>
    <x v="22"/>
    <n v="47"/>
    <x v="13"/>
    <x v="584"/>
    <n v="611"/>
    <x v="649"/>
    <n v="526"/>
    <s v="Tons"/>
    <n v="46399000"/>
    <n v="2008"/>
    <x v="13"/>
  </r>
  <r>
    <x v="22"/>
    <n v="53"/>
    <x v="14"/>
    <x v="585"/>
    <n v="463"/>
    <x v="650"/>
    <n v="1200"/>
    <s v="Tons"/>
    <n v="178610000"/>
    <n v="3324"/>
    <x v="14"/>
  </r>
  <r>
    <x v="22"/>
    <n v="55"/>
    <x v="15"/>
    <x v="586"/>
    <n v="332"/>
    <x v="651"/>
    <n v="1910"/>
    <s v="Tons"/>
    <n v="195481000"/>
    <n v="797"/>
    <x v="15"/>
  </r>
  <r>
    <x v="22"/>
    <n v="65"/>
    <x v="17"/>
    <x v="587"/>
    <n v="693"/>
    <x v="652"/>
    <n v="987"/>
    <s v="Tons"/>
    <n v="13502800"/>
    <n v="7243"/>
    <x v="17"/>
  </r>
  <r>
    <x v="22"/>
    <n v="67"/>
    <x v="18"/>
    <x v="588"/>
    <n v="680"/>
    <x v="653"/>
    <n v="850"/>
    <s v="Tons"/>
    <n v="77377000"/>
    <n v="1015"/>
    <x v="18"/>
  </r>
  <r>
    <x v="22"/>
    <n v="69"/>
    <x v="19"/>
    <x v="477"/>
    <n v="319"/>
    <x v="654"/>
    <n v="1440"/>
    <s v="Tons"/>
    <n v="10359000"/>
    <n v="531"/>
    <x v="19"/>
  </r>
  <r>
    <x v="22"/>
    <n v="71"/>
    <x v="20"/>
    <x v="589"/>
    <n v="189"/>
    <x v="655"/>
    <n v="533"/>
    <s v="Tons"/>
    <n v="688200"/>
    <n v="531"/>
    <x v="19"/>
  </r>
  <r>
    <x v="22"/>
    <n v="73"/>
    <x v="21"/>
    <x v="590"/>
    <n v="258"/>
    <x v="656"/>
    <n v="489"/>
    <s v="Tons"/>
    <n v="236400"/>
    <n v="531"/>
    <x v="19"/>
  </r>
  <r>
    <x v="22"/>
    <n v="77"/>
    <x v="22"/>
    <x v="591"/>
    <n v="670"/>
    <x v="657"/>
    <n v="531"/>
    <s v="Tons"/>
    <n v="271099000"/>
    <n v="531"/>
    <x v="19"/>
  </r>
  <r>
    <x v="22"/>
    <n v="79"/>
    <x v="23"/>
    <x v="592"/>
    <n v="508"/>
    <x v="658"/>
    <n v="1231"/>
    <s v="Tons"/>
    <n v="74358000"/>
    <n v="531"/>
    <x v="19"/>
  </r>
  <r>
    <x v="22"/>
    <n v="83"/>
    <x v="24"/>
    <x v="593"/>
    <n v="363"/>
    <x v="659"/>
    <n v="1510"/>
    <s v="Tons"/>
    <n v="59189300"/>
    <n v="440"/>
    <x v="20"/>
  </r>
  <r>
    <x v="22"/>
    <n v="85"/>
    <x v="25"/>
    <x v="56"/>
    <n v="380"/>
    <x v="660"/>
    <n v="1300"/>
    <s v="Tons"/>
    <n v="8398000"/>
    <n v="440"/>
    <x v="20"/>
  </r>
  <r>
    <x v="22"/>
    <n v="87"/>
    <x v="26"/>
    <x v="594"/>
    <n v="130"/>
    <x v="661"/>
    <n v="1533"/>
    <s v="Tons"/>
    <n v="506000"/>
    <n v="440"/>
    <x v="20"/>
  </r>
  <r>
    <x v="22"/>
    <n v="95"/>
    <x v="28"/>
    <x v="595"/>
    <n v="407"/>
    <x v="662"/>
    <n v="1037"/>
    <s v="Tons"/>
    <n v="11437600"/>
    <n v="872"/>
    <x v="22"/>
  </r>
  <r>
    <x v="22"/>
    <n v="97"/>
    <x v="29"/>
    <x v="596"/>
    <n v="377"/>
    <x v="663"/>
    <n v="1740"/>
    <s v="Tons"/>
    <n v="231828000"/>
    <n v="1598"/>
    <x v="23"/>
  </r>
  <r>
    <x v="22"/>
    <n v="99"/>
    <x v="30"/>
    <x v="211"/>
    <n v="865"/>
    <x v="664"/>
    <n v="342"/>
    <s v="Tons"/>
    <n v="38525000"/>
    <n v="1521"/>
    <x v="24"/>
  </r>
  <r>
    <x v="22"/>
    <n v="107"/>
    <x v="32"/>
    <x v="597"/>
    <n v="916"/>
    <x v="665"/>
    <n v="234"/>
    <s v="Tons"/>
    <n v="63291000"/>
    <n v="4844"/>
    <x v="26"/>
  </r>
  <r>
    <x v="22"/>
    <n v="113"/>
    <x v="33"/>
    <x v="89"/>
    <n v="737"/>
    <x v="666"/>
    <n v="756"/>
    <s v="Tons"/>
    <n v="46837000"/>
    <n v="1034"/>
    <x v="27"/>
  </r>
  <r>
    <x v="22"/>
    <n v="115"/>
    <x v="37"/>
    <x v="598"/>
    <n v="127"/>
    <x v="667"/>
    <n v="1388"/>
    <s v="Tons"/>
    <n v="615000"/>
    <n v="639"/>
    <x v="30"/>
  </r>
  <r>
    <x v="23"/>
    <n v="1"/>
    <x v="0"/>
    <x v="599"/>
    <n v="471"/>
    <x v="668"/>
    <n v="1116"/>
    <s v="Tons"/>
    <n v="10386000"/>
    <n v="825"/>
    <x v="0"/>
  </r>
  <r>
    <x v="23"/>
    <n v="5"/>
    <x v="1"/>
    <x v="600"/>
    <n v="420"/>
    <x v="669"/>
    <n v="895"/>
    <s v="Tons"/>
    <n v="9348300"/>
    <n v="601"/>
    <x v="1"/>
  </r>
  <r>
    <x v="23"/>
    <n v="9"/>
    <x v="2"/>
    <x v="569"/>
    <n v="435"/>
    <x v="670"/>
    <n v="1010"/>
    <s v="Tons"/>
    <n v="1141300"/>
    <n v="1036"/>
    <x v="2"/>
  </r>
  <r>
    <x v="23"/>
    <n v="17"/>
    <x v="5"/>
    <x v="601"/>
    <n v="415"/>
    <x v="671"/>
    <n v="1044"/>
    <s v="Tons"/>
    <n v="3798100"/>
    <n v="1805"/>
    <x v="5"/>
  </r>
  <r>
    <x v="23"/>
    <n v="19"/>
    <x v="6"/>
    <x v="602"/>
    <n v="1122"/>
    <x v="672"/>
    <n v="225"/>
    <s v="Tons"/>
    <n v="220570000"/>
    <n v="5998"/>
    <x v="6"/>
  </r>
  <r>
    <x v="23"/>
    <n v="29"/>
    <x v="7"/>
    <x v="603"/>
    <n v="1031"/>
    <x v="673"/>
    <n v="257"/>
    <s v="Tons"/>
    <n v="114553000"/>
    <n v="8170"/>
    <x v="7"/>
  </r>
  <r>
    <x v="23"/>
    <n v="31"/>
    <x v="8"/>
    <x v="604"/>
    <n v="1357"/>
    <x v="674"/>
    <n v="269"/>
    <s v="Tons"/>
    <n v="7731000"/>
    <n v="1436"/>
    <x v="8"/>
  </r>
  <r>
    <x v="23"/>
    <n v="33"/>
    <x v="9"/>
    <x v="605"/>
    <n v="296"/>
    <x v="675"/>
    <n v="1155"/>
    <s v="Tons"/>
    <n v="16238100"/>
    <n v="1327"/>
    <x v="9"/>
  </r>
  <r>
    <x v="23"/>
    <n v="39"/>
    <x v="10"/>
    <x v="606"/>
    <n v="1179"/>
    <x v="676"/>
    <n v="251"/>
    <s v="Tons"/>
    <n v="152245000"/>
    <n v="2147"/>
    <x v="10"/>
  </r>
  <r>
    <x v="23"/>
    <n v="43"/>
    <x v="34"/>
    <x v="282"/>
    <n v="212"/>
    <x v="677"/>
    <n v="1031"/>
    <s v="Tons"/>
    <n v="166000"/>
    <n v="1461"/>
    <x v="28"/>
  </r>
  <r>
    <x v="23"/>
    <n v="45"/>
    <x v="12"/>
    <x v="607"/>
    <n v="534"/>
    <x v="678"/>
    <n v="1381"/>
    <s v="Tons"/>
    <n v="89765000"/>
    <n v="3510"/>
    <x v="12"/>
  </r>
  <r>
    <x v="23"/>
    <n v="47"/>
    <x v="13"/>
    <x v="608"/>
    <n v="969"/>
    <x v="679"/>
    <n v="435"/>
    <s v="Tons"/>
    <n v="57359000"/>
    <n v="2008"/>
    <x v="13"/>
  </r>
  <r>
    <x v="23"/>
    <n v="53"/>
    <x v="14"/>
    <x v="609"/>
    <n v="592"/>
    <x v="680"/>
    <n v="1214"/>
    <s v="Tons"/>
    <n v="203412000"/>
    <n v="3324"/>
    <x v="14"/>
  </r>
  <r>
    <x v="23"/>
    <n v="55"/>
    <x v="15"/>
    <x v="610"/>
    <n v="462"/>
    <x v="681"/>
    <n v="1724"/>
    <s v="Tons"/>
    <n v="248701000"/>
    <n v="797"/>
    <x v="15"/>
  </r>
  <r>
    <x v="23"/>
    <n v="65"/>
    <x v="17"/>
    <x v="611"/>
    <n v="635"/>
    <x v="682"/>
    <n v="873"/>
    <s v="Tons"/>
    <n v="11552200"/>
    <n v="7243"/>
    <x v="17"/>
  </r>
  <r>
    <x v="23"/>
    <n v="67"/>
    <x v="18"/>
    <x v="612"/>
    <n v="700"/>
    <x v="683"/>
    <n v="640"/>
    <s v="Tons"/>
    <n v="41857000"/>
    <n v="1015"/>
    <x v="18"/>
  </r>
  <r>
    <x v="23"/>
    <n v="69"/>
    <x v="19"/>
    <x v="613"/>
    <n v="555"/>
    <x v="684"/>
    <n v="1381"/>
    <s v="Tons"/>
    <n v="16288000"/>
    <n v="531"/>
    <x v="19"/>
  </r>
  <r>
    <x v="23"/>
    <n v="71"/>
    <x v="20"/>
    <x v="614"/>
    <n v="487"/>
    <x v="685"/>
    <n v="573"/>
    <s v="Tons"/>
    <n v="2052000"/>
    <n v="531"/>
    <x v="19"/>
  </r>
  <r>
    <x v="23"/>
    <n v="73"/>
    <x v="21"/>
    <x v="590"/>
    <n v="299"/>
    <x v="686"/>
    <n v="508"/>
    <s v="Tons"/>
    <n v="284000"/>
    <n v="531"/>
    <x v="19"/>
  </r>
  <r>
    <x v="23"/>
    <n v="77"/>
    <x v="22"/>
    <x v="615"/>
    <n v="790"/>
    <x v="687"/>
    <n v="502"/>
    <s v="Tons"/>
    <n v="290279000"/>
    <n v="531"/>
    <x v="19"/>
  </r>
  <r>
    <x v="23"/>
    <n v="79"/>
    <x v="23"/>
    <x v="616"/>
    <n v="624"/>
    <x v="688"/>
    <n v="1206"/>
    <s v="Tons"/>
    <n v="83680000"/>
    <n v="531"/>
    <x v="19"/>
  </r>
  <r>
    <x v="23"/>
    <n v="83"/>
    <x v="24"/>
    <x v="617"/>
    <n v="463"/>
    <x v="689"/>
    <n v="1184"/>
    <s v="Tons"/>
    <n v="51352500"/>
    <n v="440"/>
    <x v="20"/>
  </r>
  <r>
    <x v="23"/>
    <n v="87"/>
    <x v="26"/>
    <x v="618"/>
    <n v="440"/>
    <x v="690"/>
    <n v="1955"/>
    <s v="Tons"/>
    <n v="2107000"/>
    <n v="440"/>
    <x v="20"/>
  </r>
  <r>
    <x v="23"/>
    <n v="95"/>
    <x v="28"/>
    <x v="619"/>
    <n v="655"/>
    <x v="691"/>
    <n v="1115"/>
    <s v="Tons"/>
    <n v="16052100"/>
    <n v="872"/>
    <x v="22"/>
  </r>
  <r>
    <x v="23"/>
    <n v="97"/>
    <x v="29"/>
    <x v="620"/>
    <n v="550"/>
    <x v="692"/>
    <n v="1589"/>
    <s v="Tons"/>
    <n v="298147300"/>
    <n v="1598"/>
    <x v="23"/>
  </r>
  <r>
    <x v="23"/>
    <n v="99"/>
    <x v="30"/>
    <x v="621"/>
    <n v="1089"/>
    <x v="693"/>
    <n v="310"/>
    <s v="Tons"/>
    <n v="45618000"/>
    <n v="1521"/>
    <x v="24"/>
  </r>
  <r>
    <x v="23"/>
    <n v="107"/>
    <x v="32"/>
    <x v="622"/>
    <n v="1125"/>
    <x v="694"/>
    <n v="226"/>
    <s v="Tons"/>
    <n v="80852000"/>
    <n v="4844"/>
    <x v="26"/>
  </r>
  <r>
    <x v="23"/>
    <n v="113"/>
    <x v="33"/>
    <x v="623"/>
    <n v="748"/>
    <x v="695"/>
    <n v="731"/>
    <s v="Tons"/>
    <n v="37385000"/>
    <n v="1034"/>
    <x v="27"/>
  </r>
  <r>
    <x v="24"/>
    <n v="1"/>
    <x v="0"/>
    <x v="624"/>
    <n v="285"/>
    <x v="696"/>
    <n v="1029"/>
    <s v="Tons"/>
    <n v="4866000"/>
    <n v="825"/>
    <x v="0"/>
  </r>
  <r>
    <x v="24"/>
    <n v="5"/>
    <x v="1"/>
    <x v="625"/>
    <n v="460"/>
    <x v="697"/>
    <n v="871"/>
    <s v="Tons"/>
    <n v="9447700"/>
    <n v="601"/>
    <x v="1"/>
  </r>
  <r>
    <x v="24"/>
    <n v="9"/>
    <x v="2"/>
    <x v="569"/>
    <n v="450"/>
    <x v="354"/>
    <n v="945"/>
    <s v="Tons"/>
    <n v="1105700"/>
    <n v="1036"/>
    <x v="2"/>
  </r>
  <r>
    <x v="24"/>
    <n v="17"/>
    <x v="5"/>
    <x v="626"/>
    <n v="377"/>
    <x v="698"/>
    <n v="889"/>
    <s v="Tons"/>
    <n v="3139900"/>
    <n v="1805"/>
    <x v="5"/>
  </r>
  <r>
    <x v="24"/>
    <n v="19"/>
    <x v="6"/>
    <x v="627"/>
    <n v="854"/>
    <x v="699"/>
    <n v="230"/>
    <s v="Tons"/>
    <n v="169256000"/>
    <n v="5998"/>
    <x v="6"/>
  </r>
  <r>
    <x v="24"/>
    <n v="29"/>
    <x v="7"/>
    <x v="628"/>
    <n v="871"/>
    <x v="700"/>
    <n v="260"/>
    <s v="Tons"/>
    <n v="88236000"/>
    <n v="8170"/>
    <x v="7"/>
  </r>
  <r>
    <x v="24"/>
    <n v="31"/>
    <x v="8"/>
    <x v="629"/>
    <n v="1115"/>
    <x v="701"/>
    <n v="253"/>
    <s v="Tons"/>
    <n v="5896000"/>
    <n v="1436"/>
    <x v="8"/>
  </r>
  <r>
    <x v="24"/>
    <n v="33"/>
    <x v="9"/>
    <x v="630"/>
    <n v="242"/>
    <x v="702"/>
    <n v="1013"/>
    <s v="Tons"/>
    <n v="9414600"/>
    <n v="1327"/>
    <x v="9"/>
  </r>
  <r>
    <x v="24"/>
    <n v="39"/>
    <x v="10"/>
    <x v="631"/>
    <n v="961"/>
    <x v="703"/>
    <n v="251"/>
    <s v="Tons"/>
    <n v="120408000"/>
    <n v="2147"/>
    <x v="10"/>
  </r>
  <r>
    <x v="24"/>
    <n v="43"/>
    <x v="34"/>
    <x v="486"/>
    <n v="185"/>
    <x v="704"/>
    <n v="998"/>
    <s v="Tons"/>
    <n v="151700"/>
    <n v="1461"/>
    <x v="28"/>
  </r>
  <r>
    <x v="24"/>
    <n v="45"/>
    <x v="12"/>
    <x v="632"/>
    <n v="431"/>
    <x v="705"/>
    <n v="1175"/>
    <s v="Tons"/>
    <n v="59514000"/>
    <n v="3510"/>
    <x v="12"/>
  </r>
  <r>
    <x v="24"/>
    <n v="47"/>
    <x v="13"/>
    <x v="633"/>
    <n v="657"/>
    <x v="706"/>
    <n v="458"/>
    <s v="Tons"/>
    <n v="36087000"/>
    <n v="2008"/>
    <x v="13"/>
  </r>
  <r>
    <x v="24"/>
    <n v="53"/>
    <x v="14"/>
    <x v="634"/>
    <n v="427"/>
    <x v="707"/>
    <n v="1090"/>
    <s v="Tons"/>
    <n v="129663000"/>
    <n v="3324"/>
    <x v="14"/>
  </r>
  <r>
    <x v="24"/>
    <n v="55"/>
    <x v="15"/>
    <x v="635"/>
    <n v="324"/>
    <x v="708"/>
    <n v="1512"/>
    <s v="Tons"/>
    <n v="151595000"/>
    <n v="797"/>
    <x v="15"/>
  </r>
  <r>
    <x v="24"/>
    <n v="65"/>
    <x v="17"/>
    <x v="636"/>
    <n v="521"/>
    <x v="709"/>
    <n v="874"/>
    <s v="Tons"/>
    <n v="9253000"/>
    <n v="7243"/>
    <x v="17"/>
  </r>
  <r>
    <x v="24"/>
    <n v="67"/>
    <x v="18"/>
    <x v="637"/>
    <n v="700"/>
    <x v="73"/>
    <n v="650"/>
    <s v="Tons"/>
    <n v="35945000"/>
    <n v="1015"/>
    <x v="18"/>
  </r>
  <r>
    <x v="24"/>
    <n v="69"/>
    <x v="19"/>
    <x v="613"/>
    <n v="362"/>
    <x v="710"/>
    <n v="1259"/>
    <s v="Tons"/>
    <n v="9685000"/>
    <n v="531"/>
    <x v="19"/>
  </r>
  <r>
    <x v="24"/>
    <n v="71"/>
    <x v="20"/>
    <x v="638"/>
    <n v="189"/>
    <x v="711"/>
    <n v="591"/>
    <s v="Tons"/>
    <n v="1277000"/>
    <n v="531"/>
    <x v="19"/>
  </r>
  <r>
    <x v="24"/>
    <n v="73"/>
    <x v="21"/>
    <x v="590"/>
    <n v="322"/>
    <x v="712"/>
    <n v="218"/>
    <s v="Tons"/>
    <n v="131200"/>
    <n v="531"/>
    <x v="19"/>
  </r>
  <r>
    <x v="24"/>
    <n v="77"/>
    <x v="22"/>
    <x v="639"/>
    <n v="674"/>
    <x v="713"/>
    <n v="517"/>
    <s v="Tons"/>
    <n v="236972000"/>
    <n v="531"/>
    <x v="19"/>
  </r>
  <r>
    <x v="24"/>
    <n v="87"/>
    <x v="26"/>
    <x v="618"/>
    <n v="210"/>
    <x v="714"/>
    <n v="1951"/>
    <s v="Tons"/>
    <n v="1003000"/>
    <n v="440"/>
    <x v="20"/>
  </r>
  <r>
    <x v="24"/>
    <n v="95"/>
    <x v="28"/>
    <x v="640"/>
    <n v="636"/>
    <x v="715"/>
    <n v="1014"/>
    <s v="Tons"/>
    <n v="13495400"/>
    <n v="872"/>
    <x v="22"/>
  </r>
  <r>
    <x v="24"/>
    <n v="97"/>
    <x v="29"/>
    <x v="641"/>
    <n v="380"/>
    <x v="716"/>
    <n v="1372"/>
    <s v="Tons"/>
    <n v="175572200"/>
    <n v="1598"/>
    <x v="23"/>
  </r>
  <r>
    <x v="24"/>
    <n v="99"/>
    <x v="30"/>
    <x v="642"/>
    <n v="847"/>
    <x v="717"/>
    <n v="421"/>
    <s v="Tons"/>
    <n v="48382000"/>
    <n v="1521"/>
    <x v="24"/>
  </r>
  <r>
    <x v="24"/>
    <n v="107"/>
    <x v="32"/>
    <x v="643"/>
    <n v="947"/>
    <x v="718"/>
    <n v="242"/>
    <s v="Tons"/>
    <n v="62105000"/>
    <n v="4844"/>
    <x v="26"/>
  </r>
  <r>
    <x v="24"/>
    <n v="113"/>
    <x v="33"/>
    <x v="644"/>
    <n v="465"/>
    <x v="719"/>
    <n v="795"/>
    <s v="Tons"/>
    <n v="16780000"/>
    <n v="1034"/>
    <x v="27"/>
  </r>
  <r>
    <x v="25"/>
    <n v="1"/>
    <x v="0"/>
    <x v="645"/>
    <n v="190"/>
    <x v="720"/>
    <n v="871"/>
    <s v="Tons"/>
    <n v="2833000"/>
    <n v="825"/>
    <x v="0"/>
  </r>
  <r>
    <x v="25"/>
    <n v="5"/>
    <x v="1"/>
    <x v="646"/>
    <n v="525"/>
    <x v="721"/>
    <n v="716"/>
    <s v="Tons"/>
    <n v="8597000"/>
    <n v="601"/>
    <x v="1"/>
  </r>
  <r>
    <x v="25"/>
    <n v="9"/>
    <x v="2"/>
    <x v="569"/>
    <n v="331"/>
    <x v="722"/>
    <n v="560"/>
    <s v="Tons"/>
    <n v="481600"/>
    <n v="1036"/>
    <x v="2"/>
  </r>
  <r>
    <x v="25"/>
    <n v="17"/>
    <x v="5"/>
    <x v="647"/>
    <n v="390"/>
    <x v="723"/>
    <n v="812"/>
    <s v="Tons"/>
    <n v="2587300"/>
    <n v="1805"/>
    <x v="5"/>
  </r>
  <r>
    <x v="25"/>
    <n v="19"/>
    <x v="6"/>
    <x v="648"/>
    <n v="1011"/>
    <x v="724"/>
    <n v="195"/>
    <s v="Tons"/>
    <n v="125680000"/>
    <n v="5998"/>
    <x v="6"/>
  </r>
  <r>
    <x v="25"/>
    <n v="29"/>
    <x v="7"/>
    <x v="649"/>
    <n v="1021"/>
    <x v="725"/>
    <n v="221"/>
    <s v="Tons"/>
    <n v="84784000"/>
    <n v="8170"/>
    <x v="7"/>
  </r>
  <r>
    <x v="25"/>
    <n v="31"/>
    <x v="8"/>
    <x v="650"/>
    <n v="600"/>
    <x v="726"/>
    <n v="453"/>
    <s v="Tons"/>
    <n v="5591000"/>
    <n v="1436"/>
    <x v="8"/>
  </r>
  <r>
    <x v="25"/>
    <n v="33"/>
    <x v="9"/>
    <x v="651"/>
    <n v="440"/>
    <x v="727"/>
    <n v="829"/>
    <s v="Tons"/>
    <n v="10442500"/>
    <n v="1327"/>
    <x v="9"/>
  </r>
  <r>
    <x v="25"/>
    <n v="39"/>
    <x v="10"/>
    <x v="652"/>
    <n v="940"/>
    <x v="728"/>
    <n v="202"/>
    <s v="Tons"/>
    <n v="94052000"/>
    <n v="2147"/>
    <x v="10"/>
  </r>
  <r>
    <x v="25"/>
    <n v="43"/>
    <x v="34"/>
    <x v="256"/>
    <n v="130"/>
    <x v="729"/>
    <n v="693"/>
    <s v="Tons"/>
    <n v="51300"/>
    <n v="1461"/>
    <x v="28"/>
  </r>
  <r>
    <x v="25"/>
    <n v="45"/>
    <x v="12"/>
    <x v="653"/>
    <n v="470"/>
    <x v="730"/>
    <n v="883"/>
    <s v="Tons"/>
    <n v="48723100"/>
    <n v="3510"/>
    <x v="12"/>
  </r>
  <r>
    <x v="25"/>
    <n v="47"/>
    <x v="13"/>
    <x v="654"/>
    <n v="827"/>
    <x v="731"/>
    <n v="269"/>
    <s v="Tons"/>
    <n v="24831000"/>
    <n v="2008"/>
    <x v="13"/>
  </r>
  <r>
    <x v="25"/>
    <n v="53"/>
    <x v="14"/>
    <x v="655"/>
    <n v="294"/>
    <x v="732"/>
    <n v="963"/>
    <s v="Tons"/>
    <n v="79309000"/>
    <n v="3324"/>
    <x v="14"/>
  </r>
  <r>
    <x v="25"/>
    <n v="55"/>
    <x v="15"/>
    <x v="656"/>
    <n v="349"/>
    <x v="733"/>
    <n v="1310"/>
    <s v="Tons"/>
    <n v="143929000"/>
    <n v="797"/>
    <x v="15"/>
  </r>
  <r>
    <x v="25"/>
    <n v="65"/>
    <x v="17"/>
    <x v="657"/>
    <n v="275"/>
    <x v="734"/>
    <n v="828"/>
    <s v="Tons"/>
    <n v="4663300"/>
    <n v="7243"/>
    <x v="17"/>
  </r>
  <r>
    <x v="25"/>
    <n v="67"/>
    <x v="18"/>
    <x v="658"/>
    <n v="800"/>
    <x v="735"/>
    <n v="600"/>
    <s v="Tons"/>
    <n v="34464000"/>
    <n v="1015"/>
    <x v="18"/>
  </r>
  <r>
    <x v="25"/>
    <n v="69"/>
    <x v="19"/>
    <x v="613"/>
    <n v="357"/>
    <x v="736"/>
    <n v="895"/>
    <s v="Tons"/>
    <n v="6789000"/>
    <n v="531"/>
    <x v="19"/>
  </r>
  <r>
    <x v="25"/>
    <n v="71"/>
    <x v="20"/>
    <x v="527"/>
    <n v="91"/>
    <x v="737"/>
    <n v="296"/>
    <s v="Tons"/>
    <n v="314400"/>
    <n v="531"/>
    <x v="19"/>
  </r>
  <r>
    <x v="25"/>
    <n v="73"/>
    <x v="21"/>
    <x v="590"/>
    <n v="285"/>
    <x v="738"/>
    <n v="220"/>
    <s v="Tons"/>
    <n v="117300"/>
    <n v="531"/>
    <x v="19"/>
  </r>
  <r>
    <x v="25"/>
    <n v="77"/>
    <x v="22"/>
    <x v="659"/>
    <n v="809"/>
    <x v="739"/>
    <n v="424"/>
    <s v="Tons"/>
    <n v="221156000"/>
    <n v="531"/>
    <x v="19"/>
  </r>
  <r>
    <x v="25"/>
    <n v="79"/>
    <x v="23"/>
    <x v="660"/>
    <n v="508"/>
    <x v="740"/>
    <n v="855"/>
    <s v="Tons"/>
    <n v="40719000"/>
    <n v="531"/>
    <x v="19"/>
  </r>
  <r>
    <x v="25"/>
    <n v="85"/>
    <x v="25"/>
    <x v="113"/>
    <n v="275"/>
    <x v="741"/>
    <n v="750"/>
    <s v="Tons"/>
    <n v="3300000"/>
    <n v="440"/>
    <x v="20"/>
  </r>
  <r>
    <x v="25"/>
    <n v="87"/>
    <x v="26"/>
    <x v="465"/>
    <n v="111"/>
    <x v="742"/>
    <n v="1600"/>
    <s v="Tons"/>
    <n v="320000"/>
    <n v="440"/>
    <x v="20"/>
  </r>
  <r>
    <x v="25"/>
    <n v="95"/>
    <x v="28"/>
    <x v="350"/>
    <n v="506"/>
    <x v="743"/>
    <n v="746"/>
    <s v="Tons"/>
    <n v="7547700"/>
    <n v="872"/>
    <x v="22"/>
  </r>
  <r>
    <x v="25"/>
    <n v="97"/>
    <x v="29"/>
    <x v="661"/>
    <n v="422"/>
    <x v="744"/>
    <n v="1135"/>
    <s v="Tons"/>
    <n v="158824800"/>
    <n v="1598"/>
    <x v="23"/>
  </r>
  <r>
    <x v="25"/>
    <n v="99"/>
    <x v="30"/>
    <x v="151"/>
    <n v="910"/>
    <x v="745"/>
    <n v="239"/>
    <s v="Tons"/>
    <n v="29830000"/>
    <n v="1521"/>
    <x v="24"/>
  </r>
  <r>
    <x v="25"/>
    <n v="107"/>
    <x v="32"/>
    <x v="662"/>
    <n v="1022"/>
    <x v="746"/>
    <n v="206"/>
    <s v="Tons"/>
    <n v="50302000"/>
    <n v="4844"/>
    <x v="26"/>
  </r>
  <r>
    <x v="25"/>
    <n v="113"/>
    <x v="33"/>
    <x v="663"/>
    <n v="788"/>
    <x v="747"/>
    <n v="599"/>
    <s v="Tons"/>
    <n v="19924000"/>
    <n v="1034"/>
    <x v="27"/>
  </r>
  <r>
    <x v="26"/>
    <n v="1"/>
    <x v="0"/>
    <x v="664"/>
    <n v="208"/>
    <x v="748"/>
    <n v="899"/>
    <s v="Tons"/>
    <n v="3829000"/>
    <n v="825"/>
    <x v="0"/>
  </r>
  <r>
    <x v="26"/>
    <n v="5"/>
    <x v="1"/>
    <x v="665"/>
    <n v="328"/>
    <x v="749"/>
    <n v="618"/>
    <s v="Tons"/>
    <n v="4483600"/>
    <n v="601"/>
    <x v="1"/>
  </r>
  <r>
    <x v="26"/>
    <n v="9"/>
    <x v="2"/>
    <x v="569"/>
    <n v="250"/>
    <x v="750"/>
    <n v="600"/>
    <s v="Tons"/>
    <n v="390000"/>
    <n v="1036"/>
    <x v="2"/>
  </r>
  <r>
    <x v="26"/>
    <n v="17"/>
    <x v="5"/>
    <x v="666"/>
    <n v="383"/>
    <x v="751"/>
    <n v="655"/>
    <s v="Tons"/>
    <n v="2010000"/>
    <n v="1805"/>
    <x v="5"/>
  </r>
  <r>
    <x v="26"/>
    <n v="19"/>
    <x v="6"/>
    <x v="667"/>
    <n v="852"/>
    <x v="752"/>
    <n v="170"/>
    <s v="Tons"/>
    <n v="67367000"/>
    <n v="5998"/>
    <x v="6"/>
  </r>
  <r>
    <x v="26"/>
    <n v="29"/>
    <x v="7"/>
    <x v="668"/>
    <n v="874"/>
    <x v="753"/>
    <n v="182"/>
    <s v="Tons"/>
    <n v="60975000"/>
    <n v="8170"/>
    <x v="7"/>
  </r>
  <r>
    <x v="26"/>
    <n v="31"/>
    <x v="8"/>
    <x v="669"/>
    <n v="1330"/>
    <x v="754"/>
    <n v="219"/>
    <s v="Tons"/>
    <n v="5498000"/>
    <n v="1436"/>
    <x v="8"/>
  </r>
  <r>
    <x v="26"/>
    <n v="33"/>
    <x v="9"/>
    <x v="670"/>
    <n v="334"/>
    <x v="755"/>
    <n v="709"/>
    <s v="Tons"/>
    <n v="6944000"/>
    <n v="1327"/>
    <x v="9"/>
  </r>
  <r>
    <x v="26"/>
    <n v="39"/>
    <x v="10"/>
    <x v="671"/>
    <n v="1018"/>
    <x v="756"/>
    <n v="163"/>
    <s v="Tons"/>
    <n v="82643000"/>
    <n v="2147"/>
    <x v="10"/>
  </r>
  <r>
    <x v="26"/>
    <n v="43"/>
    <x v="34"/>
    <x v="672"/>
    <n v="206"/>
    <x v="757"/>
    <n v="840"/>
    <s v="Tons"/>
    <n v="60500"/>
    <n v="1461"/>
    <x v="28"/>
  </r>
  <r>
    <x v="26"/>
    <n v="45"/>
    <x v="12"/>
    <x v="673"/>
    <n v="361"/>
    <x v="758"/>
    <n v="731"/>
    <s v="Tons"/>
    <n v="32600800"/>
    <n v="3510"/>
    <x v="12"/>
  </r>
  <r>
    <x v="26"/>
    <n v="47"/>
    <x v="13"/>
    <x v="674"/>
    <n v="881"/>
    <x v="759"/>
    <n v="249"/>
    <s v="Tons"/>
    <n v="28303000"/>
    <n v="2008"/>
    <x v="13"/>
  </r>
  <r>
    <x v="26"/>
    <n v="53"/>
    <x v="14"/>
    <x v="675"/>
    <n v="424"/>
    <x v="760"/>
    <n v="748"/>
    <s v="Tons"/>
    <n v="89335000"/>
    <n v="3324"/>
    <x v="14"/>
  </r>
  <r>
    <x v="26"/>
    <n v="55"/>
    <x v="15"/>
    <x v="676"/>
    <n v="376"/>
    <x v="761"/>
    <n v="1213"/>
    <s v="Tons"/>
    <n v="147161000"/>
    <n v="797"/>
    <x v="15"/>
  </r>
  <r>
    <x v="26"/>
    <n v="65"/>
    <x v="17"/>
    <x v="657"/>
    <n v="431"/>
    <x v="762"/>
    <n v="520"/>
    <s v="Tons"/>
    <n v="4592000"/>
    <n v="7243"/>
    <x v="17"/>
  </r>
  <r>
    <x v="26"/>
    <n v="67"/>
    <x v="18"/>
    <x v="677"/>
    <n v="800"/>
    <x v="763"/>
    <n v="450"/>
    <s v="Tons"/>
    <n v="24984000"/>
    <n v="1015"/>
    <x v="18"/>
  </r>
  <r>
    <x v="26"/>
    <n v="69"/>
    <x v="19"/>
    <x v="678"/>
    <n v="396"/>
    <x v="764"/>
    <n v="808"/>
    <s v="Tons"/>
    <n v="5327000"/>
    <n v="531"/>
    <x v="19"/>
  </r>
  <r>
    <x v="26"/>
    <n v="71"/>
    <x v="20"/>
    <x v="679"/>
    <n v="281"/>
    <x v="765"/>
    <n v="216"/>
    <s v="Tons"/>
    <n v="742000"/>
    <n v="531"/>
    <x v="19"/>
  </r>
  <r>
    <x v="26"/>
    <n v="73"/>
    <x v="21"/>
    <x v="62"/>
    <n v="301"/>
    <x v="766"/>
    <n v="478"/>
    <s v="Tons"/>
    <n v="233100"/>
    <n v="531"/>
    <x v="19"/>
  </r>
  <r>
    <x v="26"/>
    <n v="77"/>
    <x v="22"/>
    <x v="680"/>
    <n v="731"/>
    <x v="767"/>
    <n v="392"/>
    <s v="Tons"/>
    <n v="150068000"/>
    <n v="531"/>
    <x v="19"/>
  </r>
  <r>
    <x v="26"/>
    <n v="79"/>
    <x v="23"/>
    <x v="681"/>
    <n v="452"/>
    <x v="768"/>
    <n v="786"/>
    <s v="Tons"/>
    <n v="31115000"/>
    <n v="531"/>
    <x v="19"/>
  </r>
  <r>
    <x v="26"/>
    <n v="85"/>
    <x v="25"/>
    <x v="682"/>
    <n v="250"/>
    <x v="769"/>
    <n v="760"/>
    <s v="Tons"/>
    <n v="2917000"/>
    <n v="440"/>
    <x v="20"/>
  </r>
  <r>
    <x v="26"/>
    <n v="87"/>
    <x v="26"/>
    <x v="683"/>
    <n v="81"/>
    <x v="704"/>
    <n v="1296"/>
    <s v="Tons"/>
    <n v="197000"/>
    <n v="440"/>
    <x v="20"/>
  </r>
  <r>
    <x v="26"/>
    <n v="95"/>
    <x v="28"/>
    <x v="684"/>
    <n v="536"/>
    <x v="770"/>
    <n v="626"/>
    <s v="Tons"/>
    <n v="6286600"/>
    <n v="872"/>
    <x v="22"/>
  </r>
  <r>
    <x v="26"/>
    <n v="97"/>
    <x v="29"/>
    <x v="685"/>
    <n v="453"/>
    <x v="771"/>
    <n v="995"/>
    <s v="Tons"/>
    <n v="152280700"/>
    <n v="1598"/>
    <x v="23"/>
  </r>
  <r>
    <x v="26"/>
    <n v="99"/>
    <x v="30"/>
    <x v="686"/>
    <n v="953"/>
    <x v="772"/>
    <n v="200"/>
    <s v="Tons"/>
    <n v="33280000"/>
    <n v="1521"/>
    <x v="24"/>
  </r>
  <r>
    <x v="26"/>
    <n v="107"/>
    <x v="32"/>
    <x v="687"/>
    <n v="900"/>
    <x v="773"/>
    <n v="184"/>
    <s v="Tons"/>
    <n v="34445000"/>
    <n v="4844"/>
    <x v="26"/>
  </r>
  <r>
    <x v="26"/>
    <n v="113"/>
    <x v="33"/>
    <x v="688"/>
    <n v="651"/>
    <x v="774"/>
    <n v="454"/>
    <s v="Tons"/>
    <n v="6186000"/>
    <n v="1034"/>
    <x v="27"/>
  </r>
  <r>
    <x v="27"/>
    <n v="1"/>
    <x v="0"/>
    <x v="689"/>
    <n v="270"/>
    <x v="775"/>
    <n v="854"/>
    <s v="Tons"/>
    <n v="3626000"/>
    <n v="825"/>
    <x v="0"/>
  </r>
  <r>
    <x v="27"/>
    <n v="5"/>
    <x v="1"/>
    <x v="690"/>
    <n v="445"/>
    <x v="776"/>
    <n v="531"/>
    <s v="Tons"/>
    <n v="4995100"/>
    <n v="601"/>
    <x v="1"/>
  </r>
  <r>
    <x v="27"/>
    <n v="9"/>
    <x v="2"/>
    <x v="569"/>
    <n v="240"/>
    <x v="777"/>
    <n v="580"/>
    <s v="Tons"/>
    <n v="362500"/>
    <n v="1036"/>
    <x v="2"/>
  </r>
  <r>
    <x v="27"/>
    <n v="19"/>
    <x v="6"/>
    <x v="691"/>
    <n v="1093"/>
    <x v="778"/>
    <n v="182"/>
    <s v="Tons"/>
    <n v="121690000"/>
    <n v="5998"/>
    <x v="6"/>
  </r>
  <r>
    <x v="27"/>
    <n v="29"/>
    <x v="7"/>
    <x v="692"/>
    <n v="1028"/>
    <x v="779"/>
    <n v="202"/>
    <s v="Tons"/>
    <n v="83626000"/>
    <n v="8170"/>
    <x v="7"/>
  </r>
  <r>
    <x v="27"/>
    <n v="31"/>
    <x v="8"/>
    <x v="693"/>
    <n v="1226"/>
    <x v="780"/>
    <n v="212"/>
    <s v="Tons"/>
    <n v="4456000"/>
    <n v="1436"/>
    <x v="8"/>
  </r>
  <r>
    <x v="27"/>
    <n v="33"/>
    <x v="9"/>
    <x v="694"/>
    <n v="428"/>
    <x v="781"/>
    <n v="703"/>
    <s v="Tons"/>
    <n v="8065800"/>
    <n v="1327"/>
    <x v="9"/>
  </r>
  <r>
    <x v="27"/>
    <n v="39"/>
    <x v="10"/>
    <x v="695"/>
    <n v="1028"/>
    <x v="782"/>
    <n v="185"/>
    <s v="Tons"/>
    <n v="95462000"/>
    <n v="2147"/>
    <x v="10"/>
  </r>
  <r>
    <x v="27"/>
    <n v="43"/>
    <x v="34"/>
    <x v="696"/>
    <n v="213"/>
    <x v="783"/>
    <n v="863"/>
    <s v="Tons"/>
    <n v="110400"/>
    <n v="1461"/>
    <x v="28"/>
  </r>
  <r>
    <x v="27"/>
    <n v="45"/>
    <x v="12"/>
    <x v="697"/>
    <n v="520"/>
    <x v="784"/>
    <n v="679"/>
    <s v="Tons"/>
    <n v="40922800"/>
    <n v="3510"/>
    <x v="12"/>
  </r>
  <r>
    <x v="27"/>
    <n v="47"/>
    <x v="13"/>
    <x v="698"/>
    <n v="889"/>
    <x v="785"/>
    <n v="239"/>
    <s v="Tons"/>
    <n v="27982000"/>
    <n v="2008"/>
    <x v="13"/>
  </r>
  <r>
    <x v="27"/>
    <n v="53"/>
    <x v="14"/>
    <x v="699"/>
    <n v="502"/>
    <x v="786"/>
    <n v="759"/>
    <s v="Tons"/>
    <n v="101973000"/>
    <n v="3324"/>
    <x v="14"/>
  </r>
  <r>
    <x v="27"/>
    <n v="55"/>
    <x v="15"/>
    <x v="700"/>
    <n v="348"/>
    <x v="787"/>
    <n v="1205"/>
    <s v="Tons"/>
    <n v="134486000"/>
    <n v="797"/>
    <x v="15"/>
  </r>
  <r>
    <x v="27"/>
    <n v="65"/>
    <x v="17"/>
    <x v="701"/>
    <n v="435"/>
    <x v="788"/>
    <n v="458"/>
    <s v="Tons"/>
    <n v="3924600"/>
    <n v="7243"/>
    <x v="17"/>
  </r>
  <r>
    <x v="27"/>
    <n v="67"/>
    <x v="18"/>
    <x v="702"/>
    <n v="600"/>
    <x v="789"/>
    <n v="420"/>
    <s v="Tons"/>
    <n v="18396000"/>
    <n v="1015"/>
    <x v="18"/>
  </r>
  <r>
    <x v="27"/>
    <n v="69"/>
    <x v="19"/>
    <x v="703"/>
    <n v="408"/>
    <x v="790"/>
    <n v="751"/>
    <s v="Tons"/>
    <n v="5371000"/>
    <n v="531"/>
    <x v="19"/>
  </r>
  <r>
    <x v="27"/>
    <n v="71"/>
    <x v="20"/>
    <x v="704"/>
    <n v="542"/>
    <x v="791"/>
    <n v="184"/>
    <s v="Tons"/>
    <n v="1217100"/>
    <n v="531"/>
    <x v="19"/>
  </r>
  <r>
    <x v="27"/>
    <n v="73"/>
    <x v="21"/>
    <x v="62"/>
    <n v="265"/>
    <x v="792"/>
    <n v="497"/>
    <s v="Tons"/>
    <n v="213400"/>
    <n v="531"/>
    <x v="19"/>
  </r>
  <r>
    <x v="27"/>
    <n v="77"/>
    <x v="22"/>
    <x v="705"/>
    <n v="702"/>
    <x v="793"/>
    <n v="376"/>
    <s v="Tons"/>
    <n v="124862000"/>
    <n v="531"/>
    <x v="19"/>
  </r>
  <r>
    <x v="27"/>
    <n v="79"/>
    <x v="23"/>
    <x v="706"/>
    <n v="540"/>
    <x v="794"/>
    <n v="735"/>
    <s v="Tons"/>
    <n v="34476000"/>
    <n v="531"/>
    <x v="19"/>
  </r>
  <r>
    <x v="27"/>
    <n v="85"/>
    <x v="25"/>
    <x v="707"/>
    <n v="275"/>
    <x v="795"/>
    <n v="665"/>
    <s v="Tons"/>
    <n v="2661000"/>
    <n v="440"/>
    <x v="20"/>
  </r>
  <r>
    <x v="27"/>
    <n v="87"/>
    <x v="26"/>
    <x v="708"/>
    <n v="93"/>
    <x v="704"/>
    <n v="1678"/>
    <s v="Tons"/>
    <n v="255000"/>
    <n v="440"/>
    <x v="20"/>
  </r>
  <r>
    <x v="27"/>
    <n v="95"/>
    <x v="28"/>
    <x v="669"/>
    <n v="392"/>
    <x v="796"/>
    <n v="591"/>
    <s v="Tons"/>
    <n v="4358700"/>
    <n v="872"/>
    <x v="22"/>
  </r>
  <r>
    <x v="27"/>
    <n v="97"/>
    <x v="29"/>
    <x v="709"/>
    <n v="416"/>
    <x v="797"/>
    <n v="952"/>
    <s v="Tons"/>
    <n v="124725900"/>
    <n v="1598"/>
    <x v="23"/>
  </r>
  <r>
    <x v="27"/>
    <n v="99"/>
    <x v="30"/>
    <x v="710"/>
    <n v="883"/>
    <x v="798"/>
    <n v="214"/>
    <s v="Tons"/>
    <n v="32456000"/>
    <n v="1521"/>
    <x v="24"/>
  </r>
  <r>
    <x v="27"/>
    <n v="107"/>
    <x v="32"/>
    <x v="711"/>
    <n v="1047"/>
    <x v="799"/>
    <n v="193"/>
    <s v="Tons"/>
    <n v="50920000"/>
    <n v="4844"/>
    <x v="26"/>
  </r>
  <r>
    <x v="27"/>
    <n v="113"/>
    <x v="33"/>
    <x v="712"/>
    <n v="546"/>
    <x v="800"/>
    <n v="416"/>
    <s v="Tons"/>
    <n v="4019000"/>
    <n v="1034"/>
    <x v="27"/>
  </r>
  <r>
    <x v="28"/>
    <n v="1"/>
    <x v="0"/>
    <x v="713"/>
    <n v="328"/>
    <x v="801"/>
    <n v="890"/>
    <s v="Tons"/>
    <n v="4474000"/>
    <n v="825"/>
    <x v="0"/>
  </r>
  <r>
    <x v="28"/>
    <n v="5"/>
    <x v="1"/>
    <x v="714"/>
    <n v="409"/>
    <x v="802"/>
    <n v="532"/>
    <s v="Tons"/>
    <n v="4382784"/>
    <n v="601"/>
    <x v="1"/>
  </r>
  <r>
    <x v="28"/>
    <n v="9"/>
    <x v="2"/>
    <x v="569"/>
    <n v="212"/>
    <x v="803"/>
    <n v="612"/>
    <s v="Tons"/>
    <n v="336600"/>
    <n v="1036"/>
    <x v="2"/>
  </r>
  <r>
    <x v="28"/>
    <n v="19"/>
    <x v="6"/>
    <x v="715"/>
    <n v="1067"/>
    <x v="804"/>
    <n v="195"/>
    <s v="Tons"/>
    <n v="160621000"/>
    <n v="5998"/>
    <x v="6"/>
  </r>
  <r>
    <x v="28"/>
    <n v="29"/>
    <x v="7"/>
    <x v="716"/>
    <n v="922"/>
    <x v="805"/>
    <n v="210"/>
    <s v="Tons"/>
    <n v="80415000"/>
    <n v="8170"/>
    <x v="7"/>
  </r>
  <r>
    <x v="28"/>
    <n v="31"/>
    <x v="8"/>
    <x v="717"/>
    <n v="826"/>
    <x v="806"/>
    <n v="193"/>
    <s v="Tons"/>
    <n v="3839000"/>
    <n v="1436"/>
    <x v="8"/>
  </r>
  <r>
    <x v="28"/>
    <n v="33"/>
    <x v="9"/>
    <x v="694"/>
    <n v="428"/>
    <x v="781"/>
    <n v="703"/>
    <s v="Tons"/>
    <n v="8065800"/>
    <n v="1327"/>
    <x v="9"/>
  </r>
  <r>
    <x v="28"/>
    <n v="39"/>
    <x v="10"/>
    <x v="718"/>
    <n v="1005"/>
    <x v="807"/>
    <n v="203"/>
    <s v="Tons"/>
    <n v="105876000"/>
    <n v="2147"/>
    <x v="10"/>
  </r>
  <r>
    <x v="28"/>
    <n v="43"/>
    <x v="34"/>
    <x v="719"/>
    <n v="246"/>
    <x v="808"/>
    <n v="767"/>
    <s v="Tons"/>
    <n v="86700"/>
    <n v="1461"/>
    <x v="28"/>
  </r>
  <r>
    <x v="28"/>
    <n v="45"/>
    <x v="12"/>
    <x v="720"/>
    <n v="549"/>
    <x v="809"/>
    <n v="724"/>
    <s v="Tons"/>
    <n v="44262000"/>
    <n v="3510"/>
    <x v="12"/>
  </r>
  <r>
    <x v="28"/>
    <n v="47"/>
    <x v="13"/>
    <x v="721"/>
    <n v="953"/>
    <x v="810"/>
    <n v="241"/>
    <s v="Tons"/>
    <n v="26028000"/>
    <n v="2008"/>
    <x v="13"/>
  </r>
  <r>
    <x v="28"/>
    <n v="53"/>
    <x v="14"/>
    <x v="722"/>
    <n v="418"/>
    <x v="811"/>
    <n v="740"/>
    <s v="Tons"/>
    <n v="75036000"/>
    <n v="3324"/>
    <x v="14"/>
  </r>
  <r>
    <x v="28"/>
    <n v="55"/>
    <x v="15"/>
    <x v="723"/>
    <n v="434"/>
    <x v="812"/>
    <n v="1240"/>
    <s v="Tons"/>
    <n v="167682000"/>
    <n v="797"/>
    <x v="15"/>
  </r>
  <r>
    <x v="28"/>
    <n v="65"/>
    <x v="17"/>
    <x v="724"/>
    <n v="313"/>
    <x v="813"/>
    <n v="653"/>
    <s v="Tons"/>
    <n v="4349600"/>
    <n v="7243"/>
    <x v="17"/>
  </r>
  <r>
    <x v="28"/>
    <n v="67"/>
    <x v="18"/>
    <x v="725"/>
    <n v="700"/>
    <x v="814"/>
    <n v="410"/>
    <s v="Tons"/>
    <n v="21525000"/>
    <n v="1015"/>
    <x v="18"/>
  </r>
  <r>
    <x v="28"/>
    <n v="69"/>
    <x v="19"/>
    <x v="726"/>
    <n v="462"/>
    <x v="815"/>
    <n v="606"/>
    <s v="Tons"/>
    <n v="5669000"/>
    <n v="531"/>
    <x v="19"/>
  </r>
  <r>
    <x v="28"/>
    <n v="71"/>
    <x v="20"/>
    <x v="727"/>
    <n v="289"/>
    <x v="816"/>
    <n v="249"/>
    <s v="Tons"/>
    <n v="927500"/>
    <n v="531"/>
    <x v="19"/>
  </r>
  <r>
    <x v="28"/>
    <n v="73"/>
    <x v="21"/>
    <x v="62"/>
    <n v="471"/>
    <x v="817"/>
    <n v="285"/>
    <s v="Tons"/>
    <n v="217500"/>
    <n v="531"/>
    <x v="19"/>
  </r>
  <r>
    <x v="28"/>
    <n v="77"/>
    <x v="22"/>
    <x v="728"/>
    <n v="775"/>
    <x v="818"/>
    <n v="284"/>
    <s v="Tons"/>
    <n v="93239000"/>
    <n v="531"/>
    <x v="19"/>
  </r>
  <r>
    <x v="28"/>
    <n v="79"/>
    <x v="23"/>
    <x v="729"/>
    <n v="501"/>
    <x v="819"/>
    <n v="818"/>
    <s v="Tons"/>
    <n v="34162000"/>
    <n v="531"/>
    <x v="19"/>
  </r>
  <r>
    <x v="28"/>
    <n v="83"/>
    <x v="24"/>
    <x v="730"/>
    <n v="306"/>
    <x v="820"/>
    <n v="1011"/>
    <s v="Tons"/>
    <n v="27960500"/>
    <n v="440"/>
    <x v="20"/>
  </r>
  <r>
    <x v="28"/>
    <n v="85"/>
    <x v="25"/>
    <x v="731"/>
    <n v="250"/>
    <x v="484"/>
    <n v="690"/>
    <s v="Tons"/>
    <n v="2467000"/>
    <n v="440"/>
    <x v="20"/>
  </r>
  <r>
    <x v="28"/>
    <n v="87"/>
    <x v="26"/>
    <x v="732"/>
    <n v="144"/>
    <x v="821"/>
    <n v="1449"/>
    <s v="Tons"/>
    <n v="200000"/>
    <n v="440"/>
    <x v="20"/>
  </r>
  <r>
    <x v="28"/>
    <n v="95"/>
    <x v="28"/>
    <x v="733"/>
    <n v="482"/>
    <x v="822"/>
    <n v="633"/>
    <s v="Tons"/>
    <n v="5454800"/>
    <n v="872"/>
    <x v="22"/>
  </r>
  <r>
    <x v="28"/>
    <n v="97"/>
    <x v="29"/>
    <x v="734"/>
    <n v="473"/>
    <x v="823"/>
    <n v="1004"/>
    <s v="Tons"/>
    <n v="148618600"/>
    <n v="1598"/>
    <x v="23"/>
  </r>
  <r>
    <x v="28"/>
    <n v="99"/>
    <x v="30"/>
    <x v="735"/>
    <n v="868"/>
    <x v="108"/>
    <n v="225"/>
    <s v="Tons"/>
    <n v="38472000"/>
    <n v="1521"/>
    <x v="24"/>
  </r>
  <r>
    <x v="28"/>
    <n v="107"/>
    <x v="32"/>
    <x v="736"/>
    <n v="1023"/>
    <x v="824"/>
    <n v="186"/>
    <s v="Tons"/>
    <n v="66243000"/>
    <n v="4844"/>
    <x v="26"/>
  </r>
  <r>
    <x v="28"/>
    <n v="113"/>
    <x v="33"/>
    <x v="737"/>
    <n v="656"/>
    <x v="825"/>
    <n v="399"/>
    <s v="Tons"/>
    <n v="4367000"/>
    <n v="1034"/>
    <x v="27"/>
  </r>
  <r>
    <x v="29"/>
    <n v="1"/>
    <x v="0"/>
    <x v="738"/>
    <n v="384"/>
    <x v="826"/>
    <n v="867"/>
    <s v="Tons"/>
    <n v="4282000"/>
    <n v="825"/>
    <x v="0"/>
  </r>
  <r>
    <x v="29"/>
    <n v="5"/>
    <x v="1"/>
    <x v="739"/>
    <n v="332"/>
    <x v="827"/>
    <n v="519"/>
    <s v="Tons"/>
    <n v="2818050"/>
    <n v="601"/>
    <x v="1"/>
  </r>
  <r>
    <x v="29"/>
    <n v="9"/>
    <x v="2"/>
    <x v="406"/>
    <n v="261"/>
    <x v="828"/>
    <n v="525"/>
    <s v="Tons"/>
    <n v="315000"/>
    <n v="1036"/>
    <x v="2"/>
  </r>
  <r>
    <x v="29"/>
    <n v="19"/>
    <x v="6"/>
    <x v="740"/>
    <n v="926"/>
    <x v="829"/>
    <n v="162"/>
    <s v="Tons"/>
    <n v="49394000"/>
    <n v="5998"/>
    <x v="6"/>
  </r>
  <r>
    <x v="29"/>
    <n v="29"/>
    <x v="7"/>
    <x v="741"/>
    <n v="786"/>
    <x v="830"/>
    <n v="176"/>
    <s v="Tons"/>
    <n v="36859000"/>
    <n v="8170"/>
    <x v="7"/>
  </r>
  <r>
    <x v="29"/>
    <n v="31"/>
    <x v="8"/>
    <x v="742"/>
    <n v="911"/>
    <x v="831"/>
    <n v="147"/>
    <s v="Tons"/>
    <n v="1488000"/>
    <n v="1436"/>
    <x v="8"/>
  </r>
  <r>
    <x v="29"/>
    <n v="33"/>
    <x v="9"/>
    <x v="743"/>
    <n v="501"/>
    <x v="832"/>
    <n v="783"/>
    <s v="Tons"/>
    <n v="9488600"/>
    <n v="1327"/>
    <x v="9"/>
  </r>
  <r>
    <x v="29"/>
    <n v="39"/>
    <x v="10"/>
    <x v="744"/>
    <n v="904"/>
    <x v="833"/>
    <n v="155"/>
    <s v="Tons"/>
    <n v="69900000"/>
    <n v="2147"/>
    <x v="10"/>
  </r>
  <r>
    <x v="29"/>
    <n v="43"/>
    <x v="34"/>
    <x v="172"/>
    <n v="129"/>
    <x v="834"/>
    <n v="715"/>
    <s v="Tons"/>
    <n v="70800"/>
    <n v="1461"/>
    <x v="28"/>
  </r>
  <r>
    <x v="29"/>
    <n v="45"/>
    <x v="12"/>
    <x v="745"/>
    <n v="457"/>
    <x v="835"/>
    <n v="707"/>
    <s v="Tons"/>
    <n v="36446600"/>
    <n v="3510"/>
    <x v="12"/>
  </r>
  <r>
    <x v="29"/>
    <n v="47"/>
    <x v="13"/>
    <x v="746"/>
    <n v="813"/>
    <x v="836"/>
    <n v="217"/>
    <s v="Tons"/>
    <n v="23509000"/>
    <n v="2008"/>
    <x v="13"/>
  </r>
  <r>
    <x v="29"/>
    <n v="53"/>
    <x v="14"/>
    <x v="747"/>
    <n v="423"/>
    <x v="837"/>
    <n v="723"/>
    <s v="Tons"/>
    <n v="73800000"/>
    <n v="3324"/>
    <x v="14"/>
  </r>
  <r>
    <x v="29"/>
    <n v="55"/>
    <x v="15"/>
    <x v="748"/>
    <n v="461"/>
    <x v="838"/>
    <n v="1260"/>
    <s v="Tons"/>
    <n v="174275000"/>
    <n v="797"/>
    <x v="15"/>
  </r>
  <r>
    <x v="29"/>
    <n v="65"/>
    <x v="17"/>
    <x v="749"/>
    <n v="307"/>
    <x v="839"/>
    <n v="596"/>
    <s v="Tons"/>
    <n v="4048400"/>
    <n v="7243"/>
    <x v="17"/>
  </r>
  <r>
    <x v="29"/>
    <n v="67"/>
    <x v="18"/>
    <x v="750"/>
    <n v="650"/>
    <x v="840"/>
    <n v="380"/>
    <s v="Tons"/>
    <n v="16796000"/>
    <n v="1015"/>
    <x v="18"/>
  </r>
  <r>
    <x v="29"/>
    <n v="69"/>
    <x v="19"/>
    <x v="751"/>
    <n v="419"/>
    <x v="841"/>
    <n v="512"/>
    <s v="Tons"/>
    <n v="3804000"/>
    <n v="531"/>
    <x v="19"/>
  </r>
  <r>
    <x v="29"/>
    <n v="71"/>
    <x v="20"/>
    <x v="752"/>
    <n v="147"/>
    <x v="842"/>
    <n v="153"/>
    <s v="Tons"/>
    <n v="283100"/>
    <n v="531"/>
    <x v="19"/>
  </r>
  <r>
    <x v="29"/>
    <n v="73"/>
    <x v="21"/>
    <x v="380"/>
    <n v="345"/>
    <x v="843"/>
    <n v="285"/>
    <s v="Tons"/>
    <n v="133700"/>
    <n v="531"/>
    <x v="19"/>
  </r>
  <r>
    <x v="29"/>
    <n v="77"/>
    <x v="22"/>
    <x v="753"/>
    <n v="700"/>
    <x v="844"/>
    <n v="251"/>
    <s v="Tons"/>
    <n v="77186000"/>
    <n v="531"/>
    <x v="19"/>
  </r>
  <r>
    <x v="29"/>
    <n v="79"/>
    <x v="23"/>
    <x v="754"/>
    <n v="532"/>
    <x v="845"/>
    <n v="793"/>
    <s v="Tons"/>
    <n v="34172000"/>
    <n v="531"/>
    <x v="19"/>
  </r>
  <r>
    <x v="29"/>
    <n v="83"/>
    <x v="24"/>
    <x v="755"/>
    <n v="356"/>
    <x v="846"/>
    <n v="1036"/>
    <s v="Tons"/>
    <n v="32784500"/>
    <n v="440"/>
    <x v="20"/>
  </r>
  <r>
    <x v="29"/>
    <n v="85"/>
    <x v="25"/>
    <x v="756"/>
    <n v="250"/>
    <x v="847"/>
    <n v="570"/>
    <s v="Tons"/>
    <n v="2102000"/>
    <n v="440"/>
    <x v="20"/>
  </r>
  <r>
    <x v="29"/>
    <n v="87"/>
    <x v="26"/>
    <x v="196"/>
    <n v="160"/>
    <x v="848"/>
    <n v="1489"/>
    <s v="Tons"/>
    <n v="262000"/>
    <n v="440"/>
    <x v="20"/>
  </r>
  <r>
    <x v="29"/>
    <n v="95"/>
    <x v="28"/>
    <x v="757"/>
    <n v="652"/>
    <x v="849"/>
    <n v="584"/>
    <s v="Tons"/>
    <n v="6864900"/>
    <n v="872"/>
    <x v="22"/>
  </r>
  <r>
    <x v="29"/>
    <n v="97"/>
    <x v="29"/>
    <x v="758"/>
    <n v="495"/>
    <x v="850"/>
    <n v="1016"/>
    <s v="Tons"/>
    <n v="147802900"/>
    <n v="1598"/>
    <x v="23"/>
  </r>
  <r>
    <x v="29"/>
    <n v="99"/>
    <x v="30"/>
    <x v="759"/>
    <n v="1082"/>
    <x v="851"/>
    <n v="177"/>
    <s v="Tons"/>
    <n v="35132000"/>
    <n v="1521"/>
    <x v="24"/>
  </r>
  <r>
    <x v="29"/>
    <n v="107"/>
    <x v="32"/>
    <x v="760"/>
    <n v="917"/>
    <x v="852"/>
    <n v="180"/>
    <s v="Tons"/>
    <n v="18346000"/>
    <n v="4844"/>
    <x v="26"/>
  </r>
  <r>
    <x v="29"/>
    <n v="113"/>
    <x v="33"/>
    <x v="761"/>
    <n v="606"/>
    <x v="853"/>
    <n v="364"/>
    <s v="Tons"/>
    <n v="3013000"/>
    <n v="1034"/>
    <x v="27"/>
  </r>
  <r>
    <x v="30"/>
    <n v="1"/>
    <x v="0"/>
    <x v="762"/>
    <n v="211"/>
    <x v="854"/>
    <n v="880"/>
    <s v="Tons"/>
    <n v="3023000"/>
    <n v="825"/>
    <x v="0"/>
  </r>
  <r>
    <x v="30"/>
    <n v="5"/>
    <x v="1"/>
    <x v="407"/>
    <n v="342"/>
    <x v="855"/>
    <n v="528"/>
    <s v="Tons"/>
    <n v="2978850"/>
    <n v="601"/>
    <x v="1"/>
  </r>
  <r>
    <x v="30"/>
    <n v="9"/>
    <x v="2"/>
    <x v="252"/>
    <n v="240"/>
    <x v="285"/>
    <n v="550"/>
    <s v="Tons"/>
    <n v="198000"/>
    <n v="1036"/>
    <x v="2"/>
  </r>
  <r>
    <x v="30"/>
    <n v="19"/>
    <x v="6"/>
    <x v="763"/>
    <n v="1028"/>
    <x v="856"/>
    <n v="158"/>
    <s v="Tons"/>
    <n v="54910000"/>
    <n v="5998"/>
    <x v="6"/>
  </r>
  <r>
    <x v="30"/>
    <n v="29"/>
    <x v="7"/>
    <x v="764"/>
    <n v="874"/>
    <x v="857"/>
    <n v="148"/>
    <s v="Tons"/>
    <n v="37174000"/>
    <n v="8170"/>
    <x v="7"/>
  </r>
  <r>
    <x v="30"/>
    <n v="31"/>
    <x v="8"/>
    <x v="742"/>
    <n v="874"/>
    <x v="858"/>
    <n v="155"/>
    <s v="Tons"/>
    <n v="1505000"/>
    <n v="1436"/>
    <x v="8"/>
  </r>
  <r>
    <x v="30"/>
    <n v="33"/>
    <x v="9"/>
    <x v="765"/>
    <n v="314"/>
    <x v="859"/>
    <n v="794"/>
    <s v="Tons"/>
    <n v="6345500"/>
    <n v="1327"/>
    <x v="9"/>
  </r>
  <r>
    <x v="30"/>
    <n v="39"/>
    <x v="10"/>
    <x v="766"/>
    <n v="905"/>
    <x v="860"/>
    <n v="151"/>
    <s v="Tons"/>
    <n v="67489000"/>
    <n v="2147"/>
    <x v="10"/>
  </r>
  <r>
    <x v="30"/>
    <n v="43"/>
    <x v="34"/>
    <x v="767"/>
    <n v="134"/>
    <x v="273"/>
    <n v="693"/>
    <s v="Tons"/>
    <n v="65100"/>
    <n v="1461"/>
    <x v="28"/>
  </r>
  <r>
    <x v="30"/>
    <n v="45"/>
    <x v="12"/>
    <x v="768"/>
    <n v="351"/>
    <x v="861"/>
    <n v="713"/>
    <s v="Tons"/>
    <n v="28362400"/>
    <n v="3510"/>
    <x v="12"/>
  </r>
  <r>
    <x v="30"/>
    <n v="47"/>
    <x v="13"/>
    <x v="769"/>
    <n v="866"/>
    <x v="862"/>
    <n v="193"/>
    <s v="Tons"/>
    <n v="23734000"/>
    <n v="2008"/>
    <x v="13"/>
  </r>
  <r>
    <x v="30"/>
    <n v="53"/>
    <x v="14"/>
    <x v="770"/>
    <n v="396"/>
    <x v="863"/>
    <n v="637"/>
    <s v="Tons"/>
    <n v="63719000"/>
    <n v="3324"/>
    <x v="14"/>
  </r>
  <r>
    <x v="30"/>
    <n v="55"/>
    <x v="15"/>
    <x v="771"/>
    <n v="396"/>
    <x v="864"/>
    <n v="1229"/>
    <s v="Tons"/>
    <n v="140484000"/>
    <n v="797"/>
    <x v="15"/>
  </r>
  <r>
    <x v="30"/>
    <n v="65"/>
    <x v="17"/>
    <x v="749"/>
    <n v="320"/>
    <x v="865"/>
    <n v="622"/>
    <s v="Tons"/>
    <n v="4402600"/>
    <n v="7243"/>
    <x v="17"/>
  </r>
  <r>
    <x v="30"/>
    <n v="67"/>
    <x v="18"/>
    <x v="772"/>
    <n v="600"/>
    <x v="866"/>
    <n v="320"/>
    <s v="Tons"/>
    <n v="11904000"/>
    <n v="1015"/>
    <x v="18"/>
  </r>
  <r>
    <x v="30"/>
    <n v="69"/>
    <x v="19"/>
    <x v="773"/>
    <n v="365"/>
    <x v="867"/>
    <n v="495"/>
    <s v="Tons"/>
    <n v="3252000"/>
    <n v="531"/>
    <x v="19"/>
  </r>
  <r>
    <x v="30"/>
    <n v="71"/>
    <x v="20"/>
    <x v="774"/>
    <n v="139"/>
    <x v="868"/>
    <n v="166"/>
    <s v="Tons"/>
    <n v="299200"/>
    <n v="531"/>
    <x v="19"/>
  </r>
  <r>
    <x v="30"/>
    <n v="73"/>
    <x v="21"/>
    <x v="775"/>
    <n v="299"/>
    <x v="869"/>
    <n v="261"/>
    <s v="Tons"/>
    <n v="104500"/>
    <n v="531"/>
    <x v="19"/>
  </r>
  <r>
    <x v="30"/>
    <n v="77"/>
    <x v="22"/>
    <x v="776"/>
    <n v="760"/>
    <x v="870"/>
    <n v="240"/>
    <s v="Tons"/>
    <n v="80511000"/>
    <n v="531"/>
    <x v="19"/>
  </r>
  <r>
    <x v="30"/>
    <n v="79"/>
    <x v="23"/>
    <x v="777"/>
    <n v="441"/>
    <x v="871"/>
    <n v="876"/>
    <s v="Tons"/>
    <n v="31490000"/>
    <n v="531"/>
    <x v="19"/>
  </r>
  <r>
    <x v="30"/>
    <n v="83"/>
    <x v="24"/>
    <x v="778"/>
    <n v="377"/>
    <x v="872"/>
    <n v="1016"/>
    <s v="Tons"/>
    <n v="31217600"/>
    <n v="440"/>
    <x v="20"/>
  </r>
  <r>
    <x v="30"/>
    <n v="85"/>
    <x v="25"/>
    <x v="250"/>
    <n v="250"/>
    <x v="873"/>
    <n v="555"/>
    <s v="Tons"/>
    <n v="2151000"/>
    <n v="440"/>
    <x v="20"/>
  </r>
  <r>
    <x v="30"/>
    <n v="87"/>
    <x v="26"/>
    <x v="779"/>
    <n v="200"/>
    <x v="258"/>
    <n v="1363"/>
    <s v="Tons"/>
    <n v="327000"/>
    <n v="440"/>
    <x v="20"/>
  </r>
  <r>
    <x v="30"/>
    <n v="95"/>
    <x v="28"/>
    <x v="780"/>
    <n v="624"/>
    <x v="874"/>
    <n v="553"/>
    <s v="Tons"/>
    <n v="4255900"/>
    <n v="872"/>
    <x v="22"/>
  </r>
  <r>
    <x v="30"/>
    <n v="97"/>
    <x v="29"/>
    <x v="781"/>
    <n v="380"/>
    <x v="875"/>
    <n v="1004"/>
    <s v="Tons"/>
    <n v="112401900"/>
    <n v="1598"/>
    <x v="23"/>
  </r>
  <r>
    <x v="30"/>
    <n v="99"/>
    <x v="30"/>
    <x v="782"/>
    <n v="966"/>
    <x v="876"/>
    <n v="170"/>
    <s v="Tons"/>
    <n v="28611000"/>
    <n v="1521"/>
    <x v="24"/>
  </r>
  <r>
    <x v="30"/>
    <n v="107"/>
    <x v="32"/>
    <x v="783"/>
    <n v="1011"/>
    <x v="877"/>
    <n v="155"/>
    <s v="Tons"/>
    <n v="15718000"/>
    <n v="4844"/>
    <x v="26"/>
  </r>
  <r>
    <x v="30"/>
    <n v="113"/>
    <x v="33"/>
    <x v="784"/>
    <n v="500"/>
    <x v="878"/>
    <n v="297"/>
    <s v="Tons"/>
    <n v="2348000"/>
    <n v="1034"/>
    <x v="27"/>
  </r>
  <r>
    <x v="31"/>
    <n v="1"/>
    <x v="0"/>
    <x v="785"/>
    <n v="420"/>
    <x v="879"/>
    <n v="713"/>
    <s v="Tons"/>
    <n v="5432000"/>
    <n v="825"/>
    <x v="0"/>
  </r>
  <r>
    <x v="31"/>
    <n v="5"/>
    <x v="1"/>
    <x v="786"/>
    <n v="377"/>
    <x v="880"/>
    <n v="633"/>
    <s v="Tons"/>
    <n v="3801000"/>
    <n v="601"/>
    <x v="1"/>
  </r>
  <r>
    <x v="31"/>
    <n v="9"/>
    <x v="2"/>
    <x v="252"/>
    <n v="233"/>
    <x v="167"/>
    <n v="629"/>
    <s v="Tons"/>
    <n v="220200"/>
    <n v="1036"/>
    <x v="2"/>
  </r>
  <r>
    <x v="31"/>
    <n v="19"/>
    <x v="6"/>
    <x v="787"/>
    <n v="839"/>
    <x v="881"/>
    <n v="186"/>
    <s v="Tons"/>
    <n v="53356000"/>
    <n v="5998"/>
    <x v="6"/>
  </r>
  <r>
    <x v="31"/>
    <n v="29"/>
    <x v="7"/>
    <x v="788"/>
    <n v="844"/>
    <x v="225"/>
    <n v="182"/>
    <s v="Tons"/>
    <n v="44290000"/>
    <n v="8170"/>
    <x v="7"/>
  </r>
  <r>
    <x v="31"/>
    <n v="31"/>
    <x v="8"/>
    <x v="789"/>
    <n v="804"/>
    <x v="882"/>
    <n v="172"/>
    <s v="Tons"/>
    <n v="1319000"/>
    <n v="1436"/>
    <x v="8"/>
  </r>
  <r>
    <x v="31"/>
    <n v="33"/>
    <x v="9"/>
    <x v="790"/>
    <n v="467"/>
    <x v="883"/>
    <n v="936"/>
    <s v="Tons"/>
    <n v="11364730"/>
    <n v="1327"/>
    <x v="9"/>
  </r>
  <r>
    <x v="31"/>
    <n v="39"/>
    <x v="10"/>
    <x v="791"/>
    <n v="906"/>
    <x v="884"/>
    <n v="148"/>
    <s v="Tons"/>
    <n v="68180000"/>
    <n v="2147"/>
    <x v="10"/>
  </r>
  <r>
    <x v="31"/>
    <n v="45"/>
    <x v="12"/>
    <x v="792"/>
    <n v="534"/>
    <x v="885"/>
    <n v="771"/>
    <s v="Tons"/>
    <n v="45618900"/>
    <n v="3510"/>
    <x v="12"/>
  </r>
  <r>
    <x v="31"/>
    <n v="47"/>
    <x v="13"/>
    <x v="793"/>
    <n v="793"/>
    <x v="886"/>
    <n v="208"/>
    <s v="Tons"/>
    <n v="23818000"/>
    <n v="2008"/>
    <x v="13"/>
  </r>
  <r>
    <x v="31"/>
    <n v="53"/>
    <x v="14"/>
    <x v="794"/>
    <n v="274"/>
    <x v="887"/>
    <n v="673"/>
    <s v="Tons"/>
    <n v="60139000"/>
    <n v="3324"/>
    <x v="14"/>
  </r>
  <r>
    <x v="31"/>
    <n v="55"/>
    <x v="15"/>
    <x v="795"/>
    <n v="477"/>
    <x v="888"/>
    <n v="1157"/>
    <s v="Tons"/>
    <n v="153688000"/>
    <n v="797"/>
    <x v="15"/>
  </r>
  <r>
    <x v="31"/>
    <n v="61"/>
    <x v="16"/>
    <x v="796"/>
    <n v="258"/>
    <x v="889"/>
    <n v="434"/>
    <s v="Tons"/>
    <n v="124000"/>
    <n v="1507"/>
    <x v="16"/>
  </r>
  <r>
    <x v="31"/>
    <n v="65"/>
    <x v="17"/>
    <x v="797"/>
    <n v="445"/>
    <x v="890"/>
    <n v="641"/>
    <s v="Tons"/>
    <n v="6484100"/>
    <n v="7243"/>
    <x v="17"/>
  </r>
  <r>
    <x v="31"/>
    <n v="67"/>
    <x v="18"/>
    <x v="798"/>
    <n v="551"/>
    <x v="891"/>
    <n v="400"/>
    <s v="Tons"/>
    <n v="10400000"/>
    <n v="1015"/>
    <x v="18"/>
  </r>
  <r>
    <x v="31"/>
    <n v="69"/>
    <x v="19"/>
    <x v="56"/>
    <n v="410"/>
    <x v="892"/>
    <n v="475"/>
    <s v="Tons"/>
    <n v="3311000"/>
    <n v="531"/>
    <x v="19"/>
  </r>
  <r>
    <x v="31"/>
    <n v="71"/>
    <x v="20"/>
    <x v="799"/>
    <n v="263"/>
    <x v="893"/>
    <n v="196"/>
    <s v="Tons"/>
    <n v="1460000"/>
    <n v="531"/>
    <x v="19"/>
  </r>
  <r>
    <x v="31"/>
    <n v="73"/>
    <x v="21"/>
    <x v="800"/>
    <n v="340"/>
    <x v="894"/>
    <n v="250"/>
    <s v="Tons"/>
    <n v="97750"/>
    <n v="531"/>
    <x v="19"/>
  </r>
  <r>
    <x v="31"/>
    <n v="77"/>
    <x v="22"/>
    <x v="801"/>
    <n v="827"/>
    <x v="243"/>
    <n v="303"/>
    <s v="Tons"/>
    <n v="114870000"/>
    <n v="531"/>
    <x v="19"/>
  </r>
  <r>
    <x v="31"/>
    <n v="79"/>
    <x v="23"/>
    <x v="802"/>
    <n v="556"/>
    <x v="895"/>
    <n v="857"/>
    <s v="Tons"/>
    <n v="36453000"/>
    <n v="531"/>
    <x v="19"/>
  </r>
  <r>
    <x v="31"/>
    <n v="83"/>
    <x v="24"/>
    <x v="803"/>
    <n v="371"/>
    <x v="896"/>
    <n v="1068"/>
    <s v="Tons"/>
    <n v="30163180"/>
    <n v="440"/>
    <x v="20"/>
  </r>
  <r>
    <x v="31"/>
    <n v="85"/>
    <x v="25"/>
    <x v="377"/>
    <n v="275"/>
    <x v="455"/>
    <n v="525"/>
    <s v="Tons"/>
    <n v="2166000"/>
    <n v="440"/>
    <x v="20"/>
  </r>
  <r>
    <x v="31"/>
    <n v="87"/>
    <x v="26"/>
    <x v="779"/>
    <n v="180"/>
    <x v="897"/>
    <n v="1449"/>
    <s v="Tons"/>
    <n v="313000"/>
    <n v="440"/>
    <x v="20"/>
  </r>
  <r>
    <x v="31"/>
    <n v="95"/>
    <x v="28"/>
    <x v="780"/>
    <n v="663"/>
    <x v="898"/>
    <n v="626"/>
    <s v="Tons"/>
    <n v="5125000"/>
    <n v="872"/>
    <x v="22"/>
  </r>
  <r>
    <x v="31"/>
    <n v="97"/>
    <x v="29"/>
    <x v="804"/>
    <n v="442"/>
    <x v="899"/>
    <n v="944"/>
    <s v="Tons"/>
    <n v="122306600"/>
    <n v="1598"/>
    <x v="23"/>
  </r>
  <r>
    <x v="31"/>
    <n v="99"/>
    <x v="30"/>
    <x v="805"/>
    <n v="940"/>
    <x v="135"/>
    <n v="172"/>
    <s v="Tons"/>
    <n v="26192000"/>
    <n v="1521"/>
    <x v="24"/>
  </r>
  <r>
    <x v="31"/>
    <n v="107"/>
    <x v="32"/>
    <x v="806"/>
    <n v="892"/>
    <x v="900"/>
    <n v="193"/>
    <s v="Tons"/>
    <n v="18303000"/>
    <n v="4844"/>
    <x v="26"/>
  </r>
  <r>
    <x v="31"/>
    <n v="113"/>
    <x v="33"/>
    <x v="807"/>
    <n v="689"/>
    <x v="901"/>
    <n v="272"/>
    <s v="Tons"/>
    <n v="2573000"/>
    <n v="1034"/>
    <x v="27"/>
  </r>
  <r>
    <x v="32"/>
    <n v="1"/>
    <x v="0"/>
    <x v="808"/>
    <n v="337"/>
    <x v="902"/>
    <n v="378"/>
    <s v="Tons"/>
    <n v="1548000"/>
    <n v="825"/>
    <x v="0"/>
  </r>
  <r>
    <x v="32"/>
    <n v="5"/>
    <x v="1"/>
    <x v="250"/>
    <n v="352"/>
    <x v="903"/>
    <n v="629"/>
    <s v="Tons"/>
    <n v="3427300"/>
    <n v="601"/>
    <x v="1"/>
  </r>
  <r>
    <x v="32"/>
    <n v="9"/>
    <x v="2"/>
    <x v="252"/>
    <n v="280"/>
    <x v="904"/>
    <n v="521"/>
    <s v="Tons"/>
    <n v="218800"/>
    <n v="1036"/>
    <x v="2"/>
  </r>
  <r>
    <x v="32"/>
    <n v="19"/>
    <x v="6"/>
    <x v="809"/>
    <n v="990"/>
    <x v="905"/>
    <n v="167"/>
    <s v="Tons"/>
    <n v="57490000"/>
    <n v="5998"/>
    <x v="6"/>
  </r>
  <r>
    <x v="32"/>
    <n v="29"/>
    <x v="7"/>
    <x v="810"/>
    <n v="993"/>
    <x v="906"/>
    <n v="154"/>
    <s v="Tons"/>
    <n v="44924000"/>
    <n v="8170"/>
    <x v="7"/>
  </r>
  <r>
    <x v="32"/>
    <n v="31"/>
    <x v="8"/>
    <x v="259"/>
    <n v="900"/>
    <x v="907"/>
    <n v="152"/>
    <s v="Tons"/>
    <n v="1094000"/>
    <n v="1436"/>
    <x v="8"/>
  </r>
  <r>
    <x v="32"/>
    <n v="33"/>
    <x v="9"/>
    <x v="811"/>
    <n v="276"/>
    <x v="908"/>
    <n v="750"/>
    <s v="Tons"/>
    <n v="6306180"/>
    <n v="1327"/>
    <x v="9"/>
  </r>
  <r>
    <x v="32"/>
    <n v="39"/>
    <x v="10"/>
    <x v="812"/>
    <n v="952"/>
    <x v="909"/>
    <n v="143"/>
    <s v="Tons"/>
    <n v="51544000"/>
    <n v="2147"/>
    <x v="10"/>
  </r>
  <r>
    <x v="32"/>
    <n v="45"/>
    <x v="12"/>
    <x v="813"/>
    <n v="309"/>
    <x v="910"/>
    <n v="646"/>
    <s v="Tons"/>
    <n v="21553300"/>
    <n v="3510"/>
    <x v="12"/>
  </r>
  <r>
    <x v="32"/>
    <n v="47"/>
    <x v="13"/>
    <x v="814"/>
    <n v="816"/>
    <x v="911"/>
    <n v="180"/>
    <s v="Tons"/>
    <n v="21410000"/>
    <n v="2008"/>
    <x v="13"/>
  </r>
  <r>
    <x v="32"/>
    <n v="53"/>
    <x v="14"/>
    <x v="815"/>
    <n v="310"/>
    <x v="912"/>
    <n v="532"/>
    <s v="Tons"/>
    <n v="44247000"/>
    <n v="3324"/>
    <x v="14"/>
  </r>
  <r>
    <x v="32"/>
    <n v="55"/>
    <x v="15"/>
    <x v="816"/>
    <n v="341"/>
    <x v="913"/>
    <n v="982"/>
    <s v="Tons"/>
    <n v="97943000"/>
    <n v="797"/>
    <x v="15"/>
  </r>
  <r>
    <x v="32"/>
    <n v="61"/>
    <x v="16"/>
    <x v="817"/>
    <n v="217"/>
    <x v="914"/>
    <n v="330"/>
    <s v="Tons"/>
    <n v="88100"/>
    <n v="1507"/>
    <x v="16"/>
  </r>
  <r>
    <x v="32"/>
    <n v="65"/>
    <x v="17"/>
    <x v="818"/>
    <n v="332"/>
    <x v="915"/>
    <n v="537"/>
    <s v="Tons"/>
    <n v="6249900"/>
    <n v="7243"/>
    <x v="17"/>
  </r>
  <r>
    <x v="32"/>
    <n v="67"/>
    <x v="18"/>
    <x v="819"/>
    <n v="699"/>
    <x v="916"/>
    <n v="480"/>
    <s v="Tons"/>
    <n v="15600000"/>
    <n v="1015"/>
    <x v="18"/>
  </r>
  <r>
    <x v="32"/>
    <n v="69"/>
    <x v="19"/>
    <x v="56"/>
    <n v="390"/>
    <x v="917"/>
    <n v="505"/>
    <s v="Tons"/>
    <n v="3348000"/>
    <n v="531"/>
    <x v="19"/>
  </r>
  <r>
    <x v="32"/>
    <n v="71"/>
    <x v="20"/>
    <x v="820"/>
    <n v="294"/>
    <x v="918"/>
    <n v="285"/>
    <s v="Tons"/>
    <n v="2368000"/>
    <n v="531"/>
    <x v="19"/>
  </r>
  <r>
    <x v="32"/>
    <n v="73"/>
    <x v="21"/>
    <x v="821"/>
    <n v="131"/>
    <x v="299"/>
    <n v="249"/>
    <s v="Tons"/>
    <n v="24375"/>
    <n v="531"/>
    <x v="19"/>
  </r>
  <r>
    <x v="32"/>
    <n v="77"/>
    <x v="22"/>
    <x v="822"/>
    <n v="946"/>
    <x v="919"/>
    <n v="329"/>
    <s v="Tons"/>
    <n v="146327000"/>
    <n v="531"/>
    <x v="19"/>
  </r>
  <r>
    <x v="32"/>
    <n v="79"/>
    <x v="23"/>
    <x v="823"/>
    <n v="450"/>
    <x v="920"/>
    <n v="656"/>
    <s v="Tons"/>
    <n v="21417000"/>
    <n v="531"/>
    <x v="19"/>
  </r>
  <r>
    <x v="32"/>
    <n v="83"/>
    <x v="24"/>
    <x v="824"/>
    <n v="331"/>
    <x v="921"/>
    <n v="711"/>
    <s v="Tons"/>
    <n v="21255000"/>
    <n v="440"/>
    <x v="20"/>
  </r>
  <r>
    <x v="32"/>
    <n v="85"/>
    <x v="25"/>
    <x v="377"/>
    <n v="250"/>
    <x v="922"/>
    <n v="500"/>
    <s v="Tons"/>
    <n v="1875000"/>
    <n v="440"/>
    <x v="20"/>
  </r>
  <r>
    <x v="32"/>
    <n v="87"/>
    <x v="26"/>
    <x v="196"/>
    <n v="110"/>
    <x v="595"/>
    <n v="1149"/>
    <s v="Tons"/>
    <n v="139000"/>
    <n v="440"/>
    <x v="20"/>
  </r>
  <r>
    <x v="32"/>
    <n v="95"/>
    <x v="28"/>
    <x v="825"/>
    <n v="352"/>
    <x v="923"/>
    <n v="517"/>
    <s v="Tons"/>
    <n v="1995300"/>
    <n v="872"/>
    <x v="22"/>
  </r>
  <r>
    <x v="32"/>
    <n v="97"/>
    <x v="29"/>
    <x v="826"/>
    <n v="354"/>
    <x v="924"/>
    <n v="805"/>
    <s v="Tons"/>
    <n v="83824800"/>
    <n v="1598"/>
    <x v="23"/>
  </r>
  <r>
    <x v="32"/>
    <n v="99"/>
    <x v="30"/>
    <x v="827"/>
    <n v="924"/>
    <x v="925"/>
    <n v="168"/>
    <s v="Tons"/>
    <n v="26438000"/>
    <n v="1521"/>
    <x v="24"/>
  </r>
  <r>
    <x v="32"/>
    <n v="107"/>
    <x v="32"/>
    <x v="828"/>
    <n v="901"/>
    <x v="926"/>
    <n v="167"/>
    <s v="Tons"/>
    <n v="17326000"/>
    <n v="4844"/>
    <x v="26"/>
  </r>
  <r>
    <x v="32"/>
    <n v="113"/>
    <x v="33"/>
    <x v="829"/>
    <n v="737"/>
    <x v="927"/>
    <n v="312"/>
    <s v="Tons"/>
    <n v="3132000"/>
    <n v="1034"/>
    <x v="27"/>
  </r>
  <r>
    <x v="33"/>
    <n v="1"/>
    <x v="0"/>
    <x v="830"/>
    <n v="343"/>
    <x v="928"/>
    <n v="358"/>
    <s v="Tons"/>
    <n v="1794000"/>
    <n v="825"/>
    <x v="0"/>
  </r>
  <r>
    <x v="33"/>
    <n v="5"/>
    <x v="1"/>
    <x v="407"/>
    <n v="371"/>
    <x v="929"/>
    <n v="415"/>
    <s v="Tons"/>
    <n v="2539000"/>
    <n v="601"/>
    <x v="1"/>
  </r>
  <r>
    <x v="33"/>
    <n v="9"/>
    <x v="2"/>
    <x v="831"/>
    <n v="222"/>
    <x v="930"/>
    <n v="400"/>
    <s v="Tons"/>
    <n v="120000"/>
    <n v="1036"/>
    <x v="2"/>
  </r>
  <r>
    <x v="33"/>
    <n v="13"/>
    <x v="4"/>
    <x v="832"/>
    <n v="160"/>
    <x v="931"/>
    <n v="368"/>
    <s v="Tons"/>
    <n v="519000"/>
    <n v="798"/>
    <x v="4"/>
  </r>
  <r>
    <x v="33"/>
    <n v="17"/>
    <x v="5"/>
    <x v="833"/>
    <n v="240"/>
    <x v="932"/>
    <n v="497"/>
    <s v="Tons"/>
    <n v="138200"/>
    <n v="1805"/>
    <x v="5"/>
  </r>
  <r>
    <x v="33"/>
    <n v="19"/>
    <x v="6"/>
    <x v="834"/>
    <n v="793"/>
    <x v="933"/>
    <n v="149"/>
    <s v="Tons"/>
    <n v="42065000"/>
    <n v="5998"/>
    <x v="6"/>
  </r>
  <r>
    <x v="33"/>
    <n v="29"/>
    <x v="7"/>
    <x v="835"/>
    <n v="750"/>
    <x v="934"/>
    <n v="129"/>
    <s v="Tons"/>
    <n v="28230000"/>
    <n v="8170"/>
    <x v="7"/>
  </r>
  <r>
    <x v="33"/>
    <n v="31"/>
    <x v="8"/>
    <x v="836"/>
    <n v="1000"/>
    <x v="935"/>
    <n v="140"/>
    <s v="Tons"/>
    <n v="1700000"/>
    <n v="1436"/>
    <x v="8"/>
  </r>
  <r>
    <x v="33"/>
    <n v="33"/>
    <x v="9"/>
    <x v="837"/>
    <n v="346"/>
    <x v="936"/>
    <n v="458"/>
    <s v="Tons"/>
    <n v="4758870"/>
    <n v="1327"/>
    <x v="9"/>
  </r>
  <r>
    <x v="33"/>
    <n v="39"/>
    <x v="10"/>
    <x v="838"/>
    <n v="848"/>
    <x v="937"/>
    <n v="138"/>
    <s v="Tons"/>
    <n v="45150000"/>
    <n v="2147"/>
    <x v="10"/>
  </r>
  <r>
    <x v="33"/>
    <n v="45"/>
    <x v="12"/>
    <x v="839"/>
    <n v="371"/>
    <x v="938"/>
    <n v="469"/>
    <s v="Tons"/>
    <n v="18401000"/>
    <n v="3510"/>
    <x v="12"/>
  </r>
  <r>
    <x v="33"/>
    <n v="47"/>
    <x v="13"/>
    <x v="840"/>
    <n v="836"/>
    <x v="939"/>
    <n v="157"/>
    <s v="Tons"/>
    <n v="18903000"/>
    <n v="2008"/>
    <x v="13"/>
  </r>
  <r>
    <x v="33"/>
    <n v="53"/>
    <x v="14"/>
    <x v="841"/>
    <n v="400"/>
    <x v="940"/>
    <n v="405"/>
    <s v="Tons"/>
    <n v="40276000"/>
    <n v="3324"/>
    <x v="14"/>
  </r>
  <r>
    <x v="33"/>
    <n v="55"/>
    <x v="15"/>
    <x v="842"/>
    <n v="346"/>
    <x v="941"/>
    <n v="820"/>
    <s v="Tons"/>
    <n v="82162000"/>
    <n v="797"/>
    <x v="15"/>
  </r>
  <r>
    <x v="33"/>
    <n v="61"/>
    <x v="16"/>
    <x v="843"/>
    <n v="213"/>
    <x v="942"/>
    <n v="395"/>
    <s v="Tons"/>
    <n v="105000"/>
    <n v="1507"/>
    <x v="16"/>
  </r>
  <r>
    <x v="33"/>
    <n v="65"/>
    <x v="17"/>
    <x v="844"/>
    <n v="394"/>
    <x v="943"/>
    <n v="407"/>
    <s v="Tons"/>
    <n v="5046700"/>
    <n v="7243"/>
    <x v="17"/>
  </r>
  <r>
    <x v="33"/>
    <n v="67"/>
    <x v="18"/>
    <x v="140"/>
    <n v="600"/>
    <x v="944"/>
    <n v="300"/>
    <s v="Tons"/>
    <n v="8160000"/>
    <n v="1015"/>
    <x v="18"/>
  </r>
  <r>
    <x v="33"/>
    <n v="69"/>
    <x v="19"/>
    <x v="56"/>
    <n v="220"/>
    <x v="945"/>
    <n v="455"/>
    <s v="Tons"/>
    <n v="1701000"/>
    <n v="531"/>
    <x v="19"/>
  </r>
  <r>
    <x v="33"/>
    <n v="71"/>
    <x v="20"/>
    <x v="845"/>
    <n v="260"/>
    <x v="946"/>
    <n v="190"/>
    <s v="Tons"/>
    <n v="1741000"/>
    <n v="531"/>
    <x v="19"/>
  </r>
  <r>
    <x v="33"/>
    <n v="73"/>
    <x v="21"/>
    <x v="292"/>
    <n v="150"/>
    <x v="947"/>
    <n v="240"/>
    <s v="Tons"/>
    <n v="32400"/>
    <n v="531"/>
    <x v="19"/>
  </r>
  <r>
    <x v="33"/>
    <n v="77"/>
    <x v="22"/>
    <x v="846"/>
    <n v="678"/>
    <x v="948"/>
    <n v="229"/>
    <s v="Tons"/>
    <n v="48701000"/>
    <n v="531"/>
    <x v="19"/>
  </r>
  <r>
    <x v="33"/>
    <n v="79"/>
    <x v="23"/>
    <x v="847"/>
    <n v="412"/>
    <x v="949"/>
    <n v="479"/>
    <s v="Tons"/>
    <n v="12747000"/>
    <n v="531"/>
    <x v="19"/>
  </r>
  <r>
    <x v="33"/>
    <n v="83"/>
    <x v="24"/>
    <x v="848"/>
    <n v="308"/>
    <x v="950"/>
    <n v="527"/>
    <s v="Tons"/>
    <n v="14021760"/>
    <n v="440"/>
    <x v="20"/>
  </r>
  <r>
    <x v="33"/>
    <n v="85"/>
    <x v="25"/>
    <x v="849"/>
    <n v="200"/>
    <x v="951"/>
    <n v="415"/>
    <s v="Tons"/>
    <n v="1303000"/>
    <n v="440"/>
    <x v="20"/>
  </r>
  <r>
    <x v="33"/>
    <n v="87"/>
    <x v="26"/>
    <x v="420"/>
    <n v="90"/>
    <x v="952"/>
    <n v="895"/>
    <s v="Tons"/>
    <n v="85000"/>
    <n v="440"/>
    <x v="20"/>
  </r>
  <r>
    <x v="33"/>
    <n v="95"/>
    <x v="28"/>
    <x v="850"/>
    <n v="317"/>
    <x v="953"/>
    <n v="341"/>
    <s v="Tons"/>
    <n v="1229800"/>
    <n v="872"/>
    <x v="22"/>
  </r>
  <r>
    <x v="33"/>
    <n v="97"/>
    <x v="29"/>
    <x v="851"/>
    <n v="377"/>
    <x v="954"/>
    <n v="636"/>
    <s v="Tons"/>
    <n v="67567600"/>
    <n v="1598"/>
    <x v="23"/>
  </r>
  <r>
    <x v="33"/>
    <n v="99"/>
    <x v="30"/>
    <x v="852"/>
    <n v="959"/>
    <x v="955"/>
    <n v="142"/>
    <s v="Tons"/>
    <n v="23160000"/>
    <n v="1521"/>
    <x v="24"/>
  </r>
  <r>
    <x v="33"/>
    <n v="107"/>
    <x v="32"/>
    <x v="853"/>
    <n v="793"/>
    <x v="956"/>
    <n v="127"/>
    <s v="Tons"/>
    <n v="13411000"/>
    <n v="4844"/>
    <x v="26"/>
  </r>
  <r>
    <x v="33"/>
    <n v="113"/>
    <x v="33"/>
    <x v="854"/>
    <n v="719"/>
    <x v="957"/>
    <n v="237"/>
    <s v="Tons"/>
    <n v="2229000"/>
    <n v="1034"/>
    <x v="27"/>
  </r>
  <r>
    <x v="34"/>
    <n v="1"/>
    <x v="0"/>
    <x v="855"/>
    <n v="335"/>
    <x v="958"/>
    <n v="356"/>
    <s v="Tons"/>
    <n v="1749000"/>
    <n v="825"/>
    <x v="0"/>
  </r>
  <r>
    <x v="34"/>
    <n v="5"/>
    <x v="1"/>
    <x v="856"/>
    <n v="340"/>
    <x v="959"/>
    <n v="378"/>
    <s v="Tons"/>
    <n v="2053100"/>
    <n v="601"/>
    <x v="1"/>
  </r>
  <r>
    <x v="34"/>
    <n v="9"/>
    <x v="2"/>
    <x v="831"/>
    <n v="222"/>
    <x v="930"/>
    <n v="340"/>
    <s v="Tons"/>
    <n v="102000"/>
    <n v="1036"/>
    <x v="2"/>
  </r>
  <r>
    <x v="34"/>
    <n v="13"/>
    <x v="4"/>
    <x v="857"/>
    <n v="224"/>
    <x v="960"/>
    <n v="359"/>
    <s v="Tons"/>
    <n v="705000"/>
    <n v="798"/>
    <x v="4"/>
  </r>
  <r>
    <x v="34"/>
    <n v="17"/>
    <x v="5"/>
    <x v="833"/>
    <n v="300"/>
    <x v="961"/>
    <n v="760"/>
    <s v="Tons"/>
    <n v="264500"/>
    <n v="1805"/>
    <x v="5"/>
  </r>
  <r>
    <x v="34"/>
    <n v="19"/>
    <x v="6"/>
    <x v="858"/>
    <n v="747"/>
    <x v="962"/>
    <n v="138"/>
    <s v="Tons"/>
    <n v="38795000"/>
    <n v="5998"/>
    <x v="6"/>
  </r>
  <r>
    <x v="34"/>
    <n v="29"/>
    <x v="7"/>
    <x v="859"/>
    <n v="622"/>
    <x v="963"/>
    <n v="117"/>
    <s v="Tons"/>
    <n v="26128000"/>
    <n v="8170"/>
    <x v="7"/>
  </r>
  <r>
    <x v="34"/>
    <n v="31"/>
    <x v="8"/>
    <x v="836"/>
    <n v="1200"/>
    <x v="964"/>
    <n v="125"/>
    <s v="Tons"/>
    <n v="1821000"/>
    <n v="1436"/>
    <x v="8"/>
  </r>
  <r>
    <x v="34"/>
    <n v="33"/>
    <x v="9"/>
    <x v="860"/>
    <n v="379"/>
    <x v="965"/>
    <n v="442"/>
    <s v="Tons"/>
    <n v="5032075"/>
    <n v="1327"/>
    <x v="9"/>
  </r>
  <r>
    <x v="34"/>
    <n v="39"/>
    <x v="10"/>
    <x v="861"/>
    <n v="871"/>
    <x v="966"/>
    <n v="112"/>
    <s v="Tons"/>
    <n v="39311000"/>
    <n v="2147"/>
    <x v="10"/>
  </r>
  <r>
    <x v="34"/>
    <n v="45"/>
    <x v="12"/>
    <x v="862"/>
    <n v="409"/>
    <x v="967"/>
    <n v="395"/>
    <s v="Tons"/>
    <n v="16960300"/>
    <n v="3510"/>
    <x v="12"/>
  </r>
  <r>
    <x v="34"/>
    <n v="47"/>
    <x v="13"/>
    <x v="863"/>
    <n v="853"/>
    <x v="968"/>
    <n v="136"/>
    <s v="Tons"/>
    <n v="15620000"/>
    <n v="2008"/>
    <x v="13"/>
  </r>
  <r>
    <x v="34"/>
    <n v="53"/>
    <x v="14"/>
    <x v="864"/>
    <n v="376"/>
    <x v="969"/>
    <n v="348"/>
    <s v="Tons"/>
    <n v="35706000"/>
    <n v="3324"/>
    <x v="14"/>
  </r>
  <r>
    <x v="34"/>
    <n v="55"/>
    <x v="15"/>
    <x v="865"/>
    <n v="409"/>
    <x v="970"/>
    <n v="757"/>
    <s v="Tons"/>
    <n v="85676000"/>
    <n v="797"/>
    <x v="15"/>
  </r>
  <r>
    <x v="34"/>
    <n v="61"/>
    <x v="16"/>
    <x v="866"/>
    <n v="206"/>
    <x v="11"/>
    <n v="276"/>
    <s v="Tons"/>
    <n v="71800"/>
    <n v="1507"/>
    <x v="16"/>
  </r>
  <r>
    <x v="34"/>
    <n v="65"/>
    <x v="17"/>
    <x v="867"/>
    <n v="441"/>
    <x v="971"/>
    <n v="393"/>
    <s v="Tons"/>
    <n v="5320300"/>
    <n v="7243"/>
    <x v="17"/>
  </r>
  <r>
    <x v="34"/>
    <n v="67"/>
    <x v="18"/>
    <x v="868"/>
    <n v="800"/>
    <x v="972"/>
    <n v="300"/>
    <s v="Tons"/>
    <n v="9840000"/>
    <n v="1015"/>
    <x v="18"/>
  </r>
  <r>
    <x v="34"/>
    <n v="69"/>
    <x v="19"/>
    <x v="350"/>
    <n v="370"/>
    <x v="973"/>
    <n v="400"/>
    <s v="Tons"/>
    <n v="2960000"/>
    <n v="531"/>
    <x v="19"/>
  </r>
  <r>
    <x v="34"/>
    <n v="71"/>
    <x v="20"/>
    <x v="644"/>
    <n v="189"/>
    <x v="974"/>
    <n v="120"/>
    <s v="Tons"/>
    <n v="1035000"/>
    <n v="531"/>
    <x v="19"/>
  </r>
  <r>
    <x v="34"/>
    <n v="73"/>
    <x v="21"/>
    <x v="292"/>
    <n v="140"/>
    <x v="975"/>
    <n v="330"/>
    <s v="Tons"/>
    <n v="41600"/>
    <n v="531"/>
    <x v="19"/>
  </r>
  <r>
    <x v="34"/>
    <n v="77"/>
    <x v="22"/>
    <x v="869"/>
    <n v="759"/>
    <x v="159"/>
    <n v="191"/>
    <s v="Tons"/>
    <n v="49418000"/>
    <n v="531"/>
    <x v="19"/>
  </r>
  <r>
    <x v="34"/>
    <n v="79"/>
    <x v="23"/>
    <x v="870"/>
    <n v="380"/>
    <x v="976"/>
    <n v="412"/>
    <s v="Tons"/>
    <n v="9525000"/>
    <n v="531"/>
    <x v="19"/>
  </r>
  <r>
    <x v="34"/>
    <n v="83"/>
    <x v="24"/>
    <x v="871"/>
    <n v="275"/>
    <x v="977"/>
    <n v="424"/>
    <s v="Tons"/>
    <n v="11098420"/>
    <n v="440"/>
    <x v="20"/>
  </r>
  <r>
    <x v="34"/>
    <n v="85"/>
    <x v="25"/>
    <x v="113"/>
    <n v="300"/>
    <x v="978"/>
    <n v="400"/>
    <s v="Tons"/>
    <n v="1920000"/>
    <n v="440"/>
    <x v="20"/>
  </r>
  <r>
    <x v="34"/>
    <n v="95"/>
    <x v="28"/>
    <x v="872"/>
    <n v="450"/>
    <x v="979"/>
    <n v="249"/>
    <s v="Tons"/>
    <n v="1187700"/>
    <n v="872"/>
    <x v="22"/>
  </r>
  <r>
    <x v="34"/>
    <n v="97"/>
    <x v="29"/>
    <x v="873"/>
    <n v="377"/>
    <x v="980"/>
    <n v="579"/>
    <s v="Tons"/>
    <n v="62565480"/>
    <n v="1598"/>
    <x v="23"/>
  </r>
  <r>
    <x v="34"/>
    <n v="99"/>
    <x v="30"/>
    <x v="874"/>
    <n v="870"/>
    <x v="981"/>
    <n v="125"/>
    <s v="Tons"/>
    <n v="18794000"/>
    <n v="1521"/>
    <x v="24"/>
  </r>
  <r>
    <x v="34"/>
    <n v="107"/>
    <x v="32"/>
    <x v="875"/>
    <n v="952"/>
    <x v="982"/>
    <n v="114"/>
    <s v="Tons"/>
    <n v="15629000"/>
    <n v="4844"/>
    <x v="26"/>
  </r>
  <r>
    <x v="34"/>
    <n v="113"/>
    <x v="33"/>
    <x v="876"/>
    <n v="860"/>
    <x v="983"/>
    <n v="229"/>
    <s v="Tons"/>
    <n v="2497000"/>
    <n v="1034"/>
    <x v="27"/>
  </r>
  <r>
    <x v="35"/>
    <n v="1"/>
    <x v="0"/>
    <x v="877"/>
    <n v="355"/>
    <x v="984"/>
    <n v="338"/>
    <s v="Tons"/>
    <n v="1802000"/>
    <n v="825"/>
    <x v="0"/>
  </r>
  <r>
    <x v="35"/>
    <n v="5"/>
    <x v="1"/>
    <x v="878"/>
    <n v="314"/>
    <x v="985"/>
    <n v="379"/>
    <s v="Tons"/>
    <n v="1865300"/>
    <n v="601"/>
    <x v="1"/>
  </r>
  <r>
    <x v="35"/>
    <n v="13"/>
    <x v="4"/>
    <x v="879"/>
    <n v="261"/>
    <x v="986"/>
    <n v="290"/>
    <s v="Tons"/>
    <n v="661000"/>
    <n v="798"/>
    <x v="4"/>
  </r>
  <r>
    <x v="35"/>
    <n v="17"/>
    <x v="5"/>
    <x v="833"/>
    <n v="530"/>
    <x v="987"/>
    <n v="848"/>
    <s v="Tons"/>
    <n v="521400"/>
    <n v="1805"/>
    <x v="5"/>
  </r>
  <r>
    <x v="35"/>
    <n v="19"/>
    <x v="6"/>
    <x v="880"/>
    <n v="1062"/>
    <x v="988"/>
    <n v="115"/>
    <s v="Tons"/>
    <n v="46334000"/>
    <n v="5998"/>
    <x v="6"/>
  </r>
  <r>
    <x v="35"/>
    <n v="29"/>
    <x v="7"/>
    <x v="881"/>
    <n v="848"/>
    <x v="989"/>
    <n v="90"/>
    <s v="Tons"/>
    <n v="25509000"/>
    <n v="8170"/>
    <x v="7"/>
  </r>
  <r>
    <x v="35"/>
    <n v="31"/>
    <x v="8"/>
    <x v="882"/>
    <n v="1190"/>
    <x v="990"/>
    <n v="74"/>
    <s v="Tons"/>
    <n v="984000"/>
    <n v="1436"/>
    <x v="8"/>
  </r>
  <r>
    <x v="35"/>
    <n v="33"/>
    <x v="9"/>
    <x v="883"/>
    <n v="337"/>
    <x v="991"/>
    <n v="414"/>
    <s v="Tons"/>
    <n v="4172680"/>
    <n v="1327"/>
    <x v="9"/>
  </r>
  <r>
    <x v="35"/>
    <n v="39"/>
    <x v="10"/>
    <x v="884"/>
    <n v="754"/>
    <x v="992"/>
    <n v="94"/>
    <s v="Tons"/>
    <n v="28421000"/>
    <n v="2147"/>
    <x v="10"/>
  </r>
  <r>
    <x v="35"/>
    <n v="45"/>
    <x v="12"/>
    <x v="885"/>
    <n v="403"/>
    <x v="993"/>
    <n v="396"/>
    <s v="Tons"/>
    <n v="16227800"/>
    <n v="3510"/>
    <x v="12"/>
  </r>
  <r>
    <x v="35"/>
    <n v="47"/>
    <x v="13"/>
    <x v="886"/>
    <n v="836"/>
    <x v="994"/>
    <n v="130"/>
    <s v="Tons"/>
    <n v="13873000"/>
    <n v="2008"/>
    <x v="13"/>
  </r>
  <r>
    <x v="35"/>
    <n v="53"/>
    <x v="14"/>
    <x v="887"/>
    <n v="425"/>
    <x v="995"/>
    <n v="315"/>
    <s v="Tons"/>
    <n v="38321000"/>
    <n v="3324"/>
    <x v="14"/>
  </r>
  <r>
    <x v="35"/>
    <n v="55"/>
    <x v="15"/>
    <x v="888"/>
    <n v="395"/>
    <x v="811"/>
    <n v="772"/>
    <s v="Tons"/>
    <n v="78332000"/>
    <n v="797"/>
    <x v="15"/>
  </r>
  <r>
    <x v="35"/>
    <n v="61"/>
    <x v="16"/>
    <x v="866"/>
    <n v="136"/>
    <x v="171"/>
    <n v="211"/>
    <s v="Tons"/>
    <n v="36100"/>
    <n v="1507"/>
    <x v="16"/>
  </r>
  <r>
    <x v="35"/>
    <n v="65"/>
    <x v="17"/>
    <x v="889"/>
    <n v="371"/>
    <x v="996"/>
    <n v="397"/>
    <s v="Tons"/>
    <n v="4428600"/>
    <n v="7243"/>
    <x v="17"/>
  </r>
  <r>
    <x v="35"/>
    <n v="67"/>
    <x v="18"/>
    <x v="890"/>
    <n v="709"/>
    <x v="997"/>
    <n v="132"/>
    <s v="Tons"/>
    <n v="4052000"/>
    <n v="1015"/>
    <x v="18"/>
  </r>
  <r>
    <x v="35"/>
    <n v="69"/>
    <x v="19"/>
    <x v="891"/>
    <n v="350"/>
    <x v="998"/>
    <n v="400"/>
    <s v="Tons"/>
    <n v="3640000"/>
    <n v="531"/>
    <x v="19"/>
  </r>
  <r>
    <x v="35"/>
    <n v="71"/>
    <x v="20"/>
    <x v="892"/>
    <n v="226"/>
    <x v="999"/>
    <n v="122"/>
    <s v="Tons"/>
    <n v="1646000"/>
    <n v="531"/>
    <x v="19"/>
  </r>
  <r>
    <x v="35"/>
    <n v="73"/>
    <x v="21"/>
    <x v="800"/>
    <n v="160"/>
    <x v="1000"/>
    <n v="210"/>
    <s v="Tons"/>
    <n v="38600"/>
    <n v="531"/>
    <x v="19"/>
  </r>
  <r>
    <x v="35"/>
    <n v="77"/>
    <x v="22"/>
    <x v="893"/>
    <n v="803"/>
    <x v="1001"/>
    <n v="150"/>
    <s v="Tons"/>
    <n v="42840000"/>
    <n v="531"/>
    <x v="19"/>
  </r>
  <r>
    <x v="35"/>
    <n v="79"/>
    <x v="23"/>
    <x v="894"/>
    <n v="440"/>
    <x v="1002"/>
    <n v="407"/>
    <s v="Tons"/>
    <n v="9814000"/>
    <n v="531"/>
    <x v="19"/>
  </r>
  <r>
    <x v="35"/>
    <n v="83"/>
    <x v="24"/>
    <x v="895"/>
    <n v="428"/>
    <x v="1003"/>
    <n v="360"/>
    <s v="Tons"/>
    <n v="11480183"/>
    <n v="440"/>
    <x v="20"/>
  </r>
  <r>
    <x v="35"/>
    <n v="85"/>
    <x v="25"/>
    <x v="896"/>
    <n v="300"/>
    <x v="1004"/>
    <n v="310"/>
    <s v="Tons"/>
    <n v="1418000"/>
    <n v="440"/>
    <x v="20"/>
  </r>
  <r>
    <x v="35"/>
    <n v="95"/>
    <x v="28"/>
    <x v="897"/>
    <n v="544"/>
    <x v="1005"/>
    <n v="259"/>
    <s v="Tons"/>
    <n v="1570200"/>
    <n v="872"/>
    <x v="22"/>
  </r>
  <r>
    <x v="35"/>
    <n v="97"/>
    <x v="29"/>
    <x v="898"/>
    <n v="359"/>
    <x v="1006"/>
    <n v="572"/>
    <s v="Tons"/>
    <n v="57700792"/>
    <n v="1598"/>
    <x v="23"/>
  </r>
  <r>
    <x v="35"/>
    <n v="99"/>
    <x v="30"/>
    <x v="899"/>
    <n v="815"/>
    <x v="1007"/>
    <n v="129"/>
    <s v="Tons"/>
    <n v="17034000"/>
    <n v="1521"/>
    <x v="24"/>
  </r>
  <r>
    <x v="35"/>
    <n v="107"/>
    <x v="32"/>
    <x v="900"/>
    <n v="944"/>
    <x v="1008"/>
    <n v="108"/>
    <s v="Tons"/>
    <n v="14762000"/>
    <n v="4844"/>
    <x v="26"/>
  </r>
  <r>
    <x v="35"/>
    <n v="113"/>
    <x v="33"/>
    <x v="901"/>
    <n v="620"/>
    <x v="1009"/>
    <n v="211"/>
    <s v="Tons"/>
    <n v="1530000"/>
    <n v="1034"/>
    <x v="27"/>
  </r>
  <r>
    <x v="36"/>
    <n v="1"/>
    <x v="0"/>
    <x v="902"/>
    <n v="316"/>
    <x v="1010"/>
    <n v="398"/>
    <s v="Tons"/>
    <n v="2103000"/>
    <n v="825"/>
    <x v="0"/>
  </r>
  <r>
    <x v="36"/>
    <n v="5"/>
    <x v="1"/>
    <x v="903"/>
    <n v="288"/>
    <x v="1011"/>
    <n v="409"/>
    <s v="Tons"/>
    <n v="1897300"/>
    <n v="601"/>
    <x v="1"/>
  </r>
  <r>
    <x v="36"/>
    <n v="9"/>
    <x v="2"/>
    <x v="172"/>
    <n v="130"/>
    <x v="330"/>
    <n v="420"/>
    <s v="Tons"/>
    <n v="42000"/>
    <n v="1036"/>
    <x v="2"/>
  </r>
  <r>
    <x v="36"/>
    <n v="13"/>
    <x v="4"/>
    <x v="904"/>
    <n v="184"/>
    <x v="1012"/>
    <n v="302"/>
    <s v="Tons"/>
    <n v="473000"/>
    <n v="798"/>
    <x v="4"/>
  </r>
  <r>
    <x v="36"/>
    <n v="17"/>
    <x v="5"/>
    <x v="905"/>
    <n v="440"/>
    <x v="1013"/>
    <n v="416"/>
    <s v="Tons"/>
    <n v="572300"/>
    <n v="1805"/>
    <x v="5"/>
  </r>
  <r>
    <x v="36"/>
    <n v="19"/>
    <x v="6"/>
    <x v="906"/>
    <n v="868"/>
    <x v="1014"/>
    <n v="138"/>
    <s v="Tons"/>
    <n v="41346000"/>
    <n v="5998"/>
    <x v="6"/>
  </r>
  <r>
    <x v="36"/>
    <n v="29"/>
    <x v="7"/>
    <x v="907"/>
    <n v="695"/>
    <x v="1015"/>
    <n v="97"/>
    <s v="Tons"/>
    <n v="23389000"/>
    <n v="8170"/>
    <x v="7"/>
  </r>
  <r>
    <x v="36"/>
    <n v="31"/>
    <x v="8"/>
    <x v="882"/>
    <n v="875"/>
    <x v="1016"/>
    <n v="100"/>
    <s v="Tons"/>
    <n v="977000"/>
    <n v="1436"/>
    <x v="8"/>
  </r>
  <r>
    <x v="36"/>
    <n v="33"/>
    <x v="9"/>
    <x v="908"/>
    <n v="357"/>
    <x v="1017"/>
    <n v="425"/>
    <s v="Tons"/>
    <n v="4208930"/>
    <n v="1327"/>
    <x v="9"/>
  </r>
  <r>
    <x v="36"/>
    <n v="39"/>
    <x v="10"/>
    <x v="909"/>
    <n v="687"/>
    <x v="1018"/>
    <n v="95"/>
    <s v="Tons"/>
    <n v="23502000"/>
    <n v="2147"/>
    <x v="10"/>
  </r>
  <r>
    <x v="36"/>
    <n v="45"/>
    <x v="12"/>
    <x v="910"/>
    <n v="372"/>
    <x v="1019"/>
    <n v="417"/>
    <s v="Tons"/>
    <n v="16116400"/>
    <n v="3510"/>
    <x v="12"/>
  </r>
  <r>
    <x v="36"/>
    <n v="47"/>
    <x v="13"/>
    <x v="911"/>
    <n v="894"/>
    <x v="1020"/>
    <n v="121"/>
    <s v="Tons"/>
    <n v="18691000"/>
    <n v="2008"/>
    <x v="13"/>
  </r>
  <r>
    <x v="36"/>
    <n v="53"/>
    <x v="14"/>
    <x v="912"/>
    <n v="393"/>
    <x v="1021"/>
    <n v="359"/>
    <s v="Tons"/>
    <n v="42022000"/>
    <n v="3324"/>
    <x v="14"/>
  </r>
  <r>
    <x v="36"/>
    <n v="55"/>
    <x v="15"/>
    <x v="913"/>
    <n v="403"/>
    <x v="1022"/>
    <n v="768"/>
    <s v="Tons"/>
    <n v="76836000"/>
    <n v="797"/>
    <x v="15"/>
  </r>
  <r>
    <x v="36"/>
    <n v="61"/>
    <x v="16"/>
    <x v="914"/>
    <n v="205"/>
    <x v="1023"/>
    <n v="193"/>
    <s v="Tons"/>
    <n v="51100"/>
    <n v="1507"/>
    <x v="16"/>
  </r>
  <r>
    <x v="36"/>
    <n v="65"/>
    <x v="17"/>
    <x v="915"/>
    <n v="390"/>
    <x v="1024"/>
    <n v="335"/>
    <s v="Tons"/>
    <n v="3479700"/>
    <n v="7243"/>
    <x v="17"/>
  </r>
  <r>
    <x v="36"/>
    <n v="67"/>
    <x v="18"/>
    <x v="916"/>
    <n v="700"/>
    <x v="1025"/>
    <n v="133"/>
    <s v="Tons"/>
    <n v="3910000"/>
    <n v="1015"/>
    <x v="18"/>
  </r>
  <r>
    <x v="36"/>
    <n v="69"/>
    <x v="19"/>
    <x v="28"/>
    <n v="300"/>
    <x v="1026"/>
    <n v="390"/>
    <s v="Tons"/>
    <n v="4680000"/>
    <n v="531"/>
    <x v="19"/>
  </r>
  <r>
    <x v="36"/>
    <n v="71"/>
    <x v="20"/>
    <x v="32"/>
    <n v="211"/>
    <x v="1027"/>
    <n v="111"/>
    <s v="Tons"/>
    <n v="1526000"/>
    <n v="531"/>
    <x v="19"/>
  </r>
  <r>
    <x v="36"/>
    <n v="73"/>
    <x v="21"/>
    <x v="150"/>
    <n v="180"/>
    <x v="1028"/>
    <n v="310"/>
    <s v="Tons"/>
    <n v="97700"/>
    <n v="531"/>
    <x v="19"/>
  </r>
  <r>
    <x v="36"/>
    <n v="77"/>
    <x v="22"/>
    <x v="917"/>
    <n v="674"/>
    <x v="1029"/>
    <n v="170"/>
    <s v="Tons"/>
    <n v="41142000"/>
    <n v="531"/>
    <x v="19"/>
  </r>
  <r>
    <x v="36"/>
    <n v="79"/>
    <x v="23"/>
    <x v="918"/>
    <n v="430"/>
    <x v="1030"/>
    <n v="398"/>
    <s v="Tons"/>
    <n v="9373000"/>
    <n v="531"/>
    <x v="19"/>
  </r>
  <r>
    <x v="36"/>
    <n v="83"/>
    <x v="24"/>
    <x v="919"/>
    <n v="385"/>
    <x v="1031"/>
    <n v="414"/>
    <s v="Tons"/>
    <n v="13834007"/>
    <n v="440"/>
    <x v="20"/>
  </r>
  <r>
    <x v="36"/>
    <n v="85"/>
    <x v="25"/>
    <x v="920"/>
    <n v="250"/>
    <x v="1032"/>
    <n v="300"/>
    <s v="Tons"/>
    <n v="1170000"/>
    <n v="440"/>
    <x v="20"/>
  </r>
  <r>
    <x v="36"/>
    <n v="87"/>
    <x v="26"/>
    <x v="921"/>
    <n v="155"/>
    <x v="1033"/>
    <n v="825"/>
    <s v="Tons"/>
    <n v="132000"/>
    <n v="440"/>
    <x v="20"/>
  </r>
  <r>
    <x v="36"/>
    <n v="95"/>
    <x v="28"/>
    <x v="922"/>
    <n v="534"/>
    <x v="734"/>
    <n v="271"/>
    <s v="Tons"/>
    <n v="1527200"/>
    <n v="872"/>
    <x v="22"/>
  </r>
  <r>
    <x v="36"/>
    <n v="97"/>
    <x v="29"/>
    <x v="923"/>
    <n v="381"/>
    <x v="1034"/>
    <n v="592"/>
    <s v="Tons"/>
    <n v="59369600"/>
    <n v="1598"/>
    <x v="23"/>
  </r>
  <r>
    <x v="36"/>
    <n v="99"/>
    <x v="30"/>
    <x v="924"/>
    <n v="732"/>
    <x v="1035"/>
    <n v="113"/>
    <s v="Tons"/>
    <n v="13491000"/>
    <n v="1521"/>
    <x v="24"/>
  </r>
  <r>
    <x v="36"/>
    <n v="107"/>
    <x v="32"/>
    <x v="925"/>
    <n v="827"/>
    <x v="1036"/>
    <n v="160"/>
    <s v="Tons"/>
    <n v="18912000"/>
    <n v="4844"/>
    <x v="26"/>
  </r>
  <r>
    <x v="36"/>
    <n v="113"/>
    <x v="33"/>
    <x v="157"/>
    <n v="673"/>
    <x v="1037"/>
    <n v="250"/>
    <s v="Tons"/>
    <n v="1630000"/>
    <n v="1034"/>
    <x v="27"/>
  </r>
  <r>
    <x v="37"/>
    <n v="1"/>
    <x v="0"/>
    <x v="80"/>
    <n v="307"/>
    <x v="1038"/>
    <n v="424"/>
    <s v="Tons"/>
    <n v="2137000"/>
    <n v="825"/>
    <x v="0"/>
  </r>
  <r>
    <x v="37"/>
    <n v="5"/>
    <x v="1"/>
    <x v="926"/>
    <n v="310"/>
    <x v="1039"/>
    <n v="396"/>
    <s v="Tons"/>
    <n v="1677500"/>
    <n v="601"/>
    <x v="1"/>
  </r>
  <r>
    <x v="37"/>
    <n v="9"/>
    <x v="2"/>
    <x v="172"/>
    <n v="208"/>
    <x v="1033"/>
    <n v="400"/>
    <s v="Tons"/>
    <n v="64000"/>
    <n v="1036"/>
    <x v="2"/>
  </r>
  <r>
    <x v="37"/>
    <n v="13"/>
    <x v="4"/>
    <x v="927"/>
    <n v="241"/>
    <x v="1040"/>
    <n v="355"/>
    <s v="Tons"/>
    <n v="714000"/>
    <n v="798"/>
    <x v="4"/>
  </r>
  <r>
    <x v="37"/>
    <n v="17"/>
    <x v="5"/>
    <x v="928"/>
    <n v="470"/>
    <x v="1041"/>
    <n v="436"/>
    <s v="Tons"/>
    <n v="518300"/>
    <n v="1805"/>
    <x v="5"/>
  </r>
  <r>
    <x v="37"/>
    <n v="19"/>
    <x v="6"/>
    <x v="929"/>
    <n v="880"/>
    <x v="1042"/>
    <n v="160"/>
    <s v="Tons"/>
    <n v="46327000"/>
    <n v="5998"/>
    <x v="6"/>
  </r>
  <r>
    <x v="37"/>
    <n v="21"/>
    <x v="38"/>
    <x v="930"/>
    <n v="675"/>
    <x v="1043"/>
    <n v="150"/>
    <s v="Tons"/>
    <n v="886000"/>
    <n v="1319"/>
    <x v="31"/>
  </r>
  <r>
    <x v="37"/>
    <n v="29"/>
    <x v="7"/>
    <x v="931"/>
    <n v="731"/>
    <x v="1044"/>
    <n v="101"/>
    <s v="Tons"/>
    <n v="24501000"/>
    <n v="8170"/>
    <x v="7"/>
  </r>
  <r>
    <x v="37"/>
    <n v="31"/>
    <x v="8"/>
    <x v="727"/>
    <n v="730"/>
    <x v="352"/>
    <n v="141"/>
    <s v="Tons"/>
    <n v="1328000"/>
    <n v="1436"/>
    <x v="8"/>
  </r>
  <r>
    <x v="37"/>
    <n v="33"/>
    <x v="9"/>
    <x v="932"/>
    <n v="355"/>
    <x v="1045"/>
    <n v="409"/>
    <s v="Tons"/>
    <n v="3682075"/>
    <n v="1327"/>
    <x v="9"/>
  </r>
  <r>
    <x v="37"/>
    <n v="39"/>
    <x v="10"/>
    <x v="933"/>
    <n v="900"/>
    <x v="1046"/>
    <n v="125"/>
    <s v="Tons"/>
    <n v="35568000"/>
    <n v="2147"/>
    <x v="10"/>
  </r>
  <r>
    <x v="37"/>
    <n v="45"/>
    <x v="12"/>
    <x v="934"/>
    <n v="352"/>
    <x v="1047"/>
    <n v="408"/>
    <s v="Tons"/>
    <n v="14618500"/>
    <n v="3510"/>
    <x v="12"/>
  </r>
  <r>
    <x v="37"/>
    <n v="47"/>
    <x v="13"/>
    <x v="935"/>
    <n v="741"/>
    <x v="1048"/>
    <n v="143"/>
    <s v="Tons"/>
    <n v="16936000"/>
    <n v="2008"/>
    <x v="13"/>
  </r>
  <r>
    <x v="37"/>
    <n v="53"/>
    <x v="14"/>
    <x v="936"/>
    <n v="340"/>
    <x v="1049"/>
    <n v="374"/>
    <s v="Tons"/>
    <n v="35730000"/>
    <n v="3324"/>
    <x v="14"/>
  </r>
  <r>
    <x v="37"/>
    <n v="55"/>
    <x v="15"/>
    <x v="937"/>
    <n v="353"/>
    <x v="1050"/>
    <n v="714"/>
    <s v="Tons"/>
    <n v="63604000"/>
    <n v="797"/>
    <x v="15"/>
  </r>
  <r>
    <x v="37"/>
    <n v="61"/>
    <x v="16"/>
    <x v="914"/>
    <n v="200"/>
    <x v="1051"/>
    <n v="265"/>
    <s v="Tons"/>
    <n v="68400"/>
    <n v="1507"/>
    <x v="16"/>
  </r>
  <r>
    <x v="37"/>
    <n v="65"/>
    <x v="17"/>
    <x v="938"/>
    <n v="412"/>
    <x v="1052"/>
    <n v="275"/>
    <s v="Tons"/>
    <n v="2923100"/>
    <n v="7243"/>
    <x v="17"/>
  </r>
  <r>
    <x v="37"/>
    <n v="67"/>
    <x v="18"/>
    <x v="939"/>
    <n v="560"/>
    <x v="1053"/>
    <n v="170"/>
    <s v="Tons"/>
    <n v="3434000"/>
    <n v="1015"/>
    <x v="18"/>
  </r>
  <r>
    <x v="37"/>
    <n v="69"/>
    <x v="19"/>
    <x v="940"/>
    <n v="340"/>
    <x v="1054"/>
    <n v="420"/>
    <s v="Tons"/>
    <n v="5641000"/>
    <n v="531"/>
    <x v="19"/>
  </r>
  <r>
    <x v="37"/>
    <n v="71"/>
    <x v="20"/>
    <x v="941"/>
    <n v="259"/>
    <x v="1055"/>
    <n v="120"/>
    <s v="Tons"/>
    <n v="2049000"/>
    <n v="531"/>
    <x v="19"/>
  </r>
  <r>
    <x v="37"/>
    <n v="73"/>
    <x v="21"/>
    <x v="942"/>
    <n v="190"/>
    <x v="1056"/>
    <n v="415"/>
    <s v="Tons"/>
    <n v="168000"/>
    <n v="531"/>
    <x v="19"/>
  </r>
  <r>
    <x v="37"/>
    <n v="77"/>
    <x v="22"/>
    <x v="943"/>
    <n v="632"/>
    <x v="260"/>
    <n v="228"/>
    <s v="Tons"/>
    <n v="49465000"/>
    <n v="531"/>
    <x v="19"/>
  </r>
  <r>
    <x v="37"/>
    <n v="79"/>
    <x v="23"/>
    <x v="944"/>
    <n v="390"/>
    <x v="1057"/>
    <n v="432"/>
    <s v="Tons"/>
    <n v="8385000"/>
    <n v="531"/>
    <x v="19"/>
  </r>
  <r>
    <x v="37"/>
    <n v="83"/>
    <x v="24"/>
    <x v="945"/>
    <n v="247"/>
    <x v="1058"/>
    <n v="563"/>
    <s v="Tons"/>
    <n v="11750683"/>
    <n v="440"/>
    <x v="20"/>
  </r>
  <r>
    <x v="37"/>
    <n v="85"/>
    <x v="25"/>
    <x v="946"/>
    <n v="200"/>
    <x v="1059"/>
    <n v="350"/>
    <s v="Tons"/>
    <n v="1152000"/>
    <n v="440"/>
    <x v="20"/>
  </r>
  <r>
    <x v="37"/>
    <n v="87"/>
    <x v="26"/>
    <x v="345"/>
    <n v="127"/>
    <x v="1060"/>
    <n v="821"/>
    <s v="Tons"/>
    <n v="101000"/>
    <n v="440"/>
    <x v="20"/>
  </r>
  <r>
    <x v="37"/>
    <n v="95"/>
    <x v="28"/>
    <x v="947"/>
    <n v="469"/>
    <x v="1061"/>
    <n v="261"/>
    <s v="Tons"/>
    <n v="1389100"/>
    <n v="872"/>
    <x v="22"/>
  </r>
  <r>
    <x v="37"/>
    <n v="97"/>
    <x v="29"/>
    <x v="948"/>
    <n v="314"/>
    <x v="1062"/>
    <n v="543"/>
    <s v="Tons"/>
    <n v="43514100"/>
    <n v="1598"/>
    <x v="23"/>
  </r>
  <r>
    <x v="37"/>
    <n v="99"/>
    <x v="30"/>
    <x v="949"/>
    <n v="751"/>
    <x v="1063"/>
    <n v="147"/>
    <s v="Tons"/>
    <n v="17975000"/>
    <n v="1521"/>
    <x v="24"/>
  </r>
  <r>
    <x v="37"/>
    <n v="107"/>
    <x v="32"/>
    <x v="950"/>
    <n v="904"/>
    <x v="1064"/>
    <n v="166"/>
    <s v="Tons"/>
    <n v="21050000"/>
    <n v="4844"/>
    <x v="26"/>
  </r>
  <r>
    <x v="37"/>
    <n v="113"/>
    <x v="33"/>
    <x v="951"/>
    <n v="712"/>
    <x v="1065"/>
    <n v="285"/>
    <s v="Tons"/>
    <n v="1906000"/>
    <n v="1034"/>
    <x v="27"/>
  </r>
  <r>
    <x v="38"/>
    <n v="1"/>
    <x v="0"/>
    <x v="952"/>
    <n v="393"/>
    <x v="1066"/>
    <n v="528"/>
    <s v="Tons"/>
    <n v="3342000"/>
    <n v="825"/>
    <x v="0"/>
  </r>
  <r>
    <x v="38"/>
    <n v="5"/>
    <x v="1"/>
    <x v="953"/>
    <n v="346"/>
    <x v="1067"/>
    <n v="441"/>
    <s v="Tons"/>
    <n v="1758600"/>
    <n v="601"/>
    <x v="1"/>
  </r>
  <r>
    <x v="38"/>
    <n v="9"/>
    <x v="2"/>
    <x v="172"/>
    <n v="182"/>
    <x v="1068"/>
    <n v="400"/>
    <s v="Tons"/>
    <n v="56000"/>
    <n v="1036"/>
    <x v="2"/>
  </r>
  <r>
    <x v="38"/>
    <n v="17"/>
    <x v="5"/>
    <x v="618"/>
    <n v="325"/>
    <x v="1069"/>
    <n v="417"/>
    <s v="Tons"/>
    <n v="331800"/>
    <n v="1805"/>
    <x v="5"/>
  </r>
  <r>
    <x v="38"/>
    <n v="19"/>
    <x v="6"/>
    <x v="954"/>
    <n v="1119"/>
    <x v="1070"/>
    <n v="153"/>
    <s v="Tons"/>
    <n v="54187000"/>
    <n v="5998"/>
    <x v="6"/>
  </r>
  <r>
    <x v="38"/>
    <n v="21"/>
    <x v="38"/>
    <x v="930"/>
    <n v="675"/>
    <x v="1043"/>
    <n v="150"/>
    <s v="Tons"/>
    <n v="886000"/>
    <n v="1319"/>
    <x v="31"/>
  </r>
  <r>
    <x v="38"/>
    <n v="29"/>
    <x v="7"/>
    <x v="955"/>
    <n v="1043"/>
    <x v="1071"/>
    <n v="146"/>
    <s v="Tons"/>
    <n v="48744000"/>
    <n v="8170"/>
    <x v="7"/>
  </r>
  <r>
    <x v="38"/>
    <n v="31"/>
    <x v="8"/>
    <x v="956"/>
    <n v="1055"/>
    <x v="1072"/>
    <n v="124"/>
    <s v="Tons"/>
    <n v="1405045"/>
    <n v="1436"/>
    <x v="8"/>
  </r>
  <r>
    <x v="38"/>
    <n v="33"/>
    <x v="9"/>
    <x v="957"/>
    <n v="327"/>
    <x v="1073"/>
    <n v="498"/>
    <s v="Tons"/>
    <n v="4260130"/>
    <n v="1327"/>
    <x v="9"/>
  </r>
  <r>
    <x v="38"/>
    <n v="39"/>
    <x v="10"/>
    <x v="958"/>
    <n v="1000"/>
    <x v="1074"/>
    <n v="140"/>
    <s v="Tons"/>
    <n v="39050000"/>
    <n v="2147"/>
    <x v="10"/>
  </r>
  <r>
    <x v="38"/>
    <n v="45"/>
    <x v="12"/>
    <x v="959"/>
    <n v="470"/>
    <x v="1075"/>
    <n v="421"/>
    <s v="Tons"/>
    <n v="19137000"/>
    <n v="3510"/>
    <x v="12"/>
  </r>
  <r>
    <x v="38"/>
    <n v="47"/>
    <x v="13"/>
    <x v="960"/>
    <n v="1013"/>
    <x v="1076"/>
    <n v="143"/>
    <s v="Tons"/>
    <n v="18258000"/>
    <n v="2008"/>
    <x v="13"/>
  </r>
  <r>
    <x v="38"/>
    <n v="53"/>
    <x v="14"/>
    <x v="961"/>
    <n v="364"/>
    <x v="1077"/>
    <n v="462"/>
    <s v="Tons"/>
    <n v="41458000"/>
    <n v="3324"/>
    <x v="14"/>
  </r>
  <r>
    <x v="38"/>
    <n v="55"/>
    <x v="15"/>
    <x v="962"/>
    <n v="408"/>
    <x v="1078"/>
    <n v="773"/>
    <s v="Tons"/>
    <n v="76257000"/>
    <n v="797"/>
    <x v="15"/>
  </r>
  <r>
    <x v="38"/>
    <n v="61"/>
    <x v="16"/>
    <x v="914"/>
    <n v="122"/>
    <x v="1079"/>
    <n v="303"/>
    <s v="Tons"/>
    <n v="47600"/>
    <n v="1507"/>
    <x v="16"/>
  </r>
  <r>
    <x v="38"/>
    <n v="65"/>
    <x v="17"/>
    <x v="938"/>
    <n v="341"/>
    <x v="1080"/>
    <n v="249"/>
    <s v="Tons"/>
    <n v="2193400"/>
    <n v="7243"/>
    <x v="17"/>
  </r>
  <r>
    <x v="38"/>
    <n v="67"/>
    <x v="18"/>
    <x v="284"/>
    <n v="299"/>
    <x v="263"/>
    <n v="180"/>
    <s v="Tons"/>
    <n v="1836000"/>
    <n v="1015"/>
    <x v="18"/>
  </r>
  <r>
    <x v="38"/>
    <n v="69"/>
    <x v="19"/>
    <x v="963"/>
    <n v="310"/>
    <x v="1081"/>
    <n v="400"/>
    <s v="Tons"/>
    <n v="5672000"/>
    <n v="531"/>
    <x v="19"/>
  </r>
  <r>
    <x v="38"/>
    <n v="71"/>
    <x v="20"/>
    <x v="964"/>
    <n v="316"/>
    <x v="1082"/>
    <n v="183"/>
    <s v="Tons"/>
    <n v="4044000"/>
    <n v="531"/>
    <x v="19"/>
  </r>
  <r>
    <x v="38"/>
    <n v="73"/>
    <x v="21"/>
    <x v="965"/>
    <n v="260"/>
    <x v="1083"/>
    <n v="404"/>
    <s v="Tons"/>
    <n v="295000"/>
    <n v="531"/>
    <x v="19"/>
  </r>
  <r>
    <x v="38"/>
    <n v="77"/>
    <x v="22"/>
    <x v="966"/>
    <n v="728"/>
    <x v="1084"/>
    <n v="167"/>
    <s v="Tons"/>
    <n v="40538000"/>
    <n v="531"/>
    <x v="19"/>
  </r>
  <r>
    <x v="38"/>
    <n v="79"/>
    <x v="23"/>
    <x v="967"/>
    <n v="390"/>
    <x v="1085"/>
    <n v="602"/>
    <s v="Tons"/>
    <n v="10560000"/>
    <n v="531"/>
    <x v="19"/>
  </r>
  <r>
    <x v="38"/>
    <n v="83"/>
    <x v="24"/>
    <x v="968"/>
    <n v="295"/>
    <x v="1086"/>
    <n v="561"/>
    <s v="Tons"/>
    <n v="10566654"/>
    <n v="440"/>
    <x v="20"/>
  </r>
  <r>
    <x v="38"/>
    <n v="85"/>
    <x v="25"/>
    <x v="969"/>
    <n v="300"/>
    <x v="1087"/>
    <n v="400"/>
    <s v="Tons"/>
    <n v="2078000"/>
    <n v="440"/>
    <x v="20"/>
  </r>
  <r>
    <x v="38"/>
    <n v="95"/>
    <x v="28"/>
    <x v="970"/>
    <n v="478"/>
    <x v="1088"/>
    <n v="258"/>
    <s v="Tons"/>
    <n v="1435800"/>
    <n v="872"/>
    <x v="22"/>
  </r>
  <r>
    <x v="38"/>
    <n v="97"/>
    <x v="29"/>
    <x v="971"/>
    <n v="400"/>
    <x v="1089"/>
    <n v="565"/>
    <s v="Tons"/>
    <n v="55910300"/>
    <n v="1598"/>
    <x v="23"/>
  </r>
  <r>
    <x v="38"/>
    <n v="99"/>
    <x v="30"/>
    <x v="972"/>
    <n v="951"/>
    <x v="1090"/>
    <n v="119"/>
    <s v="Tons"/>
    <n v="22294000"/>
    <n v="1521"/>
    <x v="24"/>
  </r>
  <r>
    <x v="38"/>
    <n v="107"/>
    <x v="32"/>
    <x v="973"/>
    <n v="819"/>
    <x v="32"/>
    <n v="187"/>
    <s v="Tons"/>
    <n v="20916000"/>
    <n v="4844"/>
    <x v="26"/>
  </r>
  <r>
    <x v="38"/>
    <n v="113"/>
    <x v="33"/>
    <x v="974"/>
    <n v="910"/>
    <x v="1091"/>
    <n v="294"/>
    <s v="Tons"/>
    <n v="1340000"/>
    <n v="1034"/>
    <x v="27"/>
  </r>
  <r>
    <x v="39"/>
    <n v="1"/>
    <x v="0"/>
    <x v="975"/>
    <n v="282"/>
    <x v="1092"/>
    <n v="548"/>
    <s v="Tons"/>
    <n v="2662000"/>
    <n v="825"/>
    <x v="0"/>
  </r>
  <r>
    <x v="39"/>
    <n v="5"/>
    <x v="1"/>
    <x v="130"/>
    <n v="318"/>
    <x v="1093"/>
    <n v="487"/>
    <s v="Tons"/>
    <n v="1440100"/>
    <n v="601"/>
    <x v="1"/>
  </r>
  <r>
    <x v="39"/>
    <n v="9"/>
    <x v="2"/>
    <x v="256"/>
    <n v="88"/>
    <x v="1094"/>
    <n v="450"/>
    <s v="Tons"/>
    <n v="22500"/>
    <n v="1036"/>
    <x v="2"/>
  </r>
  <r>
    <x v="39"/>
    <n v="19"/>
    <x v="6"/>
    <x v="976"/>
    <n v="854"/>
    <x v="906"/>
    <n v="205"/>
    <s v="Tons"/>
    <n v="60000000"/>
    <n v="5998"/>
    <x v="6"/>
  </r>
  <r>
    <x v="39"/>
    <n v="29"/>
    <x v="7"/>
    <x v="977"/>
    <n v="797"/>
    <x v="1095"/>
    <n v="186"/>
    <s v="Tons"/>
    <n v="50095000"/>
    <n v="8170"/>
    <x v="7"/>
  </r>
  <r>
    <x v="39"/>
    <n v="31"/>
    <x v="8"/>
    <x v="978"/>
    <n v="604"/>
    <x v="1096"/>
    <n v="230"/>
    <s v="Tons"/>
    <n v="1429450"/>
    <n v="1436"/>
    <x v="8"/>
  </r>
  <r>
    <x v="39"/>
    <n v="33"/>
    <x v="9"/>
    <x v="979"/>
    <n v="269"/>
    <x v="1097"/>
    <n v="500"/>
    <s v="Tons"/>
    <n v="3603160"/>
    <n v="1327"/>
    <x v="9"/>
  </r>
  <r>
    <x v="39"/>
    <n v="39"/>
    <x v="10"/>
    <x v="980"/>
    <n v="900"/>
    <x v="1098"/>
    <n v="195"/>
    <s v="Tons"/>
    <n v="48636000"/>
    <n v="2147"/>
    <x v="10"/>
  </r>
  <r>
    <x v="39"/>
    <n v="47"/>
    <x v="13"/>
    <x v="981"/>
    <n v="780"/>
    <x v="1099"/>
    <n v="219"/>
    <s v="Tons"/>
    <n v="23137000"/>
    <n v="2008"/>
    <x v="13"/>
  </r>
  <r>
    <x v="39"/>
    <n v="55"/>
    <x v="15"/>
    <x v="982"/>
    <n v="362"/>
    <x v="1100"/>
    <n v="732"/>
    <s v="Tons"/>
    <n v="58659000"/>
    <n v="797"/>
    <x v="15"/>
  </r>
  <r>
    <x v="39"/>
    <n v="65"/>
    <x v="17"/>
    <x v="983"/>
    <n v="407"/>
    <x v="1101"/>
    <n v="404"/>
    <s v="Tons"/>
    <n v="3903200"/>
    <n v="7243"/>
    <x v="17"/>
  </r>
  <r>
    <x v="39"/>
    <n v="67"/>
    <x v="18"/>
    <x v="984"/>
    <n v="699"/>
    <x v="1102"/>
    <n v="224"/>
    <s v="Tons"/>
    <n v="5242000"/>
    <n v="1015"/>
    <x v="18"/>
  </r>
  <r>
    <x v="39"/>
    <n v="69"/>
    <x v="19"/>
    <x v="985"/>
    <n v="280"/>
    <x v="1103"/>
    <n v="500"/>
    <s v="Tons"/>
    <n v="6375000"/>
    <n v="531"/>
    <x v="19"/>
  </r>
  <r>
    <x v="39"/>
    <n v="71"/>
    <x v="20"/>
    <x v="986"/>
    <n v="185"/>
    <x v="1104"/>
    <n v="162"/>
    <s v="Tons"/>
    <n v="2398000"/>
    <n v="531"/>
    <x v="19"/>
  </r>
  <r>
    <x v="39"/>
    <n v="73"/>
    <x v="21"/>
    <x v="987"/>
    <n v="330"/>
    <x v="1105"/>
    <n v="472"/>
    <s v="Tons"/>
    <n v="232000"/>
    <n v="531"/>
    <x v="19"/>
  </r>
  <r>
    <x v="39"/>
    <n v="77"/>
    <x v="22"/>
    <x v="988"/>
    <n v="656"/>
    <x v="1106"/>
    <n v="254"/>
    <s v="Tons"/>
    <n v="52692000"/>
    <n v="531"/>
    <x v="19"/>
  </r>
  <r>
    <x v="39"/>
    <n v="83"/>
    <x v="24"/>
    <x v="989"/>
    <n v="278"/>
    <x v="1107"/>
    <n v="554"/>
    <s v="Tons"/>
    <n v="8461052"/>
    <n v="440"/>
    <x v="20"/>
  </r>
  <r>
    <x v="39"/>
    <n v="95"/>
    <x v="28"/>
    <x v="990"/>
    <n v="452"/>
    <x v="1108"/>
    <n v="328"/>
    <s v="Tons"/>
    <n v="1692300"/>
    <n v="872"/>
    <x v="22"/>
  </r>
  <r>
    <x v="39"/>
    <n v="97"/>
    <x v="29"/>
    <x v="991"/>
    <n v="339"/>
    <x v="1109"/>
    <n v="590"/>
    <s v="Tons"/>
    <n v="47626000"/>
    <n v="1598"/>
    <x v="23"/>
  </r>
  <r>
    <x v="39"/>
    <n v="99"/>
    <x v="30"/>
    <x v="992"/>
    <n v="681"/>
    <x v="1035"/>
    <n v="214"/>
    <s v="Tons"/>
    <n v="25597000"/>
    <n v="1521"/>
    <x v="24"/>
  </r>
  <r>
    <x v="39"/>
    <n v="107"/>
    <x v="32"/>
    <x v="993"/>
    <n v="948"/>
    <x v="1110"/>
    <n v="234"/>
    <s v="Tons"/>
    <n v="29760000"/>
    <n v="4844"/>
    <x v="26"/>
  </r>
  <r>
    <x v="39"/>
    <n v="113"/>
    <x v="33"/>
    <x v="994"/>
    <n v="761"/>
    <x v="1111"/>
    <n v="362"/>
    <s v="Tons"/>
    <n v="1559000"/>
    <n v="1034"/>
    <x v="27"/>
  </r>
  <r>
    <x v="40"/>
    <n v="1"/>
    <x v="0"/>
    <x v="995"/>
    <n v="236"/>
    <x v="1112"/>
    <n v="542"/>
    <s v="Tons"/>
    <n v="2125000"/>
    <n v="825"/>
    <x v="0"/>
  </r>
  <r>
    <x v="40"/>
    <n v="5"/>
    <x v="1"/>
    <x v="996"/>
    <n v="349"/>
    <x v="1113"/>
    <n v="450"/>
    <s v="Tons"/>
    <n v="1432300"/>
    <n v="601"/>
    <x v="1"/>
  </r>
  <r>
    <x v="40"/>
    <n v="9"/>
    <x v="2"/>
    <x v="997"/>
    <n v="80"/>
    <x v="1114"/>
    <n v="440"/>
    <s v="Tons"/>
    <n v="17600"/>
    <n v="1036"/>
    <x v="2"/>
  </r>
  <r>
    <x v="40"/>
    <n v="19"/>
    <x v="6"/>
    <x v="998"/>
    <n v="1021"/>
    <x v="1115"/>
    <n v="174"/>
    <s v="Tons"/>
    <n v="62516000"/>
    <n v="5998"/>
    <x v="6"/>
  </r>
  <r>
    <x v="40"/>
    <n v="29"/>
    <x v="7"/>
    <x v="999"/>
    <n v="837"/>
    <x v="215"/>
    <n v="152"/>
    <s v="Tons"/>
    <n v="46208000"/>
    <n v="8170"/>
    <x v="7"/>
  </r>
  <r>
    <x v="40"/>
    <n v="31"/>
    <x v="8"/>
    <x v="1000"/>
    <n v="790"/>
    <x v="1116"/>
    <n v="210"/>
    <s v="Tons"/>
    <n v="1861440"/>
    <n v="1436"/>
    <x v="8"/>
  </r>
  <r>
    <x v="40"/>
    <n v="33"/>
    <x v="9"/>
    <x v="883"/>
    <n v="225"/>
    <x v="1117"/>
    <n v="462"/>
    <s v="Tons"/>
    <n v="3106650"/>
    <n v="1327"/>
    <x v="9"/>
  </r>
  <r>
    <x v="40"/>
    <n v="39"/>
    <x v="10"/>
    <x v="1001"/>
    <n v="950"/>
    <x v="1118"/>
    <n v="153"/>
    <s v="Tons"/>
    <n v="38156000"/>
    <n v="2147"/>
    <x v="10"/>
  </r>
  <r>
    <x v="40"/>
    <n v="47"/>
    <x v="13"/>
    <x v="1002"/>
    <n v="910"/>
    <x v="1119"/>
    <n v="176"/>
    <s v="Tons"/>
    <n v="21333000"/>
    <n v="2008"/>
    <x v="13"/>
  </r>
  <r>
    <x v="40"/>
    <n v="55"/>
    <x v="15"/>
    <x v="1003"/>
    <n v="360"/>
    <x v="1120"/>
    <n v="622"/>
    <s v="Tons"/>
    <n v="49863000"/>
    <n v="797"/>
    <x v="15"/>
  </r>
  <r>
    <x v="40"/>
    <n v="65"/>
    <x v="17"/>
    <x v="1004"/>
    <n v="477"/>
    <x v="1121"/>
    <n v="238"/>
    <s v="Tons"/>
    <n v="1932300"/>
    <n v="7243"/>
    <x v="17"/>
  </r>
  <r>
    <x v="40"/>
    <n v="67"/>
    <x v="18"/>
    <x v="984"/>
    <n v="800"/>
    <x v="1122"/>
    <n v="210"/>
    <s v="Tons"/>
    <n v="5628000"/>
    <n v="1015"/>
    <x v="18"/>
  </r>
  <r>
    <x v="40"/>
    <n v="69"/>
    <x v="19"/>
    <x v="967"/>
    <n v="300"/>
    <x v="126"/>
    <n v="450"/>
    <s v="Tons"/>
    <n v="6075000"/>
    <n v="531"/>
    <x v="19"/>
  </r>
  <r>
    <x v="40"/>
    <n v="71"/>
    <x v="20"/>
    <x v="1005"/>
    <n v="300"/>
    <x v="1123"/>
    <n v="134"/>
    <s v="Tons"/>
    <n v="4055000"/>
    <n v="531"/>
    <x v="19"/>
  </r>
  <r>
    <x v="40"/>
    <n v="73"/>
    <x v="21"/>
    <x v="1006"/>
    <n v="210"/>
    <x v="1124"/>
    <n v="279"/>
    <s v="Tons"/>
    <n v="96000"/>
    <n v="531"/>
    <x v="19"/>
  </r>
  <r>
    <x v="40"/>
    <n v="77"/>
    <x v="22"/>
    <x v="1007"/>
    <n v="561"/>
    <x v="179"/>
    <n v="207"/>
    <s v="Tons"/>
    <n v="37897000"/>
    <n v="531"/>
    <x v="19"/>
  </r>
  <r>
    <x v="40"/>
    <n v="83"/>
    <x v="24"/>
    <x v="1008"/>
    <n v="154"/>
    <x v="1125"/>
    <n v="499"/>
    <s v="Tons"/>
    <n v="4073244"/>
    <n v="440"/>
    <x v="20"/>
  </r>
  <r>
    <x v="40"/>
    <n v="95"/>
    <x v="28"/>
    <x v="850"/>
    <n v="399"/>
    <x v="1126"/>
    <n v="315"/>
    <s v="Tons"/>
    <n v="1433300"/>
    <n v="872"/>
    <x v="22"/>
  </r>
  <r>
    <x v="40"/>
    <n v="97"/>
    <x v="29"/>
    <x v="1009"/>
    <n v="334"/>
    <x v="1127"/>
    <n v="506"/>
    <s v="Tons"/>
    <n v="39982000"/>
    <n v="1598"/>
    <x v="23"/>
  </r>
  <r>
    <x v="40"/>
    <n v="99"/>
    <x v="30"/>
    <x v="1010"/>
    <n v="880"/>
    <x v="1128"/>
    <n v="183"/>
    <s v="Tons"/>
    <n v="28848000"/>
    <n v="1521"/>
    <x v="24"/>
  </r>
  <r>
    <x v="40"/>
    <n v="107"/>
    <x v="32"/>
    <x v="1011"/>
    <n v="888"/>
    <x v="1129"/>
    <n v="170"/>
    <s v="Tons"/>
    <n v="22902000"/>
    <n v="4844"/>
    <x v="26"/>
  </r>
  <r>
    <x v="40"/>
    <n v="113"/>
    <x v="33"/>
    <x v="994"/>
    <n v="870"/>
    <x v="1130"/>
    <n v="274"/>
    <s v="Tons"/>
    <n v="1351000"/>
    <n v="103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64BFD-FC26-4F8B-AB41-7B3865DB8D2C}" name="ganancia total d2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7" rowHeaderCaption="CONDADOS">
  <location ref="D86:D87" firstHeaderRow="1" firstDataRow="1" firstDataCol="0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</pivotField>
    <pivotField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dataField="1"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Items count="1">
    <i/>
  </rowItems>
  <colItems count="1">
    <i/>
  </colItems>
  <dataFields count="1">
    <dataField name="Suma de Value(Dollars)" fld="8" baseField="0" baseItem="0"/>
  </dataFields>
  <formats count="4"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6830B-E248-4EF4-8043-2B2138A180B0}" name="produccion total d2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7" rowHeaderCaption="CONDADOS">
  <location ref="D82:D83" firstHeaderRow="1" firstDataRow="1" firstDataCol="0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</pivotField>
    <pivotField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dataField="1"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Items count="1">
    <i/>
  </rowItems>
  <colItems count="1">
    <i/>
  </colItems>
  <dataFields count="1">
    <dataField name="Suma de Production" fld="5" baseField="0" baseItem="0"/>
  </dataFields>
  <formats count="4"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outline="0" collapsedLevelsAreSubtotals="1" fieldPosition="0"/>
    </format>
    <format dxfId="1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36044-8DF1-49C4-B03C-AE967CB34645}" name="rendimiento por condado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9" rowHeaderCaption="CONDADOS">
  <location ref="A82:B121" firstHeaderRow="1" firstDataRow="1" firstDataCol="1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ascending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dataField="1" showAll="0"/>
    <pivotField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Fields count="1">
    <field x="2"/>
  </rowFields>
  <rowItems count="39">
    <i>
      <x v="12"/>
    </i>
    <i>
      <x v="3"/>
    </i>
    <i>
      <x v="31"/>
    </i>
    <i>
      <x v="7"/>
    </i>
    <i>
      <x/>
    </i>
    <i>
      <x v="26"/>
    </i>
    <i>
      <x v="22"/>
    </i>
    <i>
      <x v="25"/>
    </i>
    <i>
      <x v="34"/>
    </i>
    <i>
      <x v="19"/>
    </i>
    <i>
      <x v="8"/>
    </i>
    <i>
      <x v="35"/>
    </i>
    <i>
      <x v="36"/>
    </i>
    <i>
      <x v="33"/>
    </i>
    <i>
      <x v="15"/>
    </i>
    <i>
      <x v="14"/>
    </i>
    <i>
      <x v="9"/>
    </i>
    <i>
      <x v="10"/>
    </i>
    <i>
      <x v="37"/>
    </i>
    <i>
      <x v="20"/>
    </i>
    <i>
      <x v="18"/>
    </i>
    <i>
      <x v="38"/>
    </i>
    <i>
      <x v="21"/>
    </i>
    <i>
      <x v="5"/>
    </i>
    <i>
      <x v="11"/>
    </i>
    <i>
      <x v="24"/>
    </i>
    <i>
      <x v="16"/>
    </i>
    <i>
      <x v="28"/>
    </i>
    <i>
      <x v="6"/>
    </i>
    <i>
      <x v="4"/>
    </i>
    <i>
      <x v="17"/>
    </i>
    <i>
      <x v="13"/>
    </i>
    <i>
      <x v="1"/>
    </i>
    <i>
      <x v="23"/>
    </i>
    <i>
      <x v="30"/>
    </i>
    <i>
      <x v="27"/>
    </i>
    <i>
      <x v="32"/>
    </i>
    <i>
      <x v="29"/>
    </i>
    <i>
      <x v="2"/>
    </i>
  </rowItems>
  <colItems count="1">
    <i/>
  </colItems>
  <dataFields count="1">
    <dataField name="Rendimiento" fld="4" baseField="0" baseItem="0"/>
  </dataFields>
  <formats count="6"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dataOnly="0" fieldPosition="0">
        <references count="1">
          <reference field="2" count="3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</reference>
        </references>
      </pivotArea>
    </format>
    <format dxfId="114">
      <pivotArea dataOnly="0" fieldPosition="0">
        <references count="1">
          <reference field="2" count="1">
            <x v="38"/>
          </reference>
        </references>
      </pivotArea>
    </format>
  </formats>
  <chartFormats count="1"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C1BCA-FA3E-47B7-BF71-4CACBB28DED9}" name="Hectareas cultivadas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6" rowHeaderCaption="CONDADOS">
  <location ref="K12:K13" firstHeaderRow="1" firstDataRow="1" firstDataCol="0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Items count="1">
    <i/>
  </rowItems>
  <colItems count="1">
    <i/>
  </colItems>
  <dataFields count="1">
    <dataField name="Suma de HarvestedAcres" fld="3" baseField="0" baseItem="0"/>
  </dataFields>
  <formats count="4">
    <format dxfId="123">
      <pivotArea outline="0" collapsedLevelsAreSubtotals="1" fieldPosition="0"/>
    </format>
    <format dxfId="122">
      <pivotArea dataOnly="0" labelOnly="1" outline="0" axis="axisValues" fieldPosition="0"/>
    </format>
    <format dxfId="121">
      <pivotArea outline="0" collapsedLevelsAreSubtotals="1" fieldPosition="0"/>
    </format>
    <format dxfId="1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10122-14EF-473E-972B-CEC6DCC0CFD0}" name="Produccion Total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9" rowHeaderCaption="CONDADOS">
  <location ref="K8:K9" firstHeaderRow="1" firstDataRow="1" firstDataCol="0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</pivotField>
    <pivotField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dataField="1"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Items count="1">
    <i/>
  </rowItems>
  <colItems count="1">
    <i/>
  </colItems>
  <dataFields count="1">
    <dataField name="Suma de Production" fld="5" baseField="0" baseItem="0"/>
  </dataFields>
  <formats count="4">
    <format dxfId="127">
      <pivotArea outline="0" collapsedLevelsAreSubtotals="1" fieldPosition="0"/>
    </format>
    <format dxfId="126">
      <pivotArea dataOnly="0" labelOnly="1" outline="0" axis="axisValues" fieldPosition="0"/>
    </format>
    <format dxfId="125">
      <pivotArea outline="0" collapsedLevelsAreSubtotals="1" fieldPosition="0"/>
    </format>
    <format dxfId="1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AAA8D-2BAC-426B-B25B-7FAB85E81E70}" name="superficie total y cultivada por condado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8" rowHeaderCaption="CONDADOS">
  <location ref="A2:C41" firstHeaderRow="0" firstDataRow="1" firstDataCol="1"/>
  <pivotFields count="11">
    <pivotField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showAll="0"/>
    <pivotField showAll="0"/>
    <pivotField numFmtId="164" showAll="0"/>
    <pivotField showAll="0"/>
    <pivotField dataField="1"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Fields count="1">
    <field x="2"/>
  </rowFields>
  <rowItems count="39">
    <i>
      <x v="30"/>
    </i>
    <i>
      <x v="18"/>
    </i>
    <i>
      <x v="32"/>
    </i>
    <i>
      <x v="2"/>
    </i>
    <i>
      <x v="24"/>
    </i>
    <i>
      <x v="21"/>
    </i>
    <i>
      <x v="27"/>
    </i>
    <i>
      <x v="23"/>
    </i>
    <i>
      <x v="5"/>
    </i>
    <i>
      <x v="33"/>
    </i>
    <i>
      <x v="29"/>
    </i>
    <i>
      <x v="28"/>
    </i>
    <i>
      <x v="7"/>
    </i>
    <i>
      <x v="25"/>
    </i>
    <i>
      <x v="1"/>
    </i>
    <i>
      <x v="19"/>
    </i>
    <i>
      <x v="17"/>
    </i>
    <i>
      <x v="36"/>
    </i>
    <i>
      <x v="6"/>
    </i>
    <i>
      <x v="38"/>
    </i>
    <i>
      <x v="20"/>
    </i>
    <i>
      <x v="4"/>
    </i>
    <i>
      <x v="37"/>
    </i>
    <i>
      <x v="15"/>
    </i>
    <i>
      <x v="14"/>
    </i>
    <i>
      <x v="16"/>
    </i>
    <i>
      <x v="13"/>
    </i>
    <i>
      <x v="11"/>
    </i>
    <i>
      <x v="9"/>
    </i>
    <i>
      <x v="8"/>
    </i>
    <i>
      <x v="10"/>
    </i>
    <i>
      <x v="26"/>
    </i>
    <i>
      <x v="22"/>
    </i>
    <i>
      <x v="35"/>
    </i>
    <i>
      <x/>
    </i>
    <i>
      <x v="3"/>
    </i>
    <i>
      <x v="34"/>
    </i>
    <i>
      <x v="31"/>
    </i>
    <i>
      <x v="12"/>
    </i>
  </rowItems>
  <colFields count="1">
    <field x="-2"/>
  </colFields>
  <colItems count="2">
    <i>
      <x/>
    </i>
    <i i="1">
      <x v="1"/>
    </i>
  </colItems>
  <dataFields count="2">
    <dataField name="Superficie Total" fld="10" baseField="0" baseItem="0"/>
    <dataField name="Hectáreas Cultivada" fld="3" baseField="0" baseItem="0"/>
  </dataFields>
  <formats count="7">
    <format dxfId="134">
      <pivotArea outline="0" collapsedLevelsAreSubtotals="1" fieldPosition="0"/>
    </format>
    <format dxfId="133">
      <pivotArea dataOnly="0" labelOnly="1" outline="0" axis="axisValues" fieldPosition="0"/>
    </format>
    <format dxfId="132">
      <pivotArea outline="0" collapsedLevelsAreSubtotals="1" fieldPosition="0"/>
    </format>
    <format dxfId="131">
      <pivotArea dataOnly="0" labelOnly="1" fieldPosition="0">
        <references count="1">
          <reference field="2" count="10">
            <x v="2"/>
            <x v="5"/>
            <x v="18"/>
            <x v="21"/>
            <x v="23"/>
            <x v="24"/>
            <x v="27"/>
            <x v="30"/>
            <x v="32"/>
            <x v="33"/>
          </reference>
        </references>
      </pivotArea>
    </format>
    <format dxfId="130">
      <pivotArea outline="0" fieldPosition="0">
        <references count="1">
          <reference field="4294967294" count="1">
            <x v="0"/>
          </reference>
        </references>
      </pivotArea>
    </format>
    <format dxfId="129">
      <pivotArea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fieldPosition="0">
        <references count="1">
          <reference field="2" count="29">
            <x v="0"/>
            <x v="1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2"/>
            <x v="25"/>
            <x v="26"/>
            <x v="28"/>
            <x v="29"/>
            <x v="31"/>
            <x v="34"/>
            <x v="35"/>
            <x v="36"/>
            <x v="37"/>
            <x v="38"/>
          </reference>
        </references>
      </pivotArea>
    </format>
  </formats>
  <chartFormats count="2"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0B6D8-F130-4CDC-98F5-AD8B42261E35}" name="TOP 5 % de produccion y dinero total por condado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CONDADOS">
  <location ref="E11:G16" firstHeaderRow="0" firstDataRow="1" firstDataCol="1"/>
  <pivotFields count="11">
    <pivotField showAll="0"/>
    <pivotField showAll="0"/>
    <pivotField axis="axisRow" showAll="0" measureFilter="1" sortType="descending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dataField="1" numFmtId="164" showAll="0"/>
    <pivotField showAll="0"/>
    <pivotField showAll="0"/>
  </pivotFields>
  <rowFields count="1">
    <field x="2"/>
  </rowFields>
  <rowItems count="5">
    <i>
      <x v="32"/>
    </i>
    <i>
      <x v="13"/>
    </i>
    <i>
      <x v="27"/>
    </i>
    <i>
      <x v="30"/>
    </i>
    <i>
      <x v="2"/>
    </i>
  </rowItems>
  <colFields count="1">
    <field x="-2"/>
  </colFields>
  <colItems count="2">
    <i>
      <x/>
    </i>
    <i i="1">
      <x v="1"/>
    </i>
  </colItems>
  <dataFields count="2">
    <dataField name="Producción Total" fld="5" showDataAs="percentOfTotal" baseField="0" baseItem="0" numFmtId="166"/>
    <dataField name="Ganancia Total" fld="8" baseField="0" baseItem="0" numFmtId="164"/>
  </dataFields>
  <formats count="6">
    <format dxfId="105">
      <pivotArea collapsedLevelsAreSubtotals="1" fieldPosition="0">
        <references count="1">
          <reference field="2" count="1">
            <x v="0"/>
          </reference>
        </references>
      </pivotArea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2" count="5">
            <x v="2"/>
            <x v="13"/>
            <x v="27"/>
            <x v="30"/>
            <x v="32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B7E15-57DB-4C07-A4AF-8609A1CB8AB1}" name="produccion y precio por año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40" rowHeaderCaption="AÑO">
  <location ref="O9:Q20" firstHeaderRow="0" firstDataRow="1" firstDataCol="1"/>
  <pivotFields count="11">
    <pivotField axis="axisRow" showAll="0">
      <items count="42"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40">
        <item x="37"/>
        <item x="33"/>
        <item x="32"/>
        <item x="31"/>
        <item x="30"/>
        <item x="29"/>
        <item x="28"/>
        <item x="27"/>
        <item x="26"/>
        <item x="25"/>
        <item x="24"/>
        <item x="23"/>
        <item x="36"/>
        <item x="22"/>
        <item x="21"/>
        <item x="20"/>
        <item x="19"/>
        <item x="18"/>
        <item x="17"/>
        <item x="16"/>
        <item x="15"/>
        <item x="14"/>
        <item x="35"/>
        <item x="13"/>
        <item x="12"/>
        <item x="34"/>
        <item x="11"/>
        <item x="10"/>
        <item x="9"/>
        <item x="8"/>
        <item x="7"/>
        <item x="38"/>
        <item x="6"/>
        <item x="5"/>
        <item x="4"/>
        <item x="3"/>
        <item x="2"/>
        <item x="1"/>
        <item x="0"/>
        <item t="default"/>
      </items>
    </pivotField>
    <pivotField showAll="0">
      <items count="1013">
        <item x="222"/>
        <item x="244"/>
        <item x="199"/>
        <item x="672"/>
        <item x="513"/>
        <item x="719"/>
        <item x="997"/>
        <item x="256"/>
        <item x="696"/>
        <item x="582"/>
        <item x="476"/>
        <item x="558"/>
        <item x="767"/>
        <item x="534"/>
        <item x="45"/>
        <item x="456"/>
        <item x="821"/>
        <item x="282"/>
        <item x="172"/>
        <item x="486"/>
        <item x="390"/>
        <item x="362"/>
        <item x="401"/>
        <item x="292"/>
        <item x="310"/>
        <item x="446"/>
        <item x="457"/>
        <item x="533"/>
        <item x="265"/>
        <item x="732"/>
        <item x="345"/>
        <item x="428"/>
        <item x="320"/>
        <item x="921"/>
        <item x="220"/>
        <item x="420"/>
        <item x="242"/>
        <item x="400"/>
        <item x="196"/>
        <item x="796"/>
        <item x="800"/>
        <item x="833"/>
        <item x="371"/>
        <item x="779"/>
        <item x="817"/>
        <item x="843"/>
        <item x="866"/>
        <item x="914"/>
        <item x="491"/>
        <item x="352"/>
        <item x="775"/>
        <item x="831"/>
        <item x="380"/>
        <item x="31"/>
        <item x="88"/>
        <item x="410"/>
        <item x="435"/>
        <item x="987"/>
        <item x="252"/>
        <item x="136"/>
        <item x="62"/>
        <item x="708"/>
        <item x="1006"/>
        <item x="58"/>
        <item x="326"/>
        <item x="496"/>
        <item x="150"/>
        <item x="465"/>
        <item x="126"/>
        <item x="219"/>
        <item x="590"/>
        <item x="683"/>
        <item x="376"/>
        <item x="245"/>
        <item x="344"/>
        <item x="291"/>
        <item x="11"/>
        <item x="225"/>
        <item x="27"/>
        <item x="495"/>
        <item x="200"/>
        <item x="175"/>
        <item x="942"/>
        <item x="153"/>
        <item x="51"/>
        <item x="79"/>
        <item x="267"/>
        <item x="406"/>
        <item x="541"/>
        <item x="525"/>
        <item x="618"/>
        <item x="300"/>
        <item x="928"/>
        <item x="594"/>
        <item x="569"/>
        <item x="128"/>
        <item x="108"/>
        <item x="105"/>
        <item x="965"/>
        <item x="76"/>
        <item x="504"/>
        <item x="436"/>
        <item x="466"/>
        <item x="49"/>
        <item x="381"/>
        <item x="905"/>
        <item x="16"/>
        <item x="229"/>
        <item x="552"/>
        <item x="353"/>
        <item x="598"/>
        <item x="327"/>
        <item x="20"/>
        <item x="156"/>
        <item x="550"/>
        <item x="573"/>
        <item x="565"/>
        <item x="247"/>
        <item x="272"/>
        <item x="520"/>
        <item x="479"/>
        <item x="545"/>
        <item x="449"/>
        <item x="301"/>
        <item x="393"/>
        <item x="974"/>
        <item x="271"/>
        <item x="500"/>
        <item x="994"/>
        <item x="441"/>
        <item x="471"/>
        <item x="415"/>
        <item x="2"/>
        <item x="357"/>
        <item x="313"/>
        <item x="277"/>
        <item x="331"/>
        <item x="135"/>
        <item x="305"/>
        <item x="85"/>
        <item x="114"/>
        <item x="251"/>
        <item x="338"/>
        <item x="182"/>
        <item x="160"/>
        <item x="26"/>
        <item x="57"/>
        <item x="589"/>
        <item x="93"/>
        <item x="120"/>
        <item x="36"/>
        <item x="614"/>
        <item x="3"/>
        <item x="230"/>
        <item x="259"/>
        <item x="666"/>
        <item x="647"/>
        <item x="927"/>
        <item x="203"/>
        <item x="904"/>
        <item x="879"/>
        <item x="930"/>
        <item x="601"/>
        <item x="857"/>
        <item x="832"/>
        <item x="141"/>
        <item x="188"/>
        <item x="996"/>
        <item x="576"/>
        <item x="178"/>
        <item x="130"/>
        <item x="626"/>
        <item x="951"/>
        <item x="789"/>
        <item x="157"/>
        <item x="553"/>
        <item x="978"/>
        <item x="922"/>
        <item x="872"/>
        <item x="956"/>
        <item x="825"/>
        <item x="742"/>
        <item x="897"/>
        <item x="882"/>
        <item x="1000"/>
        <item x="947"/>
        <item x="850"/>
        <item x="990"/>
        <item x="638"/>
        <item x="953"/>
        <item x="970"/>
        <item x="527"/>
        <item x="901"/>
        <item x="109"/>
        <item x="836"/>
        <item x="808"/>
        <item x="704"/>
        <item x="679"/>
        <item x="780"/>
        <item x="505"/>
        <item x="492"/>
        <item x="752"/>
        <item x="462"/>
        <item x="876"/>
        <item x="738"/>
        <item x="727"/>
        <item x="774"/>
        <item x="854"/>
        <item x="829"/>
        <item x="926"/>
        <item x="761"/>
        <item x="21"/>
        <item x="807"/>
        <item x="121"/>
        <item x="731"/>
        <item x="707"/>
        <item x="830"/>
        <item x="480"/>
        <item x="855"/>
        <item x="756"/>
        <item x="377"/>
        <item x="877"/>
        <item x="52"/>
        <item x="304"/>
        <item x="896"/>
        <item x="276"/>
        <item x="713"/>
        <item x="682"/>
        <item x="159"/>
        <item x="250"/>
        <item x="920"/>
        <item x="878"/>
        <item x="849"/>
        <item x="689"/>
        <item x="134"/>
        <item x="784"/>
        <item x="207"/>
        <item x="786"/>
        <item x="856"/>
        <item x="113"/>
        <item x="903"/>
        <item x="952"/>
        <item x="762"/>
        <item x="739"/>
        <item x="80"/>
        <item x="946"/>
        <item x="407"/>
        <item x="995"/>
        <item x="624"/>
        <item x="678"/>
        <item x="737"/>
        <item x="84"/>
        <item x="902"/>
        <item x="450"/>
        <item x="56"/>
        <item x="1004"/>
        <item x="645"/>
        <item x="422"/>
        <item x="693"/>
        <item x="414"/>
        <item x="975"/>
        <item x="25"/>
        <item x="969"/>
        <item x="17"/>
        <item x="339"/>
        <item x="544"/>
        <item x="385"/>
        <item x="703"/>
        <item x="285"/>
        <item x="712"/>
        <item x="751"/>
        <item x="733"/>
        <item x="773"/>
        <item x="757"/>
        <item x="785"/>
        <item x="142"/>
        <item x="499"/>
        <item x="470"/>
        <item x="365"/>
        <item x="440"/>
        <item x="684"/>
        <item x="669"/>
        <item x="37"/>
        <item x="297"/>
        <item x="143"/>
        <item x="314"/>
        <item x="394"/>
        <item x="336"/>
        <item x="4"/>
        <item x="260"/>
        <item x="701"/>
        <item x="66"/>
        <item x="587"/>
        <item x="599"/>
        <item x="350"/>
        <item x="237"/>
        <item x="714"/>
        <item x="726"/>
        <item x="636"/>
        <item x="657"/>
        <item x="664"/>
        <item x="650"/>
        <item x="214"/>
        <item x="611"/>
        <item x="629"/>
        <item x="688"/>
        <item x="640"/>
        <item x="268"/>
        <item x="167"/>
        <item x="690"/>
        <item x="604"/>
        <item x="190"/>
        <item x="613"/>
        <item x="724"/>
        <item x="38"/>
        <item x="574"/>
        <item x="324"/>
        <item x="579"/>
        <item x="391"/>
        <item x="166"/>
        <item x="619"/>
        <item x="749"/>
        <item x="665"/>
        <item x="144"/>
        <item x="257"/>
        <item x="477"/>
        <item x="556"/>
        <item x="797"/>
        <item x="363"/>
        <item x="447"/>
        <item x="646"/>
        <item x="514"/>
        <item x="77"/>
        <item x="562"/>
        <item x="95"/>
        <item x="625"/>
        <item x="983"/>
        <item x="139"/>
        <item x="717"/>
        <item x="283"/>
        <item x="91"/>
        <item x="743"/>
        <item x="67"/>
        <item x="213"/>
        <item x="189"/>
        <item x="600"/>
        <item x="564"/>
        <item x="122"/>
        <item x="311"/>
        <item x="0"/>
        <item x="932"/>
        <item x="765"/>
        <item x="94"/>
        <item x="540"/>
        <item x="938"/>
        <item x="891"/>
        <item x="790"/>
        <item x="526"/>
        <item x="957"/>
        <item x="5"/>
        <item x="118"/>
        <item x="39"/>
        <item x="235"/>
        <item x="915"/>
        <item x="68"/>
        <item x="575"/>
        <item x="979"/>
        <item x="694"/>
        <item x="595"/>
        <item x="176"/>
        <item x="226"/>
        <item x="538"/>
        <item x="246"/>
        <item x="908"/>
        <item x="186"/>
        <item x="820"/>
        <item x="551"/>
        <item x="799"/>
        <item x="651"/>
        <item x="670"/>
        <item x="212"/>
        <item x="516"/>
        <item x="883"/>
        <item x="837"/>
        <item x="860"/>
        <item x="889"/>
        <item x="530"/>
        <item x="425"/>
        <item x="811"/>
        <item x="867"/>
        <item x="494"/>
        <item x="508"/>
        <item x="844"/>
        <item x="464"/>
        <item x="580"/>
        <item x="478"/>
        <item x="453"/>
        <item x="483"/>
        <item x="147"/>
        <item x="984"/>
        <item x="34"/>
        <item x="284"/>
        <item x="258"/>
        <item x="236"/>
        <item x="818"/>
        <item x="845"/>
        <item x="8"/>
        <item x="98"/>
        <item x="939"/>
        <item x="278"/>
        <item x="448"/>
        <item x="368"/>
        <item x="434"/>
        <item x="228"/>
        <item x="42"/>
        <item x="409"/>
        <item x="270"/>
        <item x="337"/>
        <item x="364"/>
        <item x="397"/>
        <item x="86"/>
        <item x="59"/>
        <item x="306"/>
        <item x="421"/>
        <item x="312"/>
        <item x="379"/>
        <item x="299"/>
        <item x="342"/>
        <item x="317"/>
        <item x="630"/>
        <item x="546"/>
        <item x="531"/>
        <item x="392"/>
        <item x="202"/>
        <item x="165"/>
        <item x="208"/>
        <item x="940"/>
        <item x="28"/>
        <item x="332"/>
        <item x="358"/>
        <item x="187"/>
        <item x="521"/>
        <item x="472"/>
        <item x="868"/>
        <item x="557"/>
        <item x="115"/>
        <item x="155"/>
        <item x="288"/>
        <item x="262"/>
        <item x="442"/>
        <item x="916"/>
        <item x="663"/>
        <item x="119"/>
        <item x="193"/>
        <item x="416"/>
        <item x="386"/>
        <item x="501"/>
        <item x="890"/>
        <item x="107"/>
        <item x="161"/>
        <item x="177"/>
        <item x="967"/>
        <item x="140"/>
        <item x="644"/>
        <item x="985"/>
        <item x="92"/>
        <item x="963"/>
        <item x="819"/>
        <item x="798"/>
        <item x="19"/>
        <item x="605"/>
        <item x="170"/>
        <item x="35"/>
        <item x="509"/>
        <item x="65"/>
        <item x="944"/>
        <item x="1008"/>
        <item x="1"/>
        <item x="484"/>
        <item x="918"/>
        <item x="894"/>
        <item x="989"/>
        <item x="892"/>
        <item x="870"/>
        <item x="772"/>
        <item x="454"/>
        <item x="63"/>
        <item x="968"/>
        <item x="847"/>
        <item x="32"/>
        <item x="941"/>
        <item x="750"/>
        <item x="623"/>
        <item x="677"/>
        <item x="964"/>
        <item x="426"/>
        <item x="658"/>
        <item x="823"/>
        <item x="702"/>
        <item x="895"/>
        <item x="725"/>
        <item x="398"/>
        <item x="803"/>
        <item x="802"/>
        <item x="289"/>
        <item x="369"/>
        <item x="637"/>
        <item x="263"/>
        <item x="343"/>
        <item x="318"/>
        <item x="986"/>
        <item x="148"/>
        <item x="171"/>
        <item x="754"/>
        <item x="777"/>
        <item x="778"/>
        <item x="217"/>
        <item x="240"/>
        <item x="99"/>
        <item x="194"/>
        <item x="729"/>
        <item x="89"/>
        <item x="945"/>
        <item x="419"/>
        <item x="30"/>
        <item x="848"/>
        <item x="919"/>
        <item x="706"/>
        <item x="572"/>
        <item x="681"/>
        <item x="163"/>
        <item x="755"/>
        <item x="730"/>
        <item x="824"/>
        <item x="61"/>
        <item x="71"/>
        <item x="43"/>
        <item x="612"/>
        <item x="617"/>
        <item x="660"/>
        <item x="117"/>
        <item x="549"/>
        <item x="871"/>
        <item x="9"/>
        <item x="959"/>
        <item x="503"/>
        <item x="347"/>
        <item x="445"/>
        <item x="137"/>
        <item x="783"/>
        <item x="1005"/>
        <item x="389"/>
        <item x="885"/>
        <item x="934"/>
        <item x="524"/>
        <item x="475"/>
        <item x="910"/>
        <item x="862"/>
        <item x="839"/>
        <item x="806"/>
        <item x="430"/>
        <item x="813"/>
        <item x="593"/>
        <item x="210"/>
        <item x="321"/>
        <item x="792"/>
        <item x="616"/>
        <item x="760"/>
        <item x="720"/>
        <item x="654"/>
        <item x="184"/>
        <item x="745"/>
        <item x="294"/>
        <item x="721"/>
        <item x="768"/>
        <item x="373"/>
        <item x="281"/>
        <item x="459"/>
        <item x="488"/>
        <item x="828"/>
        <item x="403"/>
        <item x="697"/>
        <item x="243"/>
        <item x="632"/>
        <item x="653"/>
        <item x="592"/>
        <item x="361"/>
        <item x="633"/>
        <item x="255"/>
        <item x="335"/>
        <item x="607"/>
        <item x="221"/>
        <item x="583"/>
        <item x="673"/>
        <item x="198"/>
        <item x="960"/>
        <item x="185"/>
        <item x="886"/>
        <item x="535"/>
        <item x="674"/>
        <item x="173"/>
        <item x="211"/>
        <item x="698"/>
        <item x="309"/>
        <item x="13"/>
        <item x="853"/>
        <item x="164"/>
        <item x="746"/>
        <item x="1002"/>
        <item x="588"/>
        <item x="74"/>
        <item x="993"/>
        <item x="863"/>
        <item x="621"/>
        <item x="981"/>
        <item x="642"/>
        <item x="102"/>
        <item x="608"/>
        <item x="973"/>
        <item x="151"/>
        <item x="559"/>
        <item x="950"/>
        <item x="568"/>
        <item x="769"/>
        <item x="925"/>
        <item x="875"/>
        <item x="840"/>
        <item x="24"/>
        <item x="536"/>
        <item x="584"/>
        <item x="793"/>
        <item x="900"/>
        <item x="138"/>
        <item x="511"/>
        <item x="814"/>
        <item x="90"/>
        <item x="55"/>
        <item x="560"/>
        <item x="1011"/>
        <item x="487"/>
        <item x="458"/>
        <item x="429"/>
        <item x="234"/>
        <item x="935"/>
        <item x="402"/>
        <item x="372"/>
        <item x="805"/>
        <item x="83"/>
        <item x="899"/>
        <item x="567"/>
        <item x="949"/>
        <item x="924"/>
        <item x="346"/>
        <item x="12"/>
        <item x="46"/>
        <item x="293"/>
        <item x="519"/>
        <item x="469"/>
        <item x="73"/>
        <item x="197"/>
        <item x="101"/>
        <item x="852"/>
        <item x="827"/>
        <item x="710"/>
        <item x="874"/>
        <item x="911"/>
        <item x="782"/>
        <item x="439"/>
        <item x="686"/>
        <item x="992"/>
        <item x="308"/>
        <item x="1010"/>
        <item x="759"/>
        <item x="280"/>
        <item x="543"/>
        <item x="64"/>
        <item x="33"/>
        <item x="388"/>
        <item x="360"/>
        <item x="735"/>
        <item x="972"/>
        <item x="413"/>
        <item x="233"/>
        <item x="687"/>
        <item x="384"/>
        <item x="206"/>
        <item x="181"/>
        <item x="356"/>
        <item x="133"/>
        <item x="112"/>
        <item x="518"/>
        <item x="330"/>
        <item x="254"/>
        <item x="334"/>
        <item x="275"/>
        <item x="303"/>
        <item x="982"/>
        <item x="1003"/>
        <item x="563"/>
        <item x="418"/>
        <item x="523"/>
        <item x="1009"/>
        <item x="463"/>
        <item x="444"/>
        <item x="991"/>
        <item x="662"/>
        <item x="474"/>
        <item x="747"/>
        <item x="962"/>
        <item x="722"/>
        <item x="325"/>
        <item x="269"/>
        <item x="351"/>
        <item x="961"/>
        <item x="971"/>
        <item x="841"/>
        <item x="913"/>
        <item x="539"/>
        <item x="298"/>
        <item x="7"/>
        <item x="498"/>
        <item x="937"/>
        <item x="770"/>
        <item x="711"/>
        <item x="378"/>
        <item x="948"/>
        <item x="888"/>
        <item x="433"/>
        <item x="515"/>
        <item x="1001"/>
        <item x="923"/>
        <item x="741"/>
        <item x="493"/>
        <item x="699"/>
        <item x="815"/>
        <item x="643"/>
        <item x="192"/>
        <item x="864"/>
        <item x="865"/>
        <item x="548"/>
        <item x="980"/>
        <item x="169"/>
        <item x="795"/>
        <item x="634"/>
        <item x="958"/>
        <item x="655"/>
        <item x="408"/>
        <item x="898"/>
        <item x="936"/>
        <item x="675"/>
        <item x="851"/>
        <item x="609"/>
        <item x="41"/>
        <item x="873"/>
        <item x="887"/>
        <item x="764"/>
        <item x="771"/>
        <item x="788"/>
        <item x="842"/>
        <item x="201"/>
        <item x="835"/>
        <item x="70"/>
        <item x="816"/>
        <item x="804"/>
        <item x="810"/>
        <item x="758"/>
        <item x="826"/>
        <item x="781"/>
        <item x="597"/>
        <item x="468"/>
        <item x="124"/>
        <item x="912"/>
        <item x="748"/>
        <item x="146"/>
        <item x="561"/>
        <item x="586"/>
        <item x="635"/>
        <item x="571"/>
        <item x="723"/>
        <item x="610"/>
        <item x="154"/>
        <item x="734"/>
        <item x="846"/>
        <item x="709"/>
        <item x="656"/>
        <item x="933"/>
        <item x="988"/>
        <item x="954"/>
        <item x="622"/>
        <item x="438"/>
        <item x="955"/>
        <item x="700"/>
        <item x="585"/>
        <item x="97"/>
        <item x="676"/>
        <item x="537"/>
        <item x="227"/>
        <item x="1007"/>
        <item x="794"/>
        <item x="929"/>
        <item x="740"/>
        <item x="10"/>
        <item x="341"/>
        <item x="931"/>
        <item x="661"/>
        <item x="881"/>
        <item x="966"/>
        <item x="412"/>
        <item x="641"/>
        <item x="763"/>
        <item x="685"/>
        <item x="274"/>
        <item x="977"/>
        <item x="129"/>
        <item x="44"/>
        <item x="620"/>
        <item x="869"/>
        <item x="976"/>
        <item x="787"/>
        <item x="287"/>
        <item x="460"/>
        <item x="943"/>
        <item x="355"/>
        <item x="906"/>
        <item x="329"/>
        <item x="383"/>
        <item x="72"/>
        <item x="736"/>
        <item x="907"/>
        <item x="809"/>
        <item x="239"/>
        <item x="512"/>
        <item x="249"/>
        <item x="998"/>
        <item x="106"/>
        <item x="596"/>
        <item x="367"/>
        <item x="893"/>
        <item x="50"/>
        <item x="834"/>
        <item x="216"/>
        <item x="917"/>
        <item x="859"/>
        <item x="18"/>
        <item x="909"/>
        <item x="396"/>
        <item x="205"/>
        <item x="999"/>
        <item x="78"/>
        <item x="424"/>
        <item x="232"/>
        <item x="100"/>
        <item x="316"/>
        <item x="490"/>
        <item x="125"/>
        <item x="489"/>
        <item x="180"/>
        <item x="858"/>
        <item x="649"/>
        <item x="812"/>
        <item x="880"/>
        <item x="374"/>
        <item x="404"/>
        <item x="668"/>
        <item x="838"/>
        <item x="431"/>
        <item x="628"/>
        <item x="149"/>
        <item x="461"/>
        <item x="348"/>
        <item x="195"/>
        <item x="884"/>
        <item x="322"/>
        <item x="692"/>
        <item x="861"/>
        <item x="132"/>
        <item x="432"/>
        <item x="295"/>
        <item x="452"/>
        <item x="716"/>
        <item x="405"/>
        <item x="375"/>
        <item x="111"/>
        <item x="547"/>
        <item x="570"/>
        <item x="728"/>
        <item x="349"/>
        <item x="507"/>
        <item x="323"/>
        <item x="82"/>
        <item x="152"/>
        <item x="296"/>
        <item x="603"/>
        <item x="224"/>
        <item x="266"/>
        <item x="75"/>
        <item x="482"/>
        <item x="522"/>
        <item x="104"/>
        <item x="23"/>
        <item x="753"/>
        <item x="48"/>
        <item x="776"/>
        <item x="103"/>
        <item x="47"/>
        <item x="578"/>
        <item x="127"/>
        <item x="14"/>
        <item x="223"/>
        <item x="15"/>
        <item x="801"/>
        <item x="174"/>
        <item x="667"/>
        <item x="502"/>
        <item x="529"/>
        <item x="822"/>
        <item x="705"/>
        <item x="264"/>
        <item x="54"/>
        <item x="241"/>
        <item x="652"/>
        <item x="766"/>
        <item x="671"/>
        <item x="555"/>
        <item x="744"/>
        <item x="631"/>
        <item x="443"/>
        <item x="581"/>
        <item x="290"/>
        <item x="695"/>
        <item x="791"/>
        <item x="218"/>
        <item x="606"/>
        <item x="718"/>
        <item x="473"/>
        <item x="680"/>
        <item x="40"/>
        <item x="370"/>
        <item x="191"/>
        <item x="359"/>
        <item x="319"/>
        <item x="333"/>
        <item x="387"/>
        <item x="510"/>
        <item x="307"/>
        <item x="532"/>
        <item x="279"/>
        <item x="29"/>
        <item x="6"/>
        <item x="417"/>
        <item x="60"/>
        <item x="399"/>
        <item x="253"/>
        <item x="162"/>
        <item x="183"/>
        <item x="168"/>
        <item x="69"/>
        <item x="96"/>
        <item x="209"/>
        <item x="87"/>
        <item x="116"/>
        <item x="261"/>
        <item x="145"/>
        <item x="691"/>
        <item x="340"/>
        <item x="455"/>
        <item x="648"/>
        <item x="366"/>
        <item x="286"/>
        <item x="659"/>
        <item x="427"/>
        <item x="485"/>
        <item x="639"/>
        <item x="238"/>
        <item x="315"/>
        <item x="451"/>
        <item x="615"/>
        <item x="528"/>
        <item x="123"/>
        <item x="591"/>
        <item x="506"/>
        <item x="715"/>
        <item x="395"/>
        <item x="542"/>
        <item x="577"/>
        <item x="566"/>
        <item x="467"/>
        <item x="497"/>
        <item x="437"/>
        <item x="517"/>
        <item x="481"/>
        <item x="627"/>
        <item x="215"/>
        <item x="602"/>
        <item x="354"/>
        <item x="328"/>
        <item x="302"/>
        <item x="22"/>
        <item x="382"/>
        <item x="248"/>
        <item x="273"/>
        <item x="411"/>
        <item x="53"/>
        <item x="204"/>
        <item x="423"/>
        <item x="81"/>
        <item x="158"/>
        <item x="131"/>
        <item x="110"/>
        <item x="179"/>
        <item x="231"/>
        <item x="554"/>
        <item t="default"/>
      </items>
    </pivotField>
    <pivotField showAll="0"/>
    <pivotField dataField="1" showAll="0">
      <items count="1132">
        <item x="45"/>
        <item x="1114"/>
        <item x="1094"/>
        <item x="190"/>
        <item x="571"/>
        <item x="757"/>
        <item x="729"/>
        <item x="222"/>
        <item x="85"/>
        <item x="272"/>
        <item x="508"/>
        <item x="301"/>
        <item x="479"/>
        <item x="273"/>
        <item x="952"/>
        <item x="299"/>
        <item x="834"/>
        <item x="330"/>
        <item x="421"/>
        <item x="163"/>
        <item x="647"/>
        <item x="449"/>
        <item x="808"/>
        <item x="567"/>
        <item x="381"/>
        <item x="594"/>
        <item x="450"/>
        <item x="595"/>
        <item x="1060"/>
        <item x="290"/>
        <item x="975"/>
        <item x="220"/>
        <item x="783"/>
        <item x="947"/>
        <item x="821"/>
        <item x="478"/>
        <item x="1068"/>
        <item x="199"/>
        <item x="537"/>
        <item x="362"/>
        <item x="439"/>
        <item x="704"/>
        <item x="620"/>
        <item x="1079"/>
        <item x="1033"/>
        <item x="677"/>
        <item x="527"/>
        <item x="171"/>
        <item x="391"/>
        <item x="848"/>
        <item x="1000"/>
        <item x="227"/>
        <item x="271"/>
        <item x="141"/>
        <item x="602"/>
        <item x="361"/>
        <item x="742"/>
        <item x="298"/>
        <item x="498"/>
        <item x="897"/>
        <item x="420"/>
        <item x="20"/>
        <item x="566"/>
        <item x="547"/>
        <item x="258"/>
        <item x="329"/>
        <item x="134"/>
        <item x="1051"/>
        <item x="11"/>
        <item x="1023"/>
        <item x="942"/>
        <item x="914"/>
        <item x="148"/>
        <item x="932"/>
        <item x="889"/>
        <item x="59"/>
        <item x="105"/>
        <item x="930"/>
        <item x="53"/>
        <item x="219"/>
        <item x="1028"/>
        <item x="234"/>
        <item x="603"/>
        <item x="189"/>
        <item x="586"/>
        <item x="319"/>
        <item x="661"/>
        <item x="576"/>
        <item x="575"/>
        <item x="1124"/>
        <item x="961"/>
        <item x="167"/>
        <item x="351"/>
        <item x="285"/>
        <item x="275"/>
        <item x="76"/>
        <item x="628"/>
        <item x="247"/>
        <item x="542"/>
        <item x="894"/>
        <item x="869"/>
        <item x="1056"/>
        <item x="44"/>
        <item x="400"/>
        <item x="904"/>
        <item x="121"/>
        <item x="792"/>
        <item x="91"/>
        <item x="667"/>
        <item x="303"/>
        <item x="114"/>
        <item x="206"/>
        <item x="557"/>
        <item x="843"/>
        <item x="656"/>
        <item x="426"/>
        <item x="766"/>
        <item x="367"/>
        <item x="1105"/>
        <item x="27"/>
        <item x="335"/>
        <item x="714"/>
        <item x="396"/>
        <item x="738"/>
        <item x="339"/>
        <item x="488"/>
        <item x="63"/>
        <item x="195"/>
        <item x="803"/>
        <item x="686"/>
        <item x="31"/>
        <item x="828"/>
        <item x="712"/>
        <item x="314"/>
        <item x="987"/>
        <item x="459"/>
        <item x="371"/>
        <item x="401"/>
        <item x="777"/>
        <item x="307"/>
        <item x="487"/>
        <item x="517"/>
        <item x="252"/>
        <item x="546"/>
        <item x="430"/>
        <item x="750"/>
        <item x="346"/>
        <item x="429"/>
        <item x="284"/>
        <item x="516"/>
        <item x="493"/>
        <item x="249"/>
        <item x="278"/>
        <item x="93"/>
        <item x="1083"/>
        <item x="340"/>
        <item x="637"/>
        <item x="483"/>
        <item x="224"/>
        <item x="308"/>
        <item x="817"/>
        <item x="607"/>
        <item x="1069"/>
        <item x="464"/>
        <item x="110"/>
        <item x="138"/>
        <item x="177"/>
        <item x="279"/>
        <item x="722"/>
        <item x="16"/>
        <item x="501"/>
        <item x="737"/>
        <item x="81"/>
        <item x="690"/>
        <item x="670"/>
        <item x="458"/>
        <item x="49"/>
        <item x="354"/>
        <item x="376"/>
        <item x="1041"/>
        <item x="471"/>
        <item x="613"/>
        <item x="627"/>
        <item x="406"/>
        <item x="559"/>
        <item x="655"/>
        <item x="442"/>
        <item x="640"/>
        <item x="313"/>
        <item x="530"/>
        <item x="1013"/>
        <item x="931"/>
        <item x="90"/>
        <item x="345"/>
        <item x="120"/>
        <item x="147"/>
        <item x="413"/>
        <item x="1012"/>
        <item x="26"/>
        <item x="384"/>
        <item x="581"/>
        <item x="205"/>
        <item x="588"/>
        <item x="154"/>
        <item x="58"/>
        <item x="2"/>
        <item x="233"/>
        <item x="435"/>
        <item x="868"/>
        <item x="842"/>
        <item x="522"/>
        <item x="182"/>
        <item x="960"/>
        <item x="257"/>
        <item x="97"/>
        <item x="1040"/>
        <item x="264"/>
        <item x="711"/>
        <item x="552"/>
        <item x="239"/>
        <item x="986"/>
        <item x="67"/>
        <item x="291"/>
        <item x="213"/>
        <item x="142"/>
        <item x="115"/>
        <item x="322"/>
        <item x="172"/>
        <item x="1093"/>
        <item x="641"/>
        <item x="751"/>
        <item x="21"/>
        <item x="951"/>
        <item x="1113"/>
        <item x="723"/>
        <item x="36"/>
        <item x="176"/>
        <item x="720"/>
        <item x="86"/>
        <item x="1059"/>
        <item x="614"/>
        <item x="397"/>
        <item x="765"/>
        <item x="854"/>
        <item x="698"/>
        <item x="560"/>
        <item x="484"/>
        <item x="685"/>
        <item x="54"/>
        <item x="953"/>
        <item x="671"/>
        <item x="847"/>
        <item x="816"/>
        <item x="945"/>
        <item x="922"/>
        <item x="769"/>
        <item x="923"/>
        <item x="873"/>
        <item x="1032"/>
        <item x="1112"/>
        <item x="502"/>
        <item x="1067"/>
        <item x="795"/>
        <item x="368"/>
        <item x="531"/>
        <item x="902"/>
        <item x="455"/>
        <item x="513"/>
        <item x="355"/>
        <item x="472"/>
        <item x="228"/>
        <item x="1039"/>
        <item x="775"/>
        <item x="200"/>
        <item x="748"/>
        <item x="265"/>
        <item x="1111"/>
        <item x="638"/>
        <item x="741"/>
        <item x="146"/>
        <item x="3"/>
        <item x="375"/>
        <item x="1126"/>
        <item x="1091"/>
        <item x="1004"/>
        <item x="1011"/>
        <item x="443"/>
        <item x="405"/>
        <item x="292"/>
        <item x="696"/>
        <item x="979"/>
        <item x="528"/>
        <item x="978"/>
        <item x="253"/>
        <item x="1092"/>
        <item x="958"/>
        <item x="283"/>
        <item x="985"/>
        <item x="1130"/>
        <item x="826"/>
        <item x="928"/>
        <item x="801"/>
        <item x="385"/>
        <item x="1038"/>
        <item x="1108"/>
        <item x="323"/>
        <item x="1087"/>
        <item x="543"/>
        <item x="1010"/>
        <item x="1061"/>
        <item x="984"/>
        <item x="184"/>
        <item x="157"/>
        <item x="521"/>
        <item x="959"/>
        <item x="827"/>
        <item x="903"/>
        <item x="587"/>
        <item x="312"/>
        <item x="139"/>
        <item x="119"/>
        <item x="1088"/>
        <item x="344"/>
        <item x="431"/>
        <item x="734"/>
        <item x="204"/>
        <item x="855"/>
        <item x="241"/>
        <item x="414"/>
        <item x="214"/>
        <item x="57"/>
        <item x="1043"/>
        <item x="99"/>
        <item x="880"/>
        <item x="129"/>
        <item x="25"/>
        <item x="1005"/>
        <item x="551"/>
        <item x="232"/>
        <item x="929"/>
        <item x="492"/>
        <item x="256"/>
        <item x="1096"/>
        <item x="5"/>
        <item x="89"/>
        <item x="1066"/>
        <item x="276"/>
        <item x="660"/>
        <item x="1037"/>
        <item x="336"/>
        <item x="867"/>
        <item x="764"/>
        <item x="50"/>
        <item x="791"/>
        <item x="580"/>
        <item x="917"/>
        <item x="434"/>
        <item x="813"/>
        <item x="1065"/>
        <item x="304"/>
        <item x="1117"/>
        <item x="839"/>
        <item x="606"/>
        <item x="70"/>
        <item x="463"/>
        <item x="892"/>
        <item x="38"/>
        <item x="632"/>
        <item x="865"/>
        <item x="790"/>
        <item x="654"/>
        <item x="907"/>
        <item x="1097"/>
        <item x="1009"/>
        <item x="749"/>
        <item x="499"/>
        <item x="796"/>
        <item x="973"/>
        <item x="841"/>
        <item x="893"/>
        <item x="382"/>
        <item x="736"/>
        <item x="879"/>
        <item x="882"/>
        <item x="710"/>
        <item x="874"/>
        <item x="639"/>
        <item x="878"/>
        <item x="859"/>
        <item x="1121"/>
        <item x="1125"/>
        <item x="898"/>
        <item x="802"/>
        <item x="853"/>
        <item x="918"/>
        <item x="908"/>
        <item x="156"/>
        <item x="411"/>
        <item x="1073"/>
        <item x="788"/>
        <item x="974"/>
        <item x="822"/>
        <item x="250"/>
        <item x="111"/>
        <item x="558"/>
        <item x="82"/>
        <item x="1080"/>
        <item x="762"/>
        <item x="1116"/>
        <item x="1045"/>
        <item x="4"/>
        <item x="469"/>
        <item x="998"/>
        <item x="626"/>
        <item x="946"/>
        <item x="440"/>
        <item x="262"/>
        <item x="702"/>
        <item x="668"/>
        <item x="815"/>
        <item x="957"/>
        <item x="776"/>
        <item x="352"/>
        <item x="901"/>
        <item x="800"/>
        <item x="1101"/>
        <item x="858"/>
        <item x="1016"/>
        <item x="755"/>
        <item x="545"/>
        <item x="1017"/>
        <item x="152"/>
        <item x="168"/>
        <item x="927"/>
        <item x="770"/>
        <item x="991"/>
        <item x="743"/>
        <item x="890"/>
        <item x="831"/>
        <item x="263"/>
        <item x="572"/>
        <item x="1024"/>
        <item x="936"/>
        <item x="669"/>
        <item x="709"/>
        <item x="181"/>
        <item x="1052"/>
        <item x="196"/>
        <item x="500"/>
        <item x="697"/>
        <item x="321"/>
        <item x="983"/>
        <item x="825"/>
        <item x="238"/>
        <item x="662"/>
        <item x="601"/>
        <item x="996"/>
        <item x="624"/>
        <item x="153"/>
        <item x="1072"/>
        <item x="529"/>
        <item x="965"/>
        <item x="781"/>
        <item x="612"/>
        <item x="915"/>
        <item x="17"/>
        <item x="849"/>
        <item x="684"/>
        <item x="1026"/>
        <item x="721"/>
        <item x="353"/>
        <item x="486"/>
        <item x="407"/>
        <item x="320"/>
        <item x="832"/>
        <item x="935"/>
        <item x="883"/>
        <item x="96"/>
        <item x="726"/>
        <item x="1"/>
        <item x="943"/>
        <item x="599"/>
        <item x="370"/>
        <item x="383"/>
        <item x="727"/>
        <item x="128"/>
        <item x="574"/>
        <item x="125"/>
        <item x="1103"/>
        <item x="198"/>
        <item x="69"/>
        <item x="0"/>
        <item x="682"/>
        <item x="470"/>
        <item x="441"/>
        <item x="990"/>
        <item x="633"/>
        <item x="715"/>
        <item x="1054"/>
        <item x="999"/>
        <item x="126"/>
        <item x="971"/>
        <item x="645"/>
        <item x="315"/>
        <item x="774"/>
        <item x="412"/>
        <item x="652"/>
        <item x="277"/>
        <item x="1027"/>
        <item x="170"/>
        <item x="675"/>
        <item x="377"/>
        <item x="1081"/>
        <item x="286"/>
        <item x="691"/>
        <item x="127"/>
        <item x="515"/>
        <item x="964"/>
        <item x="212"/>
        <item x="1104"/>
        <item x="523"/>
        <item x="494"/>
        <item x="618"/>
        <item x="155"/>
        <item x="1107"/>
        <item x="226"/>
        <item x="428"/>
        <item x="465"/>
        <item x="553"/>
        <item x="68"/>
        <item x="582"/>
        <item x="211"/>
        <item x="37"/>
        <item x="457"/>
        <item x="1055"/>
        <item x="35"/>
        <item x="98"/>
        <item x="1085"/>
        <item x="347"/>
        <item x="178"/>
        <item x="608"/>
        <item x="183"/>
        <item x="338"/>
        <item x="34"/>
        <item x="66"/>
        <item x="1086"/>
        <item x="306"/>
        <item x="122"/>
        <item x="1057"/>
        <item x="592"/>
        <item x="806"/>
        <item x="1053"/>
        <item x="60"/>
        <item x="399"/>
        <item x="1058"/>
        <item x="780"/>
        <item x="719"/>
        <item x="235"/>
        <item x="113"/>
        <item x="52"/>
        <item x="1082"/>
        <item x="564"/>
        <item x="28"/>
        <item x="84"/>
        <item x="207"/>
        <item x="976"/>
        <item x="701"/>
        <item x="1102"/>
        <item x="1030"/>
        <item x="149"/>
        <item x="92"/>
        <item x="1002"/>
        <item x="19"/>
        <item x="535"/>
        <item x="754"/>
        <item x="240"/>
        <item x="891"/>
        <item x="977"/>
        <item x="506"/>
        <item x="949"/>
        <item x="950"/>
        <item x="1122"/>
        <item x="944"/>
        <item x="591"/>
        <item x="820"/>
        <item x="476"/>
        <item x="359"/>
        <item x="896"/>
        <item x="534"/>
        <item x="674"/>
        <item x="388"/>
        <item x="644"/>
        <item x="1025"/>
        <item x="505"/>
        <item x="921"/>
        <item x="563"/>
        <item x="1123"/>
        <item x="997"/>
        <item x="872"/>
        <item x="327"/>
        <item x="846"/>
        <item x="475"/>
        <item x="1003"/>
        <item x="447"/>
        <item x="296"/>
        <item x="916"/>
        <item x="920"/>
        <item x="972"/>
        <item x="747"/>
        <item x="910"/>
        <item x="1031"/>
        <item x="269"/>
        <item x="245"/>
        <item x="617"/>
        <item x="418"/>
        <item x="1047"/>
        <item x="871"/>
        <item x="389"/>
        <item x="866"/>
        <item x="358"/>
        <item x="1019"/>
        <item x="188"/>
        <item x="161"/>
        <item x="659"/>
        <item x="938"/>
        <item x="9"/>
        <item x="768"/>
        <item x="861"/>
        <item x="417"/>
        <item x="160"/>
        <item x="993"/>
        <item x="819"/>
        <item x="631"/>
        <item x="895"/>
        <item x="24"/>
        <item x="967"/>
        <item x="845"/>
        <item x="689"/>
        <item x="217"/>
        <item x="789"/>
        <item x="840"/>
        <item x="758"/>
        <item x="1075"/>
        <item x="363"/>
        <item x="74"/>
        <item x="103"/>
        <item x="794"/>
        <item x="446"/>
        <item x="42"/>
        <item x="740"/>
        <item x="520"/>
        <item x="550"/>
        <item x="295"/>
        <item x="56"/>
        <item x="705"/>
        <item x="326"/>
        <item x="132"/>
        <item x="695"/>
        <item x="835"/>
        <item x="480"/>
        <item x="814"/>
        <item x="244"/>
        <item x="636"/>
        <item x="268"/>
        <item x="730"/>
        <item x="12"/>
        <item x="73"/>
        <item x="763"/>
        <item x="585"/>
        <item x="102"/>
        <item x="106"/>
        <item x="187"/>
        <item x="735"/>
        <item x="509"/>
        <item x="596"/>
        <item x="216"/>
        <item x="621"/>
        <item x="8"/>
        <item x="538"/>
        <item x="885"/>
        <item x="331"/>
        <item x="648"/>
        <item x="568"/>
        <item x="282"/>
        <item x="784"/>
        <item x="658"/>
        <item x="497"/>
        <item x="809"/>
        <item x="392"/>
        <item x="374"/>
        <item x="451"/>
        <item x="666"/>
        <item x="191"/>
        <item x="41"/>
        <item x="491"/>
        <item x="630"/>
        <item x="678"/>
        <item x="611"/>
        <item x="683"/>
        <item x="393"/>
        <item x="300"/>
        <item x="175"/>
        <item x="255"/>
        <item x="46"/>
        <item x="438"/>
        <item x="688"/>
        <item x="526"/>
        <item x="468"/>
        <item x="422"/>
        <item x="248"/>
        <item x="404"/>
        <item x="118"/>
        <item x="556"/>
        <item x="318"/>
        <item x="380"/>
        <item x="221"/>
        <item x="706"/>
        <item x="1127"/>
        <item x="1120"/>
        <item x="1100"/>
        <item x="1062"/>
        <item x="1109"/>
        <item x="30"/>
        <item x="289"/>
        <item x="77"/>
        <item x="732"/>
        <item x="145"/>
        <item x="311"/>
        <item x="912"/>
        <item x="481"/>
        <item x="62"/>
        <item x="410"/>
        <item x="231"/>
        <item x="649"/>
        <item x="1050"/>
        <item x="887"/>
        <item x="1077"/>
        <item x="203"/>
        <item x="180"/>
        <item x="653"/>
        <item x="579"/>
        <item x="731"/>
        <item x="433"/>
        <item x="210"/>
        <item x="14"/>
        <item x="900"/>
        <item x="549"/>
        <item x="1049"/>
        <item x="261"/>
        <item x="95"/>
        <item x="1078"/>
        <item x="174"/>
        <item x="1089"/>
        <item x="343"/>
        <item x="15"/>
        <item x="940"/>
        <item x="913"/>
        <item x="1022"/>
        <item x="863"/>
        <item x="941"/>
        <item x="708"/>
        <item x="1034"/>
        <item x="350"/>
        <item x="1006"/>
        <item x="237"/>
        <item x="877"/>
        <item x="811"/>
        <item x="605"/>
        <item x="124"/>
        <item x="837"/>
        <item x="852"/>
        <item x="539"/>
        <item x="651"/>
        <item x="969"/>
        <item x="151"/>
        <item x="373"/>
        <item x="623"/>
        <item x="926"/>
        <item x="578"/>
        <item x="924"/>
        <item x="622"/>
        <item x="956"/>
        <item x="1099"/>
        <item x="954"/>
        <item x="994"/>
        <item x="364"/>
        <item x="980"/>
        <item x="810"/>
        <item x="836"/>
        <item x="733"/>
        <item x="192"/>
        <item x="787"/>
        <item x="875"/>
        <item x="32"/>
        <item x="510"/>
        <item x="664"/>
        <item x="423"/>
        <item x="970"/>
        <item x="759"/>
        <item x="864"/>
        <item x="968"/>
        <item x="886"/>
        <item x="717"/>
        <item x="281"/>
        <item x="519"/>
        <item x="366"/>
        <item x="785"/>
        <item x="64"/>
        <item x="1021"/>
        <item x="569"/>
        <item x="1036"/>
        <item x="1048"/>
        <item x="911"/>
        <item x="707"/>
        <item x="760"/>
        <item x="1035"/>
        <item x="482"/>
        <item x="939"/>
        <item x="761"/>
        <item x="1119"/>
        <item x="995"/>
        <item x="274"/>
        <item x="1063"/>
        <item x="862"/>
        <item x="452"/>
        <item x="166"/>
        <item x="745"/>
        <item x="462"/>
        <item x="164"/>
        <item x="570"/>
        <item x="1064"/>
        <item x="1110"/>
        <item x="1076"/>
        <item x="490"/>
        <item x="716"/>
        <item x="332"/>
        <item x="512"/>
        <item x="899"/>
        <item x="78"/>
        <item x="541"/>
        <item x="797"/>
        <item x="369"/>
        <item x="679"/>
        <item x="47"/>
        <item x="1007"/>
        <item x="888"/>
        <item x="23"/>
        <item x="663"/>
        <item x="786"/>
        <item x="597"/>
        <item x="1129"/>
        <item x="812"/>
        <item x="403"/>
        <item x="1008"/>
        <item x="982"/>
        <item x="598"/>
        <item x="65"/>
        <item x="838"/>
        <item x="302"/>
        <item x="744"/>
        <item x="165"/>
        <item x="107"/>
        <item x="109"/>
        <item x="634"/>
        <item x="334"/>
        <item x="202"/>
        <item x="540"/>
        <item x="13"/>
        <item x="681"/>
        <item x="395"/>
        <item x="850"/>
        <item x="693"/>
        <item x="342"/>
        <item x="29"/>
        <item x="432"/>
        <item x="823"/>
        <item x="650"/>
        <item x="94"/>
        <item x="514"/>
        <item x="981"/>
        <item x="33"/>
        <item x="511"/>
        <item x="798"/>
        <item x="135"/>
        <item x="425"/>
        <item x="137"/>
        <item x="771"/>
        <item x="1020"/>
        <item x="573"/>
        <item x="144"/>
        <item x="625"/>
        <item x="925"/>
        <item x="1128"/>
        <item x="48"/>
        <item x="524"/>
        <item x="955"/>
        <item x="117"/>
        <item x="544"/>
        <item x="230"/>
        <item x="495"/>
        <item x="772"/>
        <item x="287"/>
        <item x="485"/>
        <item x="680"/>
        <item x="876"/>
        <item x="378"/>
        <item x="108"/>
        <item x="136"/>
        <item x="398"/>
        <item x="583"/>
        <item x="437"/>
        <item x="310"/>
        <item x="223"/>
        <item x="194"/>
        <item x="88"/>
        <item x="600"/>
        <item x="427"/>
        <item x="209"/>
        <item x="79"/>
        <item x="454"/>
        <item x="179"/>
        <item x="554"/>
        <item x="80"/>
        <item x="773"/>
        <item x="692"/>
        <item x="1090"/>
        <item x="7"/>
        <item x="609"/>
        <item x="337"/>
        <item x="316"/>
        <item x="851"/>
        <item x="408"/>
        <item x="461"/>
        <item x="193"/>
        <item x="409"/>
        <item x="365"/>
        <item x="333"/>
        <item x="123"/>
        <item x="305"/>
        <item x="1106"/>
        <item x="830"/>
        <item x="424"/>
        <item x="348"/>
        <item x="948"/>
        <item x="436"/>
        <item x="260"/>
        <item x="934"/>
        <item x="349"/>
        <item x="467"/>
        <item x="525"/>
        <item x="169"/>
        <item x="963"/>
        <item x="394"/>
        <item x="197"/>
        <item x="150"/>
        <item x="496"/>
        <item x="61"/>
        <item x="466"/>
        <item x="131"/>
        <item x="584"/>
        <item x="317"/>
        <item x="40"/>
        <item x="1029"/>
        <item x="1015"/>
        <item x="1044"/>
        <item x="1084"/>
        <item x="456"/>
        <item x="225"/>
        <item x="746"/>
        <item x="1018"/>
        <item x="1118"/>
        <item x="1098"/>
        <item x="857"/>
        <item x="208"/>
        <item x="718"/>
        <item x="288"/>
        <item x="555"/>
        <item x="159"/>
        <item x="379"/>
        <item x="251"/>
        <item x="799"/>
        <item x="259"/>
        <item x="453"/>
        <item x="1095"/>
        <item x="665"/>
        <item x="236"/>
        <item x="186"/>
        <item x="112"/>
        <item x="72"/>
        <item x="101"/>
        <item x="1074"/>
        <item x="962"/>
        <item x="989"/>
        <item x="933"/>
        <item x="1046"/>
        <item x="1001"/>
        <item x="881"/>
        <item x="140"/>
        <item x="610"/>
        <item x="1042"/>
        <item x="906"/>
        <item x="18"/>
        <item x="635"/>
        <item x="1014"/>
        <item x="992"/>
        <item x="562"/>
        <item x="215"/>
        <item x="829"/>
        <item x="844"/>
        <item x="416"/>
        <item x="51"/>
        <item x="474"/>
        <item x="83"/>
        <item x="504"/>
        <item x="937"/>
        <item x="818"/>
        <item x="793"/>
        <item x="1071"/>
        <item x="753"/>
        <item x="870"/>
        <item x="700"/>
        <item x="387"/>
        <item x="905"/>
        <item x="856"/>
        <item x="966"/>
        <item x="1070"/>
        <item x="824"/>
        <item x="694"/>
        <item x="325"/>
        <item x="1115"/>
        <item x="909"/>
        <item x="243"/>
        <item x="767"/>
        <item x="805"/>
        <item x="43"/>
        <item x="725"/>
        <item x="533"/>
        <item x="445"/>
        <item x="75"/>
        <item x="10"/>
        <item x="104"/>
        <item x="752"/>
        <item x="616"/>
        <item x="643"/>
        <item x="988"/>
        <item x="267"/>
        <item x="357"/>
        <item x="779"/>
        <item x="590"/>
        <item x="133"/>
        <item x="218"/>
        <item x="919"/>
        <item x="673"/>
        <item x="162"/>
        <item x="860"/>
        <item x="833"/>
        <item x="619"/>
        <item x="294"/>
        <item x="713"/>
        <item x="884"/>
        <item x="728"/>
        <item x="489"/>
        <item x="646"/>
        <item x="372"/>
        <item x="518"/>
        <item x="565"/>
        <item x="703"/>
        <item x="419"/>
        <item x="328"/>
        <item x="297"/>
        <item x="756"/>
        <item x="548"/>
        <item x="657"/>
        <item x="782"/>
        <item x="280"/>
        <item x="739"/>
        <item x="807"/>
        <item x="270"/>
        <item x="309"/>
        <item x="629"/>
        <item x="246"/>
        <item x="360"/>
        <item x="402"/>
        <item x="593"/>
        <item x="415"/>
        <item x="390"/>
        <item x="687"/>
        <item x="577"/>
        <item x="507"/>
        <item x="676"/>
        <item x="22"/>
        <item x="173"/>
        <item x="477"/>
        <item x="448"/>
        <item x="604"/>
        <item x="561"/>
        <item x="724"/>
        <item x="185"/>
        <item x="116"/>
        <item x="778"/>
        <item x="341"/>
        <item x="55"/>
        <item x="6"/>
        <item x="536"/>
        <item x="615"/>
        <item x="460"/>
        <item x="143"/>
        <item x="386"/>
        <item x="503"/>
        <item x="699"/>
        <item x="39"/>
        <item x="87"/>
        <item x="130"/>
        <item x="642"/>
        <item x="71"/>
        <item x="158"/>
        <item x="100"/>
        <item x="324"/>
        <item x="201"/>
        <item x="804"/>
        <item x="589"/>
        <item x="229"/>
        <item x="473"/>
        <item x="444"/>
        <item x="293"/>
        <item x="254"/>
        <item x="242"/>
        <item x="266"/>
        <item x="532"/>
        <item x="672"/>
        <item x="356"/>
        <item t="default"/>
      </items>
    </pivotField>
    <pivotField dataField="1" showAll="0"/>
    <pivotField showAll="0"/>
    <pivotField numFmtId="164" showAll="0"/>
    <pivotField showAll="0"/>
    <pivotField showAll="0">
      <items count="33">
        <item x="20"/>
        <item x="19"/>
        <item x="11"/>
        <item x="1"/>
        <item x="30"/>
        <item x="15"/>
        <item x="4"/>
        <item x="0"/>
        <item x="22"/>
        <item x="18"/>
        <item x="27"/>
        <item x="2"/>
        <item x="3"/>
        <item x="31"/>
        <item x="9"/>
        <item x="8"/>
        <item x="28"/>
        <item x="16"/>
        <item x="24"/>
        <item x="23"/>
        <item x="5"/>
        <item x="13"/>
        <item x="10"/>
        <item x="25"/>
        <item x="29"/>
        <item x="14"/>
        <item x="12"/>
        <item x="21"/>
        <item x="26"/>
        <item x="6"/>
        <item x="17"/>
        <item x="7"/>
        <item t="default"/>
      </items>
    </pivotField>
  </pivotFields>
  <rowFields count="1">
    <field x="0"/>
  </rowFields>
  <rowItems count="11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-2"/>
  </colFields>
  <colItems count="2">
    <i>
      <x/>
    </i>
    <i i="1">
      <x v="1"/>
    </i>
  </colItems>
  <dataFields count="2">
    <dataField name="Produccion" fld="5" baseField="0" baseItem="30"/>
    <dataField name="Precio" fld="6" baseField="0" baseItem="0" numFmtId="164"/>
  </dataFields>
  <formats count="12">
    <format dxfId="99">
      <pivotArea outline="0" collapsedLevelsAreSubtotals="1" fieldPosition="0"/>
    </format>
    <format dxfId="98">
      <pivotArea dataOnly="0" labelOnly="1" outline="0" axis="axisValues" fieldPosition="0"/>
    </format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9">
      <pivotArea dataOnly="0" labelOnly="1" fieldPosition="0">
        <references count="1">
          <reference field="0" count="5">
            <x v="17"/>
            <x v="25"/>
            <x v="32"/>
            <x v="33"/>
            <x v="38"/>
          </reference>
        </references>
      </pivotArea>
    </format>
    <format dxfId="88">
      <pivotArea dataOnly="0" labelOnly="1" fieldPosition="0">
        <references count="1">
          <reference field="0" count="11"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3">
    <chartFormat chart="3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GreaterThan" evalOrder="-1" id="8" stringValue1="2009">
      <autoFilter ref="A1">
        <filterColumn colId="0">
          <customFilters>
            <customFilter operator="greaterThan" val="20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04BD2AA-6CDD-487B-8E08-F8C9F46BBFC0}" autoFormatId="16" applyNumberFormats="0" applyBorderFormats="0" applyFontFormats="0" applyPatternFormats="0" applyAlignmentFormats="0" applyWidthHeightFormats="0">
  <queryTableRefresh nextId="13">
    <queryTableFields count="11">
      <queryTableField id="1" name="Year" tableColumnId="1"/>
      <queryTableField id="2" name="CommodityCode" tableColumnId="2"/>
      <queryTableField id="3" name="CropName" tableColumnId="3"/>
      <queryTableField id="4" name="CountyCode" tableColumnId="4"/>
      <queryTableField id="5" name="County" tableColumnId="5"/>
      <queryTableField id="6" name="HarvestedAcres" tableColumnId="6"/>
      <queryTableField id="7" name="Yield(Unit/Acre)" tableColumnId="7"/>
      <queryTableField id="8" name="Production" tableColumnId="8"/>
      <queryTableField id="9" name="Price(Dollars/Unit)" tableColumnId="9"/>
      <queryTableField id="10" name="Unit" tableColumnId="10"/>
      <queryTableField id="11" name="Value(Dollars)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291A7541-AC10-497D-9C27-DE5DD43030B5}" autoFormatId="16" applyNumberFormats="0" applyBorderFormats="0" applyFontFormats="0" applyPatternFormats="0" applyAlignmentFormats="0" applyWidthHeightFormats="0">
  <queryTableRefresh nextId="10">
    <queryTableFields count="9">
      <queryTableField id="1" name="County" tableColumnId="1"/>
      <queryTableField id="2" name="County Seat" tableColumnId="2"/>
      <queryTableField id="3" name="Charter" tableColumnId="3"/>
      <queryTableField id="4" name="Charter Year" tableColumnId="4"/>
      <queryTableField id="5" name="Caucus" tableColumnId="5"/>
      <queryTableField id="6" name="Square Miles" tableColumnId="6"/>
      <queryTableField id="7" name="Total Employees (2018)" tableColumnId="7"/>
      <queryTableField id="8" name="Total Wages (2018)" tableColumnId="8"/>
      <queryTableField id="9" name="Total Retirement and Health Costs (2018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B8B7660A-7015-424F-A12B-13FDFAB1B38C}" autoFormatId="16" applyNumberFormats="0" applyBorderFormats="0" applyFontFormats="0" applyPatternFormats="0" applyAlignmentFormats="0" applyWidthHeightFormats="0">
  <queryTableRefresh nextId="17" unboundColumnsRight="2">
    <queryTableFields count="11">
      <queryTableField id="1" name="Year" tableColumnId="1"/>
      <queryTableField id="4" name="CountyCode" tableColumnId="4"/>
      <queryTableField id="5" name="County" tableColumnId="5"/>
      <queryTableField id="6" name="HarvestedAcres" tableColumnId="6"/>
      <queryTableField id="7" name="Yield(Unit/Acre)" tableColumnId="7"/>
      <queryTableField id="8" name="Production" tableColumnId="8"/>
      <queryTableField id="9" name="Price(Dollars/Unit)" tableColumnId="9"/>
      <queryTableField id="10" name="Unit" tableColumnId="10"/>
      <queryTableField id="11" name="Value(Dollars)" tableColumnId="11"/>
      <queryTableField id="14" dataBound="0" tableColumnId="14"/>
      <queryTableField id="15" dataBound="0" tableColumnId="15"/>
    </queryTableFields>
    <queryTableDeletedFields count="2">
      <deletedField name="CommodityCode"/>
      <deletedField name="CropNam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3A930AF2-8E45-48A3-A858-B8FE06BDDA75}" sourceName="Year">
  <pivotTables>
    <pivotTable tabId="17" name="ganancia total d2"/>
    <pivotTable tabId="17" name="produccion total d2"/>
    <pivotTable tabId="17" name="rendimiento por condado"/>
  </pivotTables>
  <data>
    <tabular pivotCacheId="961784429">
      <items count="41">
        <i x="40" s="1"/>
        <i x="39" s="1"/>
        <i x="38" s="1"/>
        <i x="37" s="1"/>
        <i x="36" s="1"/>
        <i x="35" s="1"/>
        <i x="34" s="1"/>
        <i x="33" s="1"/>
        <i x="32" s="1"/>
        <i x="31" s="1"/>
        <i x="30" s="1"/>
        <i x="29" s="1"/>
        <i x="28" s="1"/>
        <i x="27" s="1"/>
        <i x="26" s="1"/>
        <i x="25" s="1"/>
        <i x="24" s="1"/>
        <i x="23" s="1"/>
        <i x="22" s="1"/>
        <i x="21" s="1"/>
        <i x="20" s="1"/>
        <i x="19" s="1"/>
        <i x="18" s="1"/>
        <i x="17" s="1"/>
        <i x="16" s="1"/>
        <i x="15" s="1"/>
        <i x="14" s="1"/>
        <i x="13" s="1"/>
        <i x="12" s="1"/>
        <i x="11" s="1"/>
        <i x="10" s="1"/>
        <i x="9" s="1"/>
        <i x="8" s="1"/>
        <i x="7" s="1"/>
        <i x="6" s="1"/>
        <i x="5" s="1"/>
        <i x="4" s="1"/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y" xr10:uid="{FCB6EC84-C0C1-44E1-84D2-C776D3FAC85C}" sourceName="County">
  <pivotTables>
    <pivotTable tabId="17" name="superficie total y cultivada por condado"/>
    <pivotTable tabId="17" name="Hectareas cultivadas"/>
    <pivotTable tabId="17" name="Produccion Total"/>
  </pivotTables>
  <data>
    <tabular pivotCacheId="961784429">
      <items count="39">
        <i x="0" s="1"/>
        <i x="1" s="1"/>
        <i x="2" s="1"/>
        <i x="3" s="1"/>
        <i x="4" s="1"/>
        <i x="5" s="1"/>
        <i x="6" s="1"/>
        <i x="38" s="1"/>
        <i x="7" s="1"/>
        <i x="8" s="1"/>
        <i x="9" s="1"/>
        <i x="10" s="1"/>
        <i x="11" s="1"/>
        <i x="34" s="1"/>
        <i x="12" s="1"/>
        <i x="13" s="1"/>
        <i x="35" s="1"/>
        <i x="14" s="1"/>
        <i x="15" s="1"/>
        <i x="16" s="1"/>
        <i x="17" s="1"/>
        <i x="18" s="1"/>
        <i x="19" s="1"/>
        <i x="20" s="1"/>
        <i x="21" s="1"/>
        <i x="22" s="1"/>
        <i x="36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y" xr10:uid="{39A7B8F1-2E6A-47D2-8E86-A07244527523}" cache="SegmentaciónDeDatos_County" caption="Condados" columnCount="2" style="Estilo de segmentación de dat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9931F331-DE12-4F9F-8B8B-2FC9706FB75A}" cache="SegmentaciónDeDatos_Year" caption="Años" columnCount="2" style="Estilo de segmentación de datos 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F6F0DA-7F3B-4BC1-BC82-6B105D35FBDB}" name="Californa_Wine_Production_1980_2020__3" displayName="Californa_Wine_Production_1980_2020__3" ref="A1:K1317" tableType="queryTable" totalsRowShown="0">
  <autoFilter ref="A1:K1317" xr:uid="{99F6F0DA-7F3B-4BC1-BC82-6B105D35FBDB}"/>
  <tableColumns count="11">
    <tableColumn id="1" xr3:uid="{96DE010D-55BD-4178-905E-98D2AD8952FC}" uniqueName="1" name="Year" queryTableFieldId="1"/>
    <tableColumn id="2" xr3:uid="{D4A68072-8C41-413E-8204-6964F26B37C6}" uniqueName="2" name="CommodityCode" queryTableFieldId="2"/>
    <tableColumn id="3" xr3:uid="{7B4D7CE5-C8C9-4933-973C-C4D7DBE7FCB0}" uniqueName="3" name="CropName" queryTableFieldId="3" dataDxfId="146"/>
    <tableColumn id="4" xr3:uid="{207402B6-4FC4-437A-877F-479EB697B018}" uniqueName="4" name="CountyCode" queryTableFieldId="4"/>
    <tableColumn id="5" xr3:uid="{91E9E1E1-09A0-44D0-80D4-32F54EFEE132}" uniqueName="5" name="County" queryTableFieldId="5" dataDxfId="145"/>
    <tableColumn id="6" xr3:uid="{73E66873-8D85-4853-8998-C6AB4DE21CA9}" uniqueName="6" name="HarvestedAcres" queryTableFieldId="6"/>
    <tableColumn id="7" xr3:uid="{7CD220E9-F89B-48A5-B276-E7E0C47D61B1}" uniqueName="7" name="Yield(Unit/Acre)" queryTableFieldId="7"/>
    <tableColumn id="8" xr3:uid="{BE8CC634-5E5C-4D8D-822F-4C081379C38C}" uniqueName="8" name="Production" queryTableFieldId="8"/>
    <tableColumn id="9" xr3:uid="{38C80A35-357F-4E8F-B4B6-38C28AD97D04}" uniqueName="9" name="Price(Dollars/Unit)" queryTableFieldId="9"/>
    <tableColumn id="10" xr3:uid="{8DAA85B9-05B8-4FEE-9482-DD5631B890F3}" uniqueName="10" name="Unit" queryTableFieldId="10" dataDxfId="144"/>
    <tableColumn id="11" xr3:uid="{446D5CD0-CBA7-407B-8F69-63891E6FC032}" uniqueName="11" name="Value(Dollars)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AFB18-261F-4A3D-A45F-FA89DEC26988}" name="County___Government" displayName="County___Government" ref="A1:I61" tableType="queryTable" totalsRowShown="0">
  <autoFilter ref="A1:I61" xr:uid="{62FAFB18-261F-4A3D-A45F-FA89DEC26988}"/>
  <tableColumns count="9">
    <tableColumn id="1" xr3:uid="{5D97FB97-A9AE-4121-8CAE-6743A016871C}" uniqueName="1" name="County" queryTableFieldId="1" dataDxfId="143"/>
    <tableColumn id="2" xr3:uid="{715453DA-F49D-4C2E-BF25-1BCE772F40A0}" uniqueName="2" name="County Seat" queryTableFieldId="2" dataDxfId="142"/>
    <tableColumn id="3" xr3:uid="{90FE12BE-75DD-48D2-83DE-062A14D5E3C5}" uniqueName="3" name="Charter" queryTableFieldId="3" dataDxfId="141"/>
    <tableColumn id="4" xr3:uid="{1AEDE95D-91CC-4023-B123-5F8A11BA5C38}" uniqueName="4" name="Charter Year" queryTableFieldId="4"/>
    <tableColumn id="5" xr3:uid="{F18EC3B0-9FDF-4FCE-AE2F-B762DFA75408}" uniqueName="5" name="Caucus" queryTableFieldId="5" dataDxfId="140"/>
    <tableColumn id="6" xr3:uid="{7077286E-409D-40F8-9FC6-23DF0F720D95}" uniqueName="6" name="Square Miles" queryTableFieldId="6"/>
    <tableColumn id="7" xr3:uid="{A3414D43-0B4D-47FF-9FE6-DBC5066C9CEC}" uniqueName="7" name="Total Employees (2018)" queryTableFieldId="7"/>
    <tableColumn id="8" xr3:uid="{7A553B73-2A5A-42BC-B64A-0261A27826E0}" uniqueName="8" name="Total Wages (2018)" queryTableFieldId="8"/>
    <tableColumn id="9" xr3:uid="{3AA31488-0648-44FC-BDC2-79F458BCED2C}" uniqueName="9" name="Total Retirement and Health Costs (2018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2DED2-7957-4B80-B1B4-D01907BE0175}" name="Californa_Wine_Production_1980_2020__32" displayName="Californa_Wine_Production_1980_2020__32" ref="A1:K1229" tableType="queryTable" totalsRowShown="0">
  <autoFilter ref="A1:K1229" xr:uid="{A5F2DED2-7957-4B80-B1B4-D01907BE0175}"/>
  <tableColumns count="11">
    <tableColumn id="1" xr3:uid="{82B3D8A5-0393-4F2A-8819-EB16F761E3EB}" uniqueName="1" name="Year" queryTableFieldId="1"/>
    <tableColumn id="4" xr3:uid="{AC43B20A-6B81-4E08-BEF8-036FEC257D4F}" uniqueName="4" name="CountyCode" queryTableFieldId="4"/>
    <tableColumn id="5" xr3:uid="{69C0F44B-C060-4905-B31C-F25158ABE056}" uniqueName="5" name="County" queryTableFieldId="5" dataDxfId="139"/>
    <tableColumn id="6" xr3:uid="{2E0C14A6-8FE1-493F-9114-FDDA0B3EF32C}" uniqueName="6" name="HarvestedAcres" queryTableFieldId="6"/>
    <tableColumn id="7" xr3:uid="{6CE7E3A5-2D32-49C4-9D7F-FF53ED248BBA}" uniqueName="7" name="Yield(Unit/Acre)" queryTableFieldId="7"/>
    <tableColumn id="8" xr3:uid="{BAC5BA69-4408-4DDB-AA53-14406CB78B89}" uniqueName="8" name="Production" queryTableFieldId="8"/>
    <tableColumn id="9" xr3:uid="{D7CDF024-69FD-40EC-A517-206BCAFB69D1}" uniqueName="9" name="Price(Dollars/Unit)" queryTableFieldId="9"/>
    <tableColumn id="10" xr3:uid="{E9CA88AC-6358-4F92-ACB9-31EE90778905}" uniqueName="10" name="Unit" queryTableFieldId="10" dataDxfId="138"/>
    <tableColumn id="11" xr3:uid="{E9888205-851E-40AD-978D-01F49ED1B4FB}" uniqueName="11" name="Value(Dollars)" queryTableFieldId="11" dataDxfId="137" dataCellStyle="Moneda"/>
    <tableColumn id="14" xr3:uid="{3CA1A743-66C3-4D5D-854A-1C80D200A235}" uniqueName="14" name="SquareMiles" queryTableFieldId="14" dataDxfId="136">
      <calculatedColumnFormula>VLOOKUP(Californa_Wine_Production_1980_2020__32[[#This Row],[County]],'County &amp; Government'!A:I,6,1)</calculatedColumnFormula>
    </tableColumn>
    <tableColumn id="15" xr3:uid="{370CDA7B-5D6B-4439-8180-AA09FD5892AF}" uniqueName="15" name="TotalAcres" queryTableFieldId="15" dataDxfId="135">
      <calculatedColumnFormula>Californa_Wine_Production_1980_2020__32[[#This Row],[SquareMiles]]*259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5211-1E48-41C4-B91D-DB8318B6A00E}">
  <sheetPr codeName="Hoja1"/>
  <dimension ref="A1:K1317"/>
  <sheetViews>
    <sheetView zoomScale="101" workbookViewId="0">
      <selection activeCell="F21" sqref="F21"/>
    </sheetView>
  </sheetViews>
  <sheetFormatPr baseColWidth="10" defaultRowHeight="14.5"/>
  <cols>
    <col min="1" max="1" width="6.81640625" bestFit="1" customWidth="1"/>
    <col min="2" max="2" width="17.08984375" bestFit="1" customWidth="1"/>
    <col min="3" max="3" width="12" bestFit="1" customWidth="1"/>
    <col min="4" max="4" width="13.36328125" bestFit="1" customWidth="1"/>
    <col min="5" max="5" width="13.1796875" bestFit="1" customWidth="1"/>
    <col min="6" max="6" width="16.1796875" bestFit="1" customWidth="1"/>
    <col min="7" max="7" width="16.453125" bestFit="1" customWidth="1"/>
    <col min="8" max="8" width="12.36328125" bestFit="1" customWidth="1"/>
    <col min="9" max="9" width="18.7265625" bestFit="1" customWidth="1"/>
    <col min="10" max="10" width="6.6328125" bestFit="1" customWidth="1"/>
    <col min="11" max="11" width="14.9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</v>
      </c>
      <c r="B2">
        <v>216299</v>
      </c>
      <c r="C2" t="s">
        <v>11</v>
      </c>
      <c r="D2">
        <v>1</v>
      </c>
      <c r="E2" t="s">
        <v>12</v>
      </c>
      <c r="F2">
        <v>2530</v>
      </c>
      <c r="G2">
        <v>514</v>
      </c>
      <c r="H2">
        <v>13000</v>
      </c>
      <c r="I2">
        <v>149769</v>
      </c>
      <c r="J2" t="s">
        <v>13</v>
      </c>
      <c r="K2">
        <v>19470000</v>
      </c>
    </row>
    <row r="3" spans="1:11">
      <c r="A3">
        <v>2020</v>
      </c>
      <c r="B3">
        <v>216299</v>
      </c>
      <c r="C3" t="s">
        <v>11</v>
      </c>
      <c r="D3">
        <v>5</v>
      </c>
      <c r="E3" t="s">
        <v>14</v>
      </c>
      <c r="F3">
        <v>5360</v>
      </c>
      <c r="G3">
        <v>231</v>
      </c>
      <c r="H3">
        <v>12400</v>
      </c>
      <c r="I3">
        <v>131831</v>
      </c>
      <c r="J3" t="s">
        <v>13</v>
      </c>
      <c r="K3">
        <v>16347000</v>
      </c>
    </row>
    <row r="4" spans="1:11">
      <c r="A4">
        <v>2020</v>
      </c>
      <c r="B4">
        <v>216299</v>
      </c>
      <c r="C4" t="s">
        <v>11</v>
      </c>
      <c r="D4">
        <v>9</v>
      </c>
      <c r="E4" t="s">
        <v>15</v>
      </c>
      <c r="F4">
        <v>579</v>
      </c>
      <c r="G4">
        <v>306</v>
      </c>
      <c r="H4">
        <v>1770</v>
      </c>
      <c r="I4">
        <v>132599</v>
      </c>
      <c r="J4" t="s">
        <v>13</v>
      </c>
      <c r="K4">
        <v>2347000</v>
      </c>
    </row>
    <row r="5" spans="1:11">
      <c r="A5">
        <v>2020</v>
      </c>
      <c r="B5">
        <v>216299</v>
      </c>
      <c r="C5" t="s">
        <v>11</v>
      </c>
      <c r="D5">
        <v>11</v>
      </c>
      <c r="E5" t="s">
        <v>16</v>
      </c>
      <c r="F5">
        <v>747</v>
      </c>
      <c r="G5">
        <v>602</v>
      </c>
      <c r="H5">
        <v>4500</v>
      </c>
      <c r="I5">
        <v>68467</v>
      </c>
      <c r="J5" t="s">
        <v>13</v>
      </c>
      <c r="K5">
        <v>3081000</v>
      </c>
    </row>
    <row r="6" spans="1:11">
      <c r="A6">
        <v>2020</v>
      </c>
      <c r="B6">
        <v>216299</v>
      </c>
      <c r="C6" t="s">
        <v>11</v>
      </c>
      <c r="D6">
        <v>13</v>
      </c>
      <c r="E6" t="s">
        <v>17</v>
      </c>
      <c r="F6">
        <v>1940</v>
      </c>
      <c r="G6">
        <v>469</v>
      </c>
      <c r="H6">
        <v>9090</v>
      </c>
      <c r="I6">
        <v>75127</v>
      </c>
      <c r="J6" t="s">
        <v>13</v>
      </c>
      <c r="K6">
        <v>6829000</v>
      </c>
    </row>
    <row r="7" spans="1:11">
      <c r="A7">
        <v>2020</v>
      </c>
      <c r="B7">
        <v>216299</v>
      </c>
      <c r="C7" t="s">
        <v>11</v>
      </c>
      <c r="D7">
        <v>17</v>
      </c>
      <c r="E7" t="s">
        <v>18</v>
      </c>
      <c r="F7">
        <v>2620</v>
      </c>
      <c r="G7">
        <v>238</v>
      </c>
      <c r="H7">
        <v>6240</v>
      </c>
      <c r="I7">
        <v>154856</v>
      </c>
      <c r="J7" t="s">
        <v>13</v>
      </c>
      <c r="K7">
        <v>9663000</v>
      </c>
    </row>
    <row r="8" spans="1:11">
      <c r="A8">
        <v>2020</v>
      </c>
      <c r="B8">
        <v>216299</v>
      </c>
      <c r="C8" t="s">
        <v>11</v>
      </c>
      <c r="D8">
        <v>19</v>
      </c>
      <c r="E8" t="s">
        <v>19</v>
      </c>
      <c r="F8">
        <v>56900</v>
      </c>
      <c r="G8">
        <v>1213</v>
      </c>
      <c r="H8">
        <v>690000</v>
      </c>
      <c r="I8">
        <v>36214</v>
      </c>
      <c r="J8" t="s">
        <v>13</v>
      </c>
      <c r="K8">
        <v>249877000</v>
      </c>
    </row>
    <row r="9" spans="1:11">
      <c r="A9">
        <v>2020</v>
      </c>
      <c r="B9">
        <v>216299</v>
      </c>
      <c r="C9" t="s">
        <v>11</v>
      </c>
      <c r="D9">
        <v>29</v>
      </c>
      <c r="E9" t="s">
        <v>20</v>
      </c>
      <c r="F9">
        <v>25200</v>
      </c>
      <c r="G9">
        <v>754</v>
      </c>
      <c r="H9">
        <v>190000</v>
      </c>
      <c r="I9">
        <v>31404</v>
      </c>
      <c r="J9" t="s">
        <v>13</v>
      </c>
      <c r="K9">
        <v>59668000</v>
      </c>
    </row>
    <row r="10" spans="1:11">
      <c r="A10">
        <v>2020</v>
      </c>
      <c r="B10">
        <v>216299</v>
      </c>
      <c r="C10" t="s">
        <v>11</v>
      </c>
      <c r="D10">
        <v>31</v>
      </c>
      <c r="E10" t="s">
        <v>21</v>
      </c>
      <c r="F10">
        <v>3590</v>
      </c>
      <c r="G10">
        <v>1646</v>
      </c>
      <c r="H10">
        <v>59100</v>
      </c>
      <c r="I10">
        <v>28687</v>
      </c>
      <c r="J10" t="s">
        <v>13</v>
      </c>
      <c r="K10">
        <v>16954000</v>
      </c>
    </row>
    <row r="11" spans="1:11">
      <c r="A11">
        <v>2020</v>
      </c>
      <c r="B11">
        <v>216299</v>
      </c>
      <c r="C11" t="s">
        <v>11</v>
      </c>
      <c r="D11">
        <v>33</v>
      </c>
      <c r="E11" t="s">
        <v>22</v>
      </c>
      <c r="F11">
        <v>9580</v>
      </c>
      <c r="G11">
        <v>412</v>
      </c>
      <c r="H11">
        <v>39500</v>
      </c>
      <c r="I11">
        <v>132937</v>
      </c>
      <c r="J11" t="s">
        <v>13</v>
      </c>
      <c r="K11">
        <v>52510000</v>
      </c>
    </row>
    <row r="12" spans="1:11">
      <c r="A12">
        <v>2020</v>
      </c>
      <c r="B12">
        <v>216299</v>
      </c>
      <c r="C12" t="s">
        <v>11</v>
      </c>
      <c r="D12">
        <v>39</v>
      </c>
      <c r="E12" t="s">
        <v>23</v>
      </c>
      <c r="F12">
        <v>33000</v>
      </c>
      <c r="G12">
        <v>1182</v>
      </c>
      <c r="H12">
        <v>390000</v>
      </c>
      <c r="I12">
        <v>34898</v>
      </c>
      <c r="J12" t="s">
        <v>13</v>
      </c>
      <c r="K12">
        <v>136101000</v>
      </c>
    </row>
    <row r="13" spans="1:11">
      <c r="A13">
        <v>2020</v>
      </c>
      <c r="B13">
        <v>216299</v>
      </c>
      <c r="C13" t="s">
        <v>11</v>
      </c>
      <c r="D13">
        <v>41</v>
      </c>
      <c r="E13" t="s">
        <v>24</v>
      </c>
      <c r="F13">
        <v>195</v>
      </c>
      <c r="G13">
        <v>133</v>
      </c>
      <c r="H13">
        <v>260</v>
      </c>
      <c r="I13">
        <v>360769</v>
      </c>
      <c r="J13" t="s">
        <v>13</v>
      </c>
      <c r="K13">
        <v>938000</v>
      </c>
    </row>
    <row r="14" spans="1:11">
      <c r="A14">
        <v>2020</v>
      </c>
      <c r="B14">
        <v>216299</v>
      </c>
      <c r="C14" t="s">
        <v>11</v>
      </c>
      <c r="D14">
        <v>45</v>
      </c>
      <c r="E14" t="s">
        <v>25</v>
      </c>
      <c r="F14">
        <v>16400</v>
      </c>
      <c r="G14">
        <v>337</v>
      </c>
      <c r="H14">
        <v>55200</v>
      </c>
      <c r="I14">
        <v>14888</v>
      </c>
      <c r="J14" t="s">
        <v>13</v>
      </c>
      <c r="K14">
        <v>82182000</v>
      </c>
    </row>
    <row r="15" spans="1:11">
      <c r="A15">
        <v>2020</v>
      </c>
      <c r="B15">
        <v>216299</v>
      </c>
      <c r="C15" t="s">
        <v>11</v>
      </c>
      <c r="D15">
        <v>47</v>
      </c>
      <c r="E15" t="s">
        <v>26</v>
      </c>
      <c r="F15">
        <v>13200</v>
      </c>
      <c r="G15">
        <v>1091</v>
      </c>
      <c r="H15">
        <v>144000</v>
      </c>
      <c r="I15">
        <v>44041</v>
      </c>
      <c r="J15" t="s">
        <v>13</v>
      </c>
      <c r="K15">
        <v>63419000</v>
      </c>
    </row>
    <row r="16" spans="1:11">
      <c r="A16">
        <v>2020</v>
      </c>
      <c r="B16">
        <v>216299</v>
      </c>
      <c r="C16" t="s">
        <v>11</v>
      </c>
      <c r="D16">
        <v>53</v>
      </c>
      <c r="E16" t="s">
        <v>27</v>
      </c>
      <c r="F16">
        <v>44900</v>
      </c>
      <c r="G16">
        <v>21</v>
      </c>
      <c r="H16">
        <v>94300</v>
      </c>
      <c r="I16">
        <v>112398</v>
      </c>
      <c r="J16" t="s">
        <v>13</v>
      </c>
      <c r="K16">
        <v>105991000</v>
      </c>
    </row>
    <row r="17" spans="1:11">
      <c r="A17">
        <v>2020</v>
      </c>
      <c r="B17">
        <v>216299</v>
      </c>
      <c r="C17" t="s">
        <v>11</v>
      </c>
      <c r="D17">
        <v>55</v>
      </c>
      <c r="E17" t="s">
        <v>28</v>
      </c>
      <c r="F17">
        <v>45200</v>
      </c>
      <c r="G17">
        <v>22</v>
      </c>
      <c r="H17">
        <v>99300</v>
      </c>
      <c r="I17">
        <v>464648</v>
      </c>
      <c r="J17" t="s">
        <v>13</v>
      </c>
      <c r="K17">
        <v>461395000</v>
      </c>
    </row>
    <row r="18" spans="1:11">
      <c r="A18">
        <v>2020</v>
      </c>
      <c r="B18">
        <v>216299</v>
      </c>
      <c r="C18" t="s">
        <v>11</v>
      </c>
      <c r="D18">
        <v>57</v>
      </c>
      <c r="E18" t="s">
        <v>29</v>
      </c>
      <c r="F18">
        <v>408</v>
      </c>
      <c r="J18" t="s">
        <v>30</v>
      </c>
      <c r="K18">
        <v>2666000</v>
      </c>
    </row>
    <row r="19" spans="1:11">
      <c r="A19">
        <v>2020</v>
      </c>
      <c r="B19">
        <v>216299</v>
      </c>
      <c r="C19" t="s">
        <v>11</v>
      </c>
      <c r="D19">
        <v>61</v>
      </c>
      <c r="E19" t="s">
        <v>31</v>
      </c>
      <c r="F19">
        <v>315</v>
      </c>
      <c r="G19">
        <v>279</v>
      </c>
      <c r="H19">
        <v>879</v>
      </c>
      <c r="I19">
        <v>223549</v>
      </c>
      <c r="J19" t="s">
        <v>13</v>
      </c>
      <c r="K19">
        <v>1965000</v>
      </c>
    </row>
    <row r="20" spans="1:11">
      <c r="A20">
        <v>2020</v>
      </c>
      <c r="B20">
        <v>216299</v>
      </c>
      <c r="C20" t="s">
        <v>11</v>
      </c>
      <c r="D20">
        <v>65</v>
      </c>
      <c r="E20" t="s">
        <v>32</v>
      </c>
      <c r="F20">
        <v>1740</v>
      </c>
      <c r="G20">
        <v>672</v>
      </c>
      <c r="H20">
        <v>11700</v>
      </c>
      <c r="I20">
        <v>162393</v>
      </c>
      <c r="J20" t="s">
        <v>13</v>
      </c>
      <c r="K20">
        <v>19000000</v>
      </c>
    </row>
    <row r="21" spans="1:11">
      <c r="A21">
        <v>2020</v>
      </c>
      <c r="B21">
        <v>216299</v>
      </c>
      <c r="C21" t="s">
        <v>11</v>
      </c>
      <c r="D21">
        <v>67</v>
      </c>
      <c r="E21" t="s">
        <v>33</v>
      </c>
      <c r="F21">
        <v>36000</v>
      </c>
      <c r="G21">
        <v>819</v>
      </c>
      <c r="H21">
        <v>295000</v>
      </c>
      <c r="I21">
        <v>52873</v>
      </c>
      <c r="J21" t="s">
        <v>13</v>
      </c>
      <c r="K21">
        <v>155975000</v>
      </c>
    </row>
    <row r="22" spans="1:11">
      <c r="A22">
        <v>2020</v>
      </c>
      <c r="B22">
        <v>216299</v>
      </c>
      <c r="C22" t="s">
        <v>11</v>
      </c>
      <c r="D22">
        <v>69</v>
      </c>
      <c r="E22" t="s">
        <v>34</v>
      </c>
      <c r="F22">
        <v>4740</v>
      </c>
      <c r="G22">
        <v>523</v>
      </c>
      <c r="H22">
        <v>24800</v>
      </c>
      <c r="I22">
        <v>140214</v>
      </c>
      <c r="J22" t="s">
        <v>13</v>
      </c>
      <c r="K22">
        <v>34773000</v>
      </c>
    </row>
    <row r="23" spans="1:11">
      <c r="A23">
        <v>2020</v>
      </c>
      <c r="B23">
        <v>216299</v>
      </c>
      <c r="C23" t="s">
        <v>11</v>
      </c>
      <c r="D23">
        <v>71</v>
      </c>
      <c r="E23" t="s">
        <v>35</v>
      </c>
      <c r="F23">
        <v>372</v>
      </c>
      <c r="G23">
        <v>61</v>
      </c>
      <c r="H23">
        <v>227</v>
      </c>
      <c r="I23">
        <v>193833</v>
      </c>
      <c r="J23" t="s">
        <v>13</v>
      </c>
      <c r="K23">
        <v>440000</v>
      </c>
    </row>
    <row r="24" spans="1:11">
      <c r="A24">
        <v>2020</v>
      </c>
      <c r="B24">
        <v>216299</v>
      </c>
      <c r="C24" t="s">
        <v>11</v>
      </c>
      <c r="D24">
        <v>73</v>
      </c>
      <c r="E24" t="s">
        <v>36</v>
      </c>
      <c r="F24">
        <v>1370</v>
      </c>
      <c r="G24">
        <v>224</v>
      </c>
      <c r="H24">
        <v>3070</v>
      </c>
      <c r="I24">
        <v>169577</v>
      </c>
      <c r="J24" t="s">
        <v>13</v>
      </c>
      <c r="K24">
        <v>5206000</v>
      </c>
    </row>
    <row r="25" spans="1:11">
      <c r="A25">
        <v>2020</v>
      </c>
      <c r="B25">
        <v>216299</v>
      </c>
      <c r="C25" t="s">
        <v>11</v>
      </c>
      <c r="D25">
        <v>77</v>
      </c>
      <c r="E25" t="s">
        <v>37</v>
      </c>
      <c r="F25">
        <v>91200</v>
      </c>
      <c r="G25">
        <v>667</v>
      </c>
      <c r="H25">
        <v>608000</v>
      </c>
      <c r="I25">
        <v>56071</v>
      </c>
      <c r="J25" t="s">
        <v>13</v>
      </c>
      <c r="K25">
        <v>340913000</v>
      </c>
    </row>
    <row r="26" spans="1:11">
      <c r="A26">
        <v>2020</v>
      </c>
      <c r="B26">
        <v>216299</v>
      </c>
      <c r="C26" t="s">
        <v>11</v>
      </c>
      <c r="D26">
        <v>79</v>
      </c>
      <c r="E26" t="s">
        <v>38</v>
      </c>
      <c r="F26">
        <v>43800</v>
      </c>
      <c r="G26">
        <v>304</v>
      </c>
      <c r="H26">
        <v>133000</v>
      </c>
      <c r="I26">
        <v>164089</v>
      </c>
      <c r="J26" t="s">
        <v>13</v>
      </c>
      <c r="K26">
        <v>218238000</v>
      </c>
    </row>
    <row r="27" spans="1:11">
      <c r="A27">
        <v>2020</v>
      </c>
      <c r="B27">
        <v>216299</v>
      </c>
      <c r="C27" t="s">
        <v>11</v>
      </c>
      <c r="D27">
        <v>81</v>
      </c>
      <c r="E27" t="s">
        <v>39</v>
      </c>
      <c r="F27">
        <v>176</v>
      </c>
      <c r="J27" t="s">
        <v>30</v>
      </c>
      <c r="K27">
        <v>1312000</v>
      </c>
    </row>
    <row r="28" spans="1:11">
      <c r="A28">
        <v>2020</v>
      </c>
      <c r="B28">
        <v>216299</v>
      </c>
      <c r="C28" t="s">
        <v>11</v>
      </c>
      <c r="D28">
        <v>83</v>
      </c>
      <c r="E28" t="s">
        <v>40</v>
      </c>
      <c r="F28">
        <v>14400</v>
      </c>
      <c r="G28">
        <v>297</v>
      </c>
      <c r="H28">
        <v>42800</v>
      </c>
      <c r="I28">
        <v>219243</v>
      </c>
      <c r="J28" t="s">
        <v>13</v>
      </c>
      <c r="K28">
        <v>93836000</v>
      </c>
    </row>
    <row r="29" spans="1:11">
      <c r="A29">
        <v>2020</v>
      </c>
      <c r="B29">
        <v>216299</v>
      </c>
      <c r="C29" t="s">
        <v>11</v>
      </c>
      <c r="D29">
        <v>85</v>
      </c>
      <c r="E29" t="s">
        <v>41</v>
      </c>
      <c r="F29">
        <v>1730</v>
      </c>
      <c r="G29">
        <v>349</v>
      </c>
      <c r="H29">
        <v>6040</v>
      </c>
      <c r="I29">
        <v>198377</v>
      </c>
      <c r="J29" t="s">
        <v>13</v>
      </c>
      <c r="K29">
        <v>11982000</v>
      </c>
    </row>
    <row r="30" spans="1:11">
      <c r="A30">
        <v>2020</v>
      </c>
      <c r="B30">
        <v>216299</v>
      </c>
      <c r="C30" t="s">
        <v>11</v>
      </c>
      <c r="D30">
        <v>87</v>
      </c>
      <c r="E30" t="s">
        <v>42</v>
      </c>
      <c r="F30">
        <v>670</v>
      </c>
      <c r="G30">
        <v>239</v>
      </c>
      <c r="H30">
        <v>1600</v>
      </c>
      <c r="I30">
        <v>300875</v>
      </c>
      <c r="J30" t="s">
        <v>13</v>
      </c>
      <c r="K30">
        <v>4814000</v>
      </c>
    </row>
    <row r="31" spans="1:11">
      <c r="A31">
        <v>2020</v>
      </c>
      <c r="B31">
        <v>216299</v>
      </c>
      <c r="C31" t="s">
        <v>11</v>
      </c>
      <c r="D31">
        <v>89</v>
      </c>
      <c r="E31" t="s">
        <v>43</v>
      </c>
      <c r="F31">
        <v>200</v>
      </c>
      <c r="G31">
        <v>25</v>
      </c>
      <c r="H31">
        <v>500</v>
      </c>
      <c r="I31">
        <v>1000</v>
      </c>
      <c r="J31" t="s">
        <v>13</v>
      </c>
      <c r="K31">
        <v>500000</v>
      </c>
    </row>
    <row r="32" spans="1:11">
      <c r="A32">
        <v>2020</v>
      </c>
      <c r="B32">
        <v>216299</v>
      </c>
      <c r="C32" t="s">
        <v>11</v>
      </c>
      <c r="D32">
        <v>95</v>
      </c>
      <c r="E32" t="s">
        <v>44</v>
      </c>
      <c r="F32">
        <v>4000</v>
      </c>
      <c r="G32">
        <v>56</v>
      </c>
      <c r="H32">
        <v>22400</v>
      </c>
      <c r="I32">
        <v>94594</v>
      </c>
      <c r="J32" t="s">
        <v>13</v>
      </c>
      <c r="K32">
        <v>21189000</v>
      </c>
    </row>
    <row r="33" spans="1:11">
      <c r="A33">
        <v>2020</v>
      </c>
      <c r="B33">
        <v>216299</v>
      </c>
      <c r="C33" t="s">
        <v>11</v>
      </c>
      <c r="D33">
        <v>97</v>
      </c>
      <c r="E33" t="s">
        <v>45</v>
      </c>
      <c r="F33">
        <v>56800</v>
      </c>
      <c r="G33">
        <v>261</v>
      </c>
      <c r="H33">
        <v>148000</v>
      </c>
      <c r="I33">
        <v>237508</v>
      </c>
      <c r="J33" t="s">
        <v>13</v>
      </c>
      <c r="K33">
        <v>351512000</v>
      </c>
    </row>
    <row r="34" spans="1:11">
      <c r="A34">
        <v>2020</v>
      </c>
      <c r="B34">
        <v>216299</v>
      </c>
      <c r="C34" t="s">
        <v>11</v>
      </c>
      <c r="D34">
        <v>99</v>
      </c>
      <c r="E34" t="s">
        <v>46</v>
      </c>
      <c r="F34">
        <v>8500</v>
      </c>
      <c r="G34">
        <v>949</v>
      </c>
      <c r="H34">
        <v>80700</v>
      </c>
      <c r="I34">
        <v>44061</v>
      </c>
      <c r="J34" t="s">
        <v>13</v>
      </c>
      <c r="K34">
        <v>35557000</v>
      </c>
    </row>
    <row r="35" spans="1:11">
      <c r="A35">
        <v>2020</v>
      </c>
      <c r="B35">
        <v>216299</v>
      </c>
      <c r="C35" t="s">
        <v>11</v>
      </c>
      <c r="D35">
        <v>103</v>
      </c>
      <c r="E35" t="s">
        <v>47</v>
      </c>
      <c r="F35">
        <v>138</v>
      </c>
      <c r="G35">
        <v>423</v>
      </c>
      <c r="H35">
        <v>584</v>
      </c>
      <c r="I35">
        <v>180479</v>
      </c>
      <c r="J35" t="s">
        <v>13</v>
      </c>
      <c r="K35">
        <v>1054000</v>
      </c>
    </row>
    <row r="36" spans="1:11">
      <c r="A36">
        <v>2020</v>
      </c>
      <c r="B36">
        <v>216299</v>
      </c>
      <c r="C36" t="s">
        <v>11</v>
      </c>
      <c r="D36">
        <v>107</v>
      </c>
      <c r="E36" t="s">
        <v>48</v>
      </c>
      <c r="F36">
        <v>6500</v>
      </c>
      <c r="G36">
        <v>1723</v>
      </c>
      <c r="H36">
        <v>112000</v>
      </c>
      <c r="I36">
        <v>317</v>
      </c>
      <c r="J36" t="s">
        <v>13</v>
      </c>
      <c r="K36">
        <v>35504000</v>
      </c>
    </row>
    <row r="37" spans="1:11">
      <c r="A37">
        <v>2020</v>
      </c>
      <c r="B37">
        <v>216299</v>
      </c>
      <c r="C37" t="s">
        <v>11</v>
      </c>
      <c r="D37">
        <v>113</v>
      </c>
      <c r="E37" t="s">
        <v>49</v>
      </c>
      <c r="F37">
        <v>19200</v>
      </c>
      <c r="G37">
        <v>781</v>
      </c>
      <c r="H37">
        <v>150000</v>
      </c>
      <c r="I37">
        <v>69967</v>
      </c>
      <c r="J37" t="s">
        <v>13</v>
      </c>
      <c r="K37">
        <v>104951000</v>
      </c>
    </row>
    <row r="38" spans="1:11">
      <c r="A38">
        <v>2019</v>
      </c>
      <c r="B38">
        <v>216299</v>
      </c>
      <c r="C38" t="s">
        <v>11</v>
      </c>
      <c r="D38">
        <v>1</v>
      </c>
      <c r="E38" t="s">
        <v>12</v>
      </c>
      <c r="F38">
        <v>3390</v>
      </c>
      <c r="G38">
        <v>534</v>
      </c>
      <c r="H38">
        <v>18100</v>
      </c>
      <c r="I38">
        <v>150304</v>
      </c>
      <c r="J38" t="s">
        <v>13</v>
      </c>
      <c r="K38">
        <v>27205000</v>
      </c>
    </row>
    <row r="39" spans="1:11">
      <c r="A39">
        <v>2019</v>
      </c>
      <c r="B39">
        <v>216299</v>
      </c>
      <c r="C39" t="s">
        <v>11</v>
      </c>
      <c r="D39">
        <v>5</v>
      </c>
      <c r="E39" t="s">
        <v>14</v>
      </c>
      <c r="F39">
        <v>4880</v>
      </c>
      <c r="G39">
        <v>355</v>
      </c>
      <c r="H39">
        <v>17300</v>
      </c>
      <c r="I39">
        <v>1250</v>
      </c>
      <c r="J39" t="s">
        <v>13</v>
      </c>
      <c r="K39">
        <v>21625000</v>
      </c>
    </row>
    <row r="40" spans="1:11">
      <c r="A40">
        <v>2019</v>
      </c>
      <c r="B40">
        <v>216299</v>
      </c>
      <c r="C40" t="s">
        <v>11</v>
      </c>
      <c r="D40">
        <v>9</v>
      </c>
      <c r="E40" t="s">
        <v>15</v>
      </c>
      <c r="F40">
        <v>711</v>
      </c>
      <c r="G40">
        <v>45</v>
      </c>
      <c r="H40">
        <v>3200</v>
      </c>
      <c r="I40">
        <v>141969</v>
      </c>
      <c r="J40" t="s">
        <v>13</v>
      </c>
      <c r="K40">
        <v>4543000</v>
      </c>
    </row>
    <row r="41" spans="1:11">
      <c r="A41">
        <v>2019</v>
      </c>
      <c r="B41">
        <v>216299</v>
      </c>
      <c r="C41" t="s">
        <v>11</v>
      </c>
      <c r="D41">
        <v>11</v>
      </c>
      <c r="E41" t="s">
        <v>16</v>
      </c>
      <c r="F41">
        <v>1890</v>
      </c>
      <c r="G41">
        <v>884</v>
      </c>
      <c r="H41">
        <v>16700</v>
      </c>
      <c r="I41">
        <v>80635</v>
      </c>
      <c r="J41" t="s">
        <v>13</v>
      </c>
      <c r="K41">
        <v>13466000</v>
      </c>
    </row>
    <row r="42" spans="1:11">
      <c r="A42">
        <v>2019</v>
      </c>
      <c r="B42">
        <v>216299</v>
      </c>
      <c r="C42" t="s">
        <v>11</v>
      </c>
      <c r="D42">
        <v>13</v>
      </c>
      <c r="E42" t="s">
        <v>17</v>
      </c>
      <c r="F42">
        <v>2140</v>
      </c>
      <c r="G42">
        <v>547</v>
      </c>
      <c r="H42">
        <v>11700</v>
      </c>
      <c r="I42">
        <v>8094</v>
      </c>
      <c r="J42" t="s">
        <v>13</v>
      </c>
      <c r="K42">
        <v>9470000</v>
      </c>
    </row>
    <row r="43" spans="1:11">
      <c r="A43">
        <v>2019</v>
      </c>
      <c r="B43">
        <v>216299</v>
      </c>
      <c r="C43" t="s">
        <v>11</v>
      </c>
      <c r="D43">
        <v>17</v>
      </c>
      <c r="E43" t="s">
        <v>18</v>
      </c>
      <c r="F43">
        <v>2640</v>
      </c>
      <c r="G43">
        <v>266</v>
      </c>
      <c r="H43">
        <v>7020</v>
      </c>
      <c r="I43">
        <v>172251</v>
      </c>
      <c r="J43" t="s">
        <v>13</v>
      </c>
      <c r="K43">
        <v>12092000</v>
      </c>
    </row>
    <row r="44" spans="1:11">
      <c r="A44">
        <v>2019</v>
      </c>
      <c r="B44">
        <v>216299</v>
      </c>
      <c r="C44" t="s">
        <v>11</v>
      </c>
      <c r="D44">
        <v>19</v>
      </c>
      <c r="E44" t="s">
        <v>19</v>
      </c>
      <c r="F44">
        <v>53500</v>
      </c>
      <c r="G44">
        <v>1383</v>
      </c>
      <c r="H44">
        <v>740000</v>
      </c>
      <c r="I44">
        <v>34365</v>
      </c>
      <c r="J44" t="s">
        <v>13</v>
      </c>
      <c r="K44">
        <v>254300000</v>
      </c>
    </row>
    <row r="45" spans="1:11">
      <c r="A45">
        <v>2019</v>
      </c>
      <c r="B45">
        <v>216299</v>
      </c>
      <c r="C45" t="s">
        <v>11</v>
      </c>
      <c r="D45">
        <v>29</v>
      </c>
      <c r="E45" t="s">
        <v>20</v>
      </c>
      <c r="F45">
        <v>28500</v>
      </c>
      <c r="G45">
        <v>846</v>
      </c>
      <c r="H45">
        <v>241000</v>
      </c>
      <c r="I45">
        <v>23881</v>
      </c>
      <c r="J45" t="s">
        <v>13</v>
      </c>
      <c r="K45">
        <v>57554000</v>
      </c>
    </row>
    <row r="46" spans="1:11">
      <c r="A46">
        <v>2019</v>
      </c>
      <c r="B46">
        <v>216299</v>
      </c>
      <c r="C46" t="s">
        <v>11</v>
      </c>
      <c r="D46">
        <v>31</v>
      </c>
      <c r="E46" t="s">
        <v>21</v>
      </c>
      <c r="F46">
        <v>3670</v>
      </c>
      <c r="G46">
        <v>1719</v>
      </c>
      <c r="H46">
        <v>63100</v>
      </c>
      <c r="I46">
        <v>26886</v>
      </c>
      <c r="J46" t="s">
        <v>13</v>
      </c>
      <c r="K46">
        <v>16965000</v>
      </c>
    </row>
    <row r="47" spans="1:11">
      <c r="A47">
        <v>2019</v>
      </c>
      <c r="B47">
        <v>216299</v>
      </c>
      <c r="C47" t="s">
        <v>11</v>
      </c>
      <c r="D47">
        <v>33</v>
      </c>
      <c r="E47" t="s">
        <v>22</v>
      </c>
      <c r="F47">
        <v>9340</v>
      </c>
      <c r="G47">
        <v>505</v>
      </c>
      <c r="H47">
        <v>47200</v>
      </c>
      <c r="I47">
        <v>177362</v>
      </c>
      <c r="J47" t="s">
        <v>13</v>
      </c>
      <c r="K47">
        <v>83715000</v>
      </c>
    </row>
    <row r="48" spans="1:11">
      <c r="A48">
        <v>2019</v>
      </c>
      <c r="B48">
        <v>216299</v>
      </c>
      <c r="C48" t="s">
        <v>11</v>
      </c>
      <c r="D48">
        <v>39</v>
      </c>
      <c r="E48" t="s">
        <v>23</v>
      </c>
      <c r="F48">
        <v>34100</v>
      </c>
      <c r="G48">
        <v>1126</v>
      </c>
      <c r="H48">
        <v>384000</v>
      </c>
      <c r="I48">
        <v>34001</v>
      </c>
      <c r="J48" t="s">
        <v>13</v>
      </c>
      <c r="K48">
        <v>130562000</v>
      </c>
    </row>
    <row r="49" spans="1:11">
      <c r="A49">
        <v>2019</v>
      </c>
      <c r="B49">
        <v>216299</v>
      </c>
      <c r="C49" t="s">
        <v>11</v>
      </c>
      <c r="D49">
        <v>41</v>
      </c>
      <c r="E49" t="s">
        <v>24</v>
      </c>
      <c r="F49">
        <v>195</v>
      </c>
      <c r="G49">
        <v>208</v>
      </c>
      <c r="H49">
        <v>406</v>
      </c>
      <c r="I49">
        <v>337192</v>
      </c>
      <c r="J49" t="s">
        <v>30</v>
      </c>
      <c r="K49">
        <v>1369000</v>
      </c>
    </row>
    <row r="50" spans="1:11">
      <c r="A50">
        <v>2019</v>
      </c>
      <c r="B50">
        <v>216299</v>
      </c>
      <c r="C50" t="s">
        <v>11</v>
      </c>
      <c r="D50">
        <v>43</v>
      </c>
      <c r="E50" t="s">
        <v>50</v>
      </c>
      <c r="F50">
        <v>73</v>
      </c>
      <c r="G50">
        <v>52</v>
      </c>
      <c r="H50">
        <v>38</v>
      </c>
      <c r="I50">
        <v>126316</v>
      </c>
      <c r="J50" t="s">
        <v>13</v>
      </c>
      <c r="K50">
        <v>48000</v>
      </c>
    </row>
    <row r="51" spans="1:11">
      <c r="A51">
        <v>2019</v>
      </c>
      <c r="B51">
        <v>216299</v>
      </c>
      <c r="C51" t="s">
        <v>11</v>
      </c>
      <c r="D51">
        <v>45</v>
      </c>
      <c r="E51" t="s">
        <v>25</v>
      </c>
      <c r="F51">
        <v>16500</v>
      </c>
      <c r="G51">
        <v>411</v>
      </c>
      <c r="H51">
        <v>67800</v>
      </c>
      <c r="I51">
        <v>16786</v>
      </c>
      <c r="J51" t="s">
        <v>13</v>
      </c>
      <c r="K51">
        <v>113809000</v>
      </c>
    </row>
    <row r="52" spans="1:11">
      <c r="A52">
        <v>2019</v>
      </c>
      <c r="B52">
        <v>216299</v>
      </c>
      <c r="C52" t="s">
        <v>11</v>
      </c>
      <c r="D52">
        <v>47</v>
      </c>
      <c r="E52" t="s">
        <v>26</v>
      </c>
      <c r="F52">
        <v>13200</v>
      </c>
      <c r="G52">
        <v>1136</v>
      </c>
      <c r="H52">
        <v>150000</v>
      </c>
      <c r="I52">
        <v>3983</v>
      </c>
      <c r="J52" t="s">
        <v>13</v>
      </c>
      <c r="K52">
        <v>59745000</v>
      </c>
    </row>
    <row r="53" spans="1:11">
      <c r="A53">
        <v>2019</v>
      </c>
      <c r="B53">
        <v>216299</v>
      </c>
      <c r="C53" t="s">
        <v>11</v>
      </c>
      <c r="D53">
        <v>53</v>
      </c>
      <c r="E53" t="s">
        <v>27</v>
      </c>
      <c r="F53">
        <v>44700</v>
      </c>
      <c r="G53">
        <v>295</v>
      </c>
      <c r="H53">
        <v>132000</v>
      </c>
      <c r="I53">
        <v>140982</v>
      </c>
      <c r="J53" t="s">
        <v>13</v>
      </c>
      <c r="K53">
        <v>186096000</v>
      </c>
    </row>
    <row r="54" spans="1:11">
      <c r="A54">
        <v>2019</v>
      </c>
      <c r="B54">
        <v>216299</v>
      </c>
      <c r="C54" t="s">
        <v>11</v>
      </c>
      <c r="D54">
        <v>55</v>
      </c>
      <c r="E54" t="s">
        <v>28</v>
      </c>
      <c r="F54">
        <v>44200</v>
      </c>
      <c r="G54">
        <v>362</v>
      </c>
      <c r="H54">
        <v>160000</v>
      </c>
      <c r="I54">
        <v>586226</v>
      </c>
      <c r="J54" t="s">
        <v>13</v>
      </c>
      <c r="K54">
        <v>937962000</v>
      </c>
    </row>
    <row r="55" spans="1:11">
      <c r="A55">
        <v>2019</v>
      </c>
      <c r="B55">
        <v>216299</v>
      </c>
      <c r="C55" t="s">
        <v>11</v>
      </c>
      <c r="D55">
        <v>57</v>
      </c>
      <c r="E55" t="s">
        <v>29</v>
      </c>
      <c r="F55">
        <v>416</v>
      </c>
      <c r="G55">
        <v>392</v>
      </c>
      <c r="H55">
        <v>1630</v>
      </c>
      <c r="I55">
        <v>156442</v>
      </c>
      <c r="J55" t="s">
        <v>30</v>
      </c>
      <c r="K55">
        <v>2550000</v>
      </c>
    </row>
    <row r="56" spans="1:11">
      <c r="A56">
        <v>2019</v>
      </c>
      <c r="B56">
        <v>216299</v>
      </c>
      <c r="C56" t="s">
        <v>11</v>
      </c>
      <c r="D56">
        <v>61</v>
      </c>
      <c r="E56" t="s">
        <v>31</v>
      </c>
      <c r="F56">
        <v>307</v>
      </c>
      <c r="G56">
        <v>375</v>
      </c>
      <c r="H56">
        <v>1150</v>
      </c>
      <c r="I56">
        <v>138609</v>
      </c>
      <c r="J56" t="s">
        <v>13</v>
      </c>
      <c r="K56">
        <v>1594000</v>
      </c>
    </row>
    <row r="57" spans="1:11">
      <c r="A57">
        <v>2019</v>
      </c>
      <c r="B57">
        <v>216299</v>
      </c>
      <c r="C57" t="s">
        <v>11</v>
      </c>
      <c r="D57">
        <v>65</v>
      </c>
      <c r="E57" t="s">
        <v>32</v>
      </c>
      <c r="F57">
        <v>1730</v>
      </c>
      <c r="G57">
        <v>382</v>
      </c>
      <c r="H57">
        <v>6600</v>
      </c>
      <c r="I57">
        <v>250364</v>
      </c>
      <c r="J57" t="s">
        <v>13</v>
      </c>
      <c r="K57">
        <v>16524000</v>
      </c>
    </row>
    <row r="58" spans="1:11">
      <c r="A58">
        <v>2019</v>
      </c>
      <c r="B58">
        <v>216299</v>
      </c>
      <c r="C58" t="s">
        <v>11</v>
      </c>
      <c r="D58">
        <v>67</v>
      </c>
      <c r="E58" t="s">
        <v>33</v>
      </c>
      <c r="F58">
        <v>35500</v>
      </c>
      <c r="G58">
        <v>89</v>
      </c>
      <c r="H58">
        <v>316000</v>
      </c>
      <c r="I58">
        <v>55513</v>
      </c>
      <c r="J58" t="s">
        <v>13</v>
      </c>
      <c r="K58">
        <v>175422000</v>
      </c>
    </row>
    <row r="59" spans="1:11">
      <c r="A59">
        <v>2019</v>
      </c>
      <c r="B59">
        <v>216299</v>
      </c>
      <c r="C59" t="s">
        <v>11</v>
      </c>
      <c r="D59">
        <v>69</v>
      </c>
      <c r="E59" t="s">
        <v>34</v>
      </c>
      <c r="F59">
        <v>4740</v>
      </c>
      <c r="G59">
        <v>462</v>
      </c>
      <c r="H59">
        <v>21900</v>
      </c>
      <c r="I59">
        <v>152621</v>
      </c>
      <c r="J59" t="s">
        <v>13</v>
      </c>
      <c r="K59">
        <v>33424000</v>
      </c>
    </row>
    <row r="60" spans="1:11">
      <c r="A60">
        <v>2019</v>
      </c>
      <c r="B60">
        <v>216299</v>
      </c>
      <c r="C60" t="s">
        <v>11</v>
      </c>
      <c r="D60">
        <v>71</v>
      </c>
      <c r="E60" t="s">
        <v>35</v>
      </c>
      <c r="F60">
        <v>219</v>
      </c>
      <c r="G60">
        <v>138</v>
      </c>
      <c r="H60">
        <v>302</v>
      </c>
      <c r="I60">
        <v>123179</v>
      </c>
      <c r="J60" t="s">
        <v>13</v>
      </c>
      <c r="K60">
        <v>372000</v>
      </c>
    </row>
    <row r="61" spans="1:11">
      <c r="A61">
        <v>2019</v>
      </c>
      <c r="B61">
        <v>216299</v>
      </c>
      <c r="C61" t="s">
        <v>11</v>
      </c>
      <c r="D61">
        <v>73</v>
      </c>
      <c r="E61" t="s">
        <v>36</v>
      </c>
      <c r="F61">
        <v>1510</v>
      </c>
      <c r="G61">
        <v>238</v>
      </c>
      <c r="H61">
        <v>3600</v>
      </c>
      <c r="I61">
        <v>1550</v>
      </c>
      <c r="J61" t="s">
        <v>13</v>
      </c>
      <c r="K61">
        <v>5580000</v>
      </c>
    </row>
    <row r="62" spans="1:11">
      <c r="A62">
        <v>2019</v>
      </c>
      <c r="B62">
        <v>216299</v>
      </c>
      <c r="C62" t="s">
        <v>11</v>
      </c>
      <c r="D62">
        <v>77</v>
      </c>
      <c r="E62" t="s">
        <v>37</v>
      </c>
      <c r="F62">
        <v>95900</v>
      </c>
      <c r="G62">
        <v>711</v>
      </c>
      <c r="H62">
        <v>682000</v>
      </c>
      <c r="I62">
        <v>54614</v>
      </c>
      <c r="J62" t="s">
        <v>13</v>
      </c>
      <c r="K62">
        <v>372467000</v>
      </c>
    </row>
    <row r="63" spans="1:11">
      <c r="A63">
        <v>2019</v>
      </c>
      <c r="B63">
        <v>216299</v>
      </c>
      <c r="C63" t="s">
        <v>11</v>
      </c>
      <c r="D63">
        <v>79</v>
      </c>
      <c r="E63" t="s">
        <v>38</v>
      </c>
      <c r="F63">
        <v>48400</v>
      </c>
      <c r="G63">
        <v>31</v>
      </c>
      <c r="H63">
        <v>150000</v>
      </c>
      <c r="I63">
        <v>169515</v>
      </c>
      <c r="J63" t="s">
        <v>13</v>
      </c>
      <c r="K63">
        <v>254273000</v>
      </c>
    </row>
    <row r="64" spans="1:11">
      <c r="A64">
        <v>2019</v>
      </c>
      <c r="B64">
        <v>216299</v>
      </c>
      <c r="C64" t="s">
        <v>11</v>
      </c>
      <c r="D64">
        <v>81</v>
      </c>
      <c r="E64" t="s">
        <v>39</v>
      </c>
      <c r="F64">
        <v>181</v>
      </c>
      <c r="J64" t="s">
        <v>30</v>
      </c>
      <c r="K64">
        <v>1341000</v>
      </c>
    </row>
    <row r="65" spans="1:11">
      <c r="A65">
        <v>2019</v>
      </c>
      <c r="B65">
        <v>216299</v>
      </c>
      <c r="C65" t="s">
        <v>11</v>
      </c>
      <c r="D65">
        <v>83</v>
      </c>
      <c r="E65" t="s">
        <v>40</v>
      </c>
      <c r="F65">
        <v>14900</v>
      </c>
      <c r="G65">
        <v>337</v>
      </c>
      <c r="H65">
        <v>50200</v>
      </c>
      <c r="I65">
        <v>211313</v>
      </c>
      <c r="J65" t="s">
        <v>13</v>
      </c>
      <c r="K65">
        <v>106079000</v>
      </c>
    </row>
    <row r="66" spans="1:11">
      <c r="A66">
        <v>2019</v>
      </c>
      <c r="B66">
        <v>216299</v>
      </c>
      <c r="C66" t="s">
        <v>11</v>
      </c>
      <c r="D66">
        <v>85</v>
      </c>
      <c r="E66" t="s">
        <v>41</v>
      </c>
      <c r="F66">
        <v>1700</v>
      </c>
      <c r="G66">
        <v>34</v>
      </c>
      <c r="H66">
        <v>5780</v>
      </c>
      <c r="I66">
        <v>19974</v>
      </c>
      <c r="J66" t="s">
        <v>13</v>
      </c>
      <c r="K66">
        <v>11545000</v>
      </c>
    </row>
    <row r="67" spans="1:11">
      <c r="A67">
        <v>2019</v>
      </c>
      <c r="B67">
        <v>216299</v>
      </c>
      <c r="C67" t="s">
        <v>11</v>
      </c>
      <c r="D67">
        <v>87</v>
      </c>
      <c r="E67" t="s">
        <v>42</v>
      </c>
      <c r="F67">
        <v>679</v>
      </c>
      <c r="G67">
        <v>255</v>
      </c>
      <c r="H67">
        <v>1730</v>
      </c>
      <c r="I67">
        <v>338497</v>
      </c>
      <c r="J67" t="s">
        <v>13</v>
      </c>
      <c r="K67">
        <v>5856000</v>
      </c>
    </row>
    <row r="68" spans="1:11">
      <c r="A68">
        <v>2019</v>
      </c>
      <c r="B68">
        <v>216299</v>
      </c>
      <c r="C68" t="s">
        <v>11</v>
      </c>
      <c r="D68">
        <v>89</v>
      </c>
      <c r="E68" t="s">
        <v>43</v>
      </c>
      <c r="F68">
        <v>170</v>
      </c>
      <c r="G68">
        <v>17</v>
      </c>
      <c r="H68">
        <v>289</v>
      </c>
      <c r="I68">
        <v>1000</v>
      </c>
      <c r="J68" t="s">
        <v>13</v>
      </c>
      <c r="K68">
        <v>289000</v>
      </c>
    </row>
    <row r="69" spans="1:11">
      <c r="A69">
        <v>2019</v>
      </c>
      <c r="B69">
        <v>216299</v>
      </c>
      <c r="C69" t="s">
        <v>11</v>
      </c>
      <c r="D69">
        <v>95</v>
      </c>
      <c r="E69" t="s">
        <v>44</v>
      </c>
      <c r="F69">
        <v>3730</v>
      </c>
      <c r="G69">
        <v>547</v>
      </c>
      <c r="H69">
        <v>20400</v>
      </c>
      <c r="I69">
        <v>105819</v>
      </c>
      <c r="J69" t="s">
        <v>13</v>
      </c>
      <c r="K69">
        <v>21587000</v>
      </c>
    </row>
    <row r="70" spans="1:11">
      <c r="A70">
        <v>2019</v>
      </c>
      <c r="B70">
        <v>216299</v>
      </c>
      <c r="C70" t="s">
        <v>11</v>
      </c>
      <c r="D70">
        <v>97</v>
      </c>
      <c r="E70" t="s">
        <v>45</v>
      </c>
      <c r="F70">
        <v>57500</v>
      </c>
      <c r="G70">
        <v>4</v>
      </c>
      <c r="H70">
        <v>230000</v>
      </c>
      <c r="I70">
        <v>284357</v>
      </c>
      <c r="J70" t="s">
        <v>13</v>
      </c>
      <c r="K70">
        <v>654021000</v>
      </c>
    </row>
    <row r="71" spans="1:11">
      <c r="A71">
        <v>2019</v>
      </c>
      <c r="B71">
        <v>216299</v>
      </c>
      <c r="C71" t="s">
        <v>11</v>
      </c>
      <c r="D71">
        <v>99</v>
      </c>
      <c r="E71" t="s">
        <v>46</v>
      </c>
      <c r="F71">
        <v>9230</v>
      </c>
      <c r="G71">
        <v>917</v>
      </c>
      <c r="H71">
        <v>84600</v>
      </c>
      <c r="I71">
        <v>48154</v>
      </c>
      <c r="J71" t="s">
        <v>13</v>
      </c>
      <c r="K71">
        <v>40738000</v>
      </c>
    </row>
    <row r="72" spans="1:11">
      <c r="A72">
        <v>2019</v>
      </c>
      <c r="B72">
        <v>216299</v>
      </c>
      <c r="C72" t="s">
        <v>11</v>
      </c>
      <c r="D72">
        <v>103</v>
      </c>
      <c r="E72" t="s">
        <v>47</v>
      </c>
      <c r="F72">
        <v>162</v>
      </c>
      <c r="G72">
        <v>336</v>
      </c>
      <c r="H72">
        <v>544</v>
      </c>
      <c r="I72">
        <v>160478</v>
      </c>
      <c r="J72" t="s">
        <v>13</v>
      </c>
      <c r="K72">
        <v>873000</v>
      </c>
    </row>
    <row r="73" spans="1:11">
      <c r="A73">
        <v>2019</v>
      </c>
      <c r="B73">
        <v>216299</v>
      </c>
      <c r="C73" t="s">
        <v>11</v>
      </c>
      <c r="D73">
        <v>105</v>
      </c>
      <c r="E73" t="s">
        <v>51</v>
      </c>
      <c r="F73">
        <v>44</v>
      </c>
      <c r="G73">
        <v>193</v>
      </c>
      <c r="H73">
        <v>85</v>
      </c>
      <c r="I73">
        <v>172941</v>
      </c>
      <c r="J73" t="s">
        <v>13</v>
      </c>
      <c r="K73">
        <v>147000</v>
      </c>
    </row>
    <row r="74" spans="1:11">
      <c r="A74">
        <v>2019</v>
      </c>
      <c r="B74">
        <v>216299</v>
      </c>
      <c r="C74" t="s">
        <v>11</v>
      </c>
      <c r="D74">
        <v>107</v>
      </c>
      <c r="E74" t="s">
        <v>48</v>
      </c>
      <c r="F74">
        <v>6260</v>
      </c>
      <c r="G74">
        <v>1869</v>
      </c>
      <c r="H74">
        <v>117000</v>
      </c>
      <c r="I74">
        <v>290</v>
      </c>
      <c r="J74" t="s">
        <v>13</v>
      </c>
      <c r="K74">
        <v>33930000</v>
      </c>
    </row>
    <row r="75" spans="1:11">
      <c r="A75">
        <v>2019</v>
      </c>
      <c r="B75">
        <v>216299</v>
      </c>
      <c r="C75" t="s">
        <v>11</v>
      </c>
      <c r="D75">
        <v>113</v>
      </c>
      <c r="E75" t="s">
        <v>49</v>
      </c>
      <c r="F75">
        <v>19100</v>
      </c>
      <c r="G75">
        <v>717</v>
      </c>
      <c r="H75">
        <v>137000</v>
      </c>
      <c r="I75">
        <v>78936</v>
      </c>
      <c r="J75" t="s">
        <v>13</v>
      </c>
      <c r="K75">
        <v>108143000</v>
      </c>
    </row>
    <row r="76" spans="1:11">
      <c r="A76">
        <v>2018</v>
      </c>
      <c r="B76">
        <v>216299</v>
      </c>
      <c r="C76" t="s">
        <v>11</v>
      </c>
      <c r="D76">
        <v>1</v>
      </c>
      <c r="E76" t="s">
        <v>12</v>
      </c>
      <c r="F76">
        <v>3390</v>
      </c>
      <c r="G76">
        <v>534</v>
      </c>
      <c r="H76">
        <v>18100</v>
      </c>
      <c r="I76">
        <v>150304</v>
      </c>
      <c r="J76" t="s">
        <v>13</v>
      </c>
      <c r="K76">
        <v>27205000</v>
      </c>
    </row>
    <row r="77" spans="1:11">
      <c r="A77">
        <v>2018</v>
      </c>
      <c r="B77">
        <v>216299</v>
      </c>
      <c r="C77" t="s">
        <v>11</v>
      </c>
      <c r="D77">
        <v>5</v>
      </c>
      <c r="E77" t="s">
        <v>14</v>
      </c>
      <c r="F77">
        <v>4910</v>
      </c>
      <c r="G77">
        <v>371</v>
      </c>
      <c r="H77">
        <v>18200</v>
      </c>
      <c r="I77">
        <v>136209</v>
      </c>
      <c r="J77" t="s">
        <v>13</v>
      </c>
      <c r="K77">
        <v>24790000</v>
      </c>
    </row>
    <row r="78" spans="1:11">
      <c r="A78">
        <v>2018</v>
      </c>
      <c r="B78">
        <v>216299</v>
      </c>
      <c r="C78" t="s">
        <v>11</v>
      </c>
      <c r="D78">
        <v>9</v>
      </c>
      <c r="E78" t="s">
        <v>15</v>
      </c>
      <c r="F78">
        <v>711</v>
      </c>
      <c r="G78">
        <v>321</v>
      </c>
      <c r="H78">
        <v>2280</v>
      </c>
      <c r="I78">
        <v>148684</v>
      </c>
      <c r="J78" t="s">
        <v>13</v>
      </c>
      <c r="K78">
        <v>3390000</v>
      </c>
    </row>
    <row r="79" spans="1:11">
      <c r="A79">
        <v>2018</v>
      </c>
      <c r="B79">
        <v>216299</v>
      </c>
      <c r="C79" t="s">
        <v>11</v>
      </c>
      <c r="D79">
        <v>11</v>
      </c>
      <c r="E79" t="s">
        <v>16</v>
      </c>
      <c r="F79">
        <v>1970</v>
      </c>
      <c r="G79">
        <v>822</v>
      </c>
      <c r="H79">
        <v>16200</v>
      </c>
      <c r="I79">
        <v>85346</v>
      </c>
      <c r="J79" t="s">
        <v>13</v>
      </c>
      <c r="K79">
        <v>13826000</v>
      </c>
    </row>
    <row r="80" spans="1:11">
      <c r="A80">
        <v>2018</v>
      </c>
      <c r="B80">
        <v>216299</v>
      </c>
      <c r="C80" t="s">
        <v>11</v>
      </c>
      <c r="D80">
        <v>13</v>
      </c>
      <c r="E80" t="s">
        <v>17</v>
      </c>
      <c r="F80">
        <v>2440</v>
      </c>
      <c r="G80">
        <v>529</v>
      </c>
      <c r="H80">
        <v>12900</v>
      </c>
      <c r="I80">
        <v>89783</v>
      </c>
      <c r="J80" t="s">
        <v>13</v>
      </c>
      <c r="K80">
        <v>11582000</v>
      </c>
    </row>
    <row r="81" spans="1:11">
      <c r="A81">
        <v>2018</v>
      </c>
      <c r="B81">
        <v>216299</v>
      </c>
      <c r="C81" t="s">
        <v>11</v>
      </c>
      <c r="D81">
        <v>17</v>
      </c>
      <c r="E81" t="s">
        <v>18</v>
      </c>
      <c r="F81">
        <v>2670</v>
      </c>
      <c r="G81">
        <v>257</v>
      </c>
      <c r="H81">
        <v>6850</v>
      </c>
      <c r="I81">
        <v>163051</v>
      </c>
      <c r="J81" t="s">
        <v>13</v>
      </c>
      <c r="K81">
        <v>11169000</v>
      </c>
    </row>
    <row r="82" spans="1:11">
      <c r="A82">
        <v>2018</v>
      </c>
      <c r="B82">
        <v>216299</v>
      </c>
      <c r="C82" t="s">
        <v>11</v>
      </c>
      <c r="D82">
        <v>19</v>
      </c>
      <c r="E82" t="s">
        <v>19</v>
      </c>
      <c r="F82">
        <v>59500</v>
      </c>
      <c r="G82">
        <v>1292</v>
      </c>
      <c r="H82">
        <v>769000</v>
      </c>
      <c r="I82">
        <v>37314</v>
      </c>
      <c r="J82" t="s">
        <v>13</v>
      </c>
      <c r="K82">
        <v>286941000</v>
      </c>
    </row>
    <row r="83" spans="1:11">
      <c r="A83">
        <v>2018</v>
      </c>
      <c r="B83">
        <v>216299</v>
      </c>
      <c r="C83" t="s">
        <v>11</v>
      </c>
      <c r="D83">
        <v>29</v>
      </c>
      <c r="E83" t="s">
        <v>20</v>
      </c>
      <c r="F83">
        <v>29200</v>
      </c>
      <c r="G83">
        <v>945</v>
      </c>
      <c r="H83">
        <v>276000</v>
      </c>
      <c r="I83">
        <v>29900</v>
      </c>
      <c r="J83" t="s">
        <v>13</v>
      </c>
      <c r="K83">
        <v>82523000</v>
      </c>
    </row>
    <row r="84" spans="1:11">
      <c r="A84">
        <v>2018</v>
      </c>
      <c r="B84">
        <v>216299</v>
      </c>
      <c r="C84" t="s">
        <v>11</v>
      </c>
      <c r="D84">
        <v>31</v>
      </c>
      <c r="E84" t="s">
        <v>21</v>
      </c>
      <c r="F84">
        <v>3670</v>
      </c>
      <c r="G84">
        <v>1507</v>
      </c>
      <c r="H84">
        <v>55300</v>
      </c>
      <c r="I84">
        <v>29316</v>
      </c>
      <c r="J84" t="s">
        <v>13</v>
      </c>
      <c r="K84">
        <v>16212000</v>
      </c>
    </row>
    <row r="85" spans="1:11">
      <c r="A85">
        <v>2018</v>
      </c>
      <c r="B85">
        <v>216299</v>
      </c>
      <c r="C85" t="s">
        <v>11</v>
      </c>
      <c r="D85">
        <v>33</v>
      </c>
      <c r="E85" t="s">
        <v>22</v>
      </c>
      <c r="F85">
        <v>9250</v>
      </c>
      <c r="G85">
        <v>502</v>
      </c>
      <c r="H85">
        <v>46400</v>
      </c>
      <c r="I85">
        <v>175582</v>
      </c>
      <c r="J85" t="s">
        <v>13</v>
      </c>
      <c r="K85">
        <v>81470000</v>
      </c>
    </row>
    <row r="86" spans="1:11">
      <c r="A86">
        <v>2018</v>
      </c>
      <c r="B86">
        <v>216299</v>
      </c>
      <c r="C86" t="s">
        <v>11</v>
      </c>
      <c r="D86">
        <v>39</v>
      </c>
      <c r="E86" t="s">
        <v>23</v>
      </c>
      <c r="F86">
        <v>34800</v>
      </c>
      <c r="G86">
        <v>1115</v>
      </c>
      <c r="H86">
        <v>388000</v>
      </c>
      <c r="I86">
        <v>32302</v>
      </c>
      <c r="J86" t="s">
        <v>13</v>
      </c>
      <c r="K86">
        <v>125331000</v>
      </c>
    </row>
    <row r="87" spans="1:11">
      <c r="A87">
        <v>2018</v>
      </c>
      <c r="B87">
        <v>216299</v>
      </c>
      <c r="C87" t="s">
        <v>11</v>
      </c>
      <c r="D87">
        <v>41</v>
      </c>
      <c r="E87" t="s">
        <v>24</v>
      </c>
      <c r="F87">
        <v>195</v>
      </c>
      <c r="G87">
        <v>196</v>
      </c>
      <c r="H87">
        <v>382</v>
      </c>
      <c r="I87">
        <v>320157</v>
      </c>
      <c r="J87" t="s">
        <v>13</v>
      </c>
      <c r="K87">
        <v>1223000</v>
      </c>
    </row>
    <row r="88" spans="1:11">
      <c r="A88">
        <v>2018</v>
      </c>
      <c r="B88">
        <v>216299</v>
      </c>
      <c r="C88" t="s">
        <v>11</v>
      </c>
      <c r="D88">
        <v>43</v>
      </c>
      <c r="E88" t="s">
        <v>50</v>
      </c>
      <c r="F88">
        <v>73</v>
      </c>
      <c r="G88">
        <v>52</v>
      </c>
      <c r="H88">
        <v>38</v>
      </c>
      <c r="I88">
        <v>126316</v>
      </c>
      <c r="J88" t="s">
        <v>13</v>
      </c>
      <c r="K88">
        <v>48000</v>
      </c>
    </row>
    <row r="89" spans="1:11">
      <c r="A89">
        <v>2018</v>
      </c>
      <c r="B89">
        <v>216299</v>
      </c>
      <c r="C89" t="s">
        <v>11</v>
      </c>
      <c r="D89">
        <v>45</v>
      </c>
      <c r="E89" t="s">
        <v>25</v>
      </c>
      <c r="F89">
        <v>16700</v>
      </c>
      <c r="G89">
        <v>490</v>
      </c>
      <c r="H89">
        <v>81900</v>
      </c>
      <c r="I89">
        <v>168440</v>
      </c>
      <c r="J89" t="s">
        <v>13</v>
      </c>
      <c r="K89">
        <v>137952000</v>
      </c>
    </row>
    <row r="90" spans="1:11">
      <c r="A90">
        <v>2018</v>
      </c>
      <c r="B90">
        <v>216299</v>
      </c>
      <c r="C90" t="s">
        <v>11</v>
      </c>
      <c r="D90">
        <v>47</v>
      </c>
      <c r="E90" t="s">
        <v>26</v>
      </c>
      <c r="F90">
        <v>13400</v>
      </c>
      <c r="G90">
        <v>970</v>
      </c>
      <c r="H90">
        <v>130000</v>
      </c>
      <c r="I90">
        <v>39285</v>
      </c>
      <c r="J90" t="s">
        <v>13</v>
      </c>
      <c r="K90">
        <v>51070000</v>
      </c>
    </row>
    <row r="91" spans="1:11">
      <c r="A91">
        <v>2018</v>
      </c>
      <c r="B91">
        <v>216299</v>
      </c>
      <c r="C91" t="s">
        <v>11</v>
      </c>
      <c r="D91">
        <v>53</v>
      </c>
      <c r="E91" t="s">
        <v>27</v>
      </c>
      <c r="F91">
        <v>44900</v>
      </c>
      <c r="G91">
        <v>401</v>
      </c>
      <c r="H91">
        <v>180000</v>
      </c>
      <c r="I91">
        <v>137643</v>
      </c>
      <c r="J91" t="s">
        <v>13</v>
      </c>
      <c r="K91">
        <v>247758000</v>
      </c>
    </row>
    <row r="92" spans="1:11">
      <c r="A92">
        <v>2018</v>
      </c>
      <c r="B92">
        <v>216299</v>
      </c>
      <c r="C92" t="s">
        <v>11</v>
      </c>
      <c r="D92">
        <v>55</v>
      </c>
      <c r="E92" t="s">
        <v>28</v>
      </c>
      <c r="F92">
        <v>43400</v>
      </c>
      <c r="G92">
        <v>426</v>
      </c>
      <c r="H92">
        <v>185000</v>
      </c>
      <c r="I92">
        <v>561405</v>
      </c>
      <c r="J92" t="s">
        <v>13</v>
      </c>
      <c r="K92">
        <v>1038600000</v>
      </c>
    </row>
    <row r="93" spans="1:11">
      <c r="A93">
        <v>2018</v>
      </c>
      <c r="B93">
        <v>216299</v>
      </c>
      <c r="C93" t="s">
        <v>11</v>
      </c>
      <c r="D93">
        <v>57</v>
      </c>
      <c r="E93" t="s">
        <v>29</v>
      </c>
      <c r="F93">
        <v>416</v>
      </c>
      <c r="G93">
        <v>452</v>
      </c>
      <c r="H93">
        <v>1880</v>
      </c>
      <c r="I93">
        <v>128457</v>
      </c>
      <c r="J93" t="s">
        <v>13</v>
      </c>
      <c r="K93">
        <v>2415000</v>
      </c>
    </row>
    <row r="94" spans="1:11">
      <c r="A94">
        <v>2018</v>
      </c>
      <c r="B94">
        <v>216299</v>
      </c>
      <c r="C94" t="s">
        <v>11</v>
      </c>
      <c r="D94">
        <v>61</v>
      </c>
      <c r="E94" t="s">
        <v>31</v>
      </c>
      <c r="F94">
        <v>293</v>
      </c>
      <c r="G94">
        <v>365</v>
      </c>
      <c r="H94">
        <v>1070</v>
      </c>
      <c r="I94">
        <v>135514</v>
      </c>
      <c r="J94" t="s">
        <v>13</v>
      </c>
      <c r="K94">
        <v>1450000</v>
      </c>
    </row>
    <row r="95" spans="1:11">
      <c r="A95">
        <v>2018</v>
      </c>
      <c r="B95">
        <v>216299</v>
      </c>
      <c r="C95" t="s">
        <v>11</v>
      </c>
      <c r="D95">
        <v>65</v>
      </c>
      <c r="E95" t="s">
        <v>32</v>
      </c>
      <c r="F95">
        <v>2310</v>
      </c>
      <c r="G95">
        <v>381</v>
      </c>
      <c r="H95">
        <v>8800</v>
      </c>
      <c r="I95">
        <v>162352</v>
      </c>
      <c r="J95" t="s">
        <v>13</v>
      </c>
      <c r="K95">
        <v>14287000</v>
      </c>
    </row>
    <row r="96" spans="1:11">
      <c r="A96">
        <v>2018</v>
      </c>
      <c r="B96">
        <v>216299</v>
      </c>
      <c r="C96" t="s">
        <v>11</v>
      </c>
      <c r="D96">
        <v>67</v>
      </c>
      <c r="E96" t="s">
        <v>33</v>
      </c>
      <c r="F96">
        <v>36400</v>
      </c>
      <c r="G96">
        <v>879</v>
      </c>
      <c r="H96">
        <v>320000</v>
      </c>
      <c r="I96">
        <v>58368</v>
      </c>
      <c r="J96" t="s">
        <v>13</v>
      </c>
      <c r="K96">
        <v>186777000</v>
      </c>
    </row>
    <row r="97" spans="1:11">
      <c r="A97">
        <v>2018</v>
      </c>
      <c r="B97">
        <v>216299</v>
      </c>
      <c r="C97" t="s">
        <v>11</v>
      </c>
      <c r="D97">
        <v>69</v>
      </c>
      <c r="E97" t="s">
        <v>34</v>
      </c>
      <c r="F97">
        <v>4740</v>
      </c>
      <c r="G97">
        <v>477</v>
      </c>
      <c r="H97">
        <v>22600</v>
      </c>
      <c r="I97">
        <v>150066</v>
      </c>
      <c r="J97" t="s">
        <v>13</v>
      </c>
      <c r="K97">
        <v>33915000</v>
      </c>
    </row>
    <row r="98" spans="1:11">
      <c r="A98">
        <v>2018</v>
      </c>
      <c r="B98">
        <v>216299</v>
      </c>
      <c r="C98" t="s">
        <v>11</v>
      </c>
      <c r="D98">
        <v>71</v>
      </c>
      <c r="E98" t="s">
        <v>35</v>
      </c>
      <c r="F98">
        <v>223</v>
      </c>
      <c r="G98">
        <v>35</v>
      </c>
      <c r="H98">
        <v>78</v>
      </c>
      <c r="I98">
        <v>120513</v>
      </c>
      <c r="J98" t="s">
        <v>13</v>
      </c>
      <c r="K98">
        <v>94000</v>
      </c>
    </row>
    <row r="99" spans="1:11">
      <c r="A99">
        <v>2018</v>
      </c>
      <c r="B99">
        <v>216299</v>
      </c>
      <c r="C99" t="s">
        <v>11</v>
      </c>
      <c r="D99">
        <v>73</v>
      </c>
      <c r="E99" t="s">
        <v>36</v>
      </c>
      <c r="F99">
        <v>1640</v>
      </c>
      <c r="G99">
        <v>200</v>
      </c>
      <c r="H99">
        <v>3280</v>
      </c>
      <c r="I99">
        <v>139970</v>
      </c>
      <c r="J99" t="s">
        <v>13</v>
      </c>
      <c r="K99">
        <v>4591000</v>
      </c>
    </row>
    <row r="100" spans="1:11">
      <c r="A100">
        <v>2018</v>
      </c>
      <c r="B100">
        <v>216299</v>
      </c>
      <c r="C100" t="s">
        <v>11</v>
      </c>
      <c r="D100">
        <v>77</v>
      </c>
      <c r="E100" t="s">
        <v>37</v>
      </c>
      <c r="F100">
        <v>97200</v>
      </c>
      <c r="G100">
        <v>773</v>
      </c>
      <c r="H100">
        <v>751000</v>
      </c>
      <c r="I100">
        <v>57323</v>
      </c>
      <c r="J100" t="s">
        <v>13</v>
      </c>
      <c r="K100">
        <v>430492000</v>
      </c>
    </row>
    <row r="101" spans="1:11">
      <c r="A101">
        <v>2018</v>
      </c>
      <c r="B101">
        <v>216299</v>
      </c>
      <c r="C101" t="s">
        <v>11</v>
      </c>
      <c r="D101">
        <v>79</v>
      </c>
      <c r="E101" t="s">
        <v>38</v>
      </c>
      <c r="F101">
        <v>42900</v>
      </c>
      <c r="G101">
        <v>413</v>
      </c>
      <c r="H101">
        <v>177000</v>
      </c>
      <c r="I101">
        <v>155933</v>
      </c>
      <c r="J101" t="s">
        <v>13</v>
      </c>
      <c r="K101">
        <v>276002000</v>
      </c>
    </row>
    <row r="102" spans="1:11">
      <c r="A102">
        <v>2018</v>
      </c>
      <c r="B102">
        <v>216299</v>
      </c>
      <c r="C102" t="s">
        <v>11</v>
      </c>
      <c r="D102">
        <v>81</v>
      </c>
      <c r="E102" t="s">
        <v>39</v>
      </c>
      <c r="F102">
        <v>126</v>
      </c>
      <c r="J102" t="s">
        <v>13</v>
      </c>
      <c r="K102">
        <v>1407000</v>
      </c>
    </row>
    <row r="103" spans="1:11">
      <c r="A103">
        <v>2018</v>
      </c>
      <c r="B103">
        <v>216299</v>
      </c>
      <c r="C103" t="s">
        <v>11</v>
      </c>
      <c r="D103">
        <v>83</v>
      </c>
      <c r="E103" t="s">
        <v>40</v>
      </c>
      <c r="F103">
        <v>16200</v>
      </c>
      <c r="G103">
        <v>365</v>
      </c>
      <c r="H103">
        <v>59100</v>
      </c>
      <c r="I103">
        <v>205257</v>
      </c>
      <c r="J103" t="s">
        <v>13</v>
      </c>
      <c r="K103">
        <v>121307000</v>
      </c>
    </row>
    <row r="104" spans="1:11">
      <c r="A104">
        <v>2018</v>
      </c>
      <c r="B104">
        <v>216299</v>
      </c>
      <c r="C104" t="s">
        <v>11</v>
      </c>
      <c r="D104">
        <v>85</v>
      </c>
      <c r="E104" t="s">
        <v>41</v>
      </c>
      <c r="F104">
        <v>1670</v>
      </c>
      <c r="G104">
        <v>374</v>
      </c>
      <c r="H104">
        <v>6250</v>
      </c>
      <c r="I104">
        <v>179760</v>
      </c>
      <c r="J104" t="s">
        <v>13</v>
      </c>
      <c r="K104">
        <v>11235000</v>
      </c>
    </row>
    <row r="105" spans="1:11">
      <c r="A105">
        <v>2018</v>
      </c>
      <c r="B105">
        <v>216299</v>
      </c>
      <c r="C105" t="s">
        <v>11</v>
      </c>
      <c r="D105">
        <v>87</v>
      </c>
      <c r="E105" t="s">
        <v>42</v>
      </c>
      <c r="F105">
        <v>630</v>
      </c>
      <c r="G105">
        <v>227</v>
      </c>
      <c r="H105">
        <v>1430</v>
      </c>
      <c r="I105">
        <v>293497</v>
      </c>
      <c r="J105" t="s">
        <v>13</v>
      </c>
      <c r="K105">
        <v>4197000</v>
      </c>
    </row>
    <row r="106" spans="1:11">
      <c r="A106">
        <v>2018</v>
      </c>
      <c r="B106">
        <v>216299</v>
      </c>
      <c r="C106" t="s">
        <v>11</v>
      </c>
      <c r="D106">
        <v>89</v>
      </c>
      <c r="E106" t="s">
        <v>43</v>
      </c>
      <c r="F106">
        <v>170</v>
      </c>
      <c r="G106">
        <v>260</v>
      </c>
      <c r="H106">
        <v>442</v>
      </c>
      <c r="I106">
        <v>113801</v>
      </c>
      <c r="J106" t="s">
        <v>13</v>
      </c>
      <c r="K106">
        <v>503000</v>
      </c>
    </row>
    <row r="107" spans="1:11">
      <c r="A107">
        <v>2018</v>
      </c>
      <c r="B107">
        <v>216299</v>
      </c>
      <c r="C107" t="s">
        <v>11</v>
      </c>
      <c r="D107">
        <v>95</v>
      </c>
      <c r="E107" t="s">
        <v>44</v>
      </c>
      <c r="F107">
        <v>3720</v>
      </c>
      <c r="G107">
        <v>645</v>
      </c>
      <c r="H107">
        <v>24000</v>
      </c>
      <c r="I107">
        <v>122517</v>
      </c>
      <c r="J107" t="s">
        <v>13</v>
      </c>
      <c r="K107">
        <v>29404000</v>
      </c>
    </row>
    <row r="108" spans="1:11">
      <c r="A108">
        <v>2018</v>
      </c>
      <c r="B108">
        <v>216299</v>
      </c>
      <c r="C108" t="s">
        <v>11</v>
      </c>
      <c r="D108">
        <v>97</v>
      </c>
      <c r="E108" t="s">
        <v>45</v>
      </c>
      <c r="F108">
        <v>59900</v>
      </c>
      <c r="G108">
        <v>461</v>
      </c>
      <c r="H108">
        <v>276000</v>
      </c>
      <c r="I108">
        <v>281766</v>
      </c>
      <c r="J108" t="s">
        <v>13</v>
      </c>
      <c r="K108">
        <v>777675000</v>
      </c>
    </row>
    <row r="109" spans="1:11">
      <c r="A109">
        <v>2018</v>
      </c>
      <c r="B109">
        <v>216299</v>
      </c>
      <c r="C109" t="s">
        <v>11</v>
      </c>
      <c r="D109">
        <v>103</v>
      </c>
      <c r="E109" t="s">
        <v>47</v>
      </c>
      <c r="F109">
        <v>141</v>
      </c>
      <c r="G109">
        <v>516</v>
      </c>
      <c r="H109">
        <v>728</v>
      </c>
      <c r="I109">
        <v>183791</v>
      </c>
      <c r="J109" t="s">
        <v>13</v>
      </c>
      <c r="K109">
        <v>1338000</v>
      </c>
    </row>
    <row r="110" spans="1:11">
      <c r="A110">
        <v>2018</v>
      </c>
      <c r="B110">
        <v>216299</v>
      </c>
      <c r="C110" t="s">
        <v>11</v>
      </c>
      <c r="D110">
        <v>105</v>
      </c>
      <c r="E110" t="s">
        <v>51</v>
      </c>
      <c r="F110">
        <v>44</v>
      </c>
      <c r="G110">
        <v>193</v>
      </c>
      <c r="H110">
        <v>85</v>
      </c>
      <c r="I110">
        <v>172941</v>
      </c>
      <c r="J110" t="s">
        <v>13</v>
      </c>
      <c r="K110">
        <v>147000</v>
      </c>
    </row>
    <row r="111" spans="1:11">
      <c r="A111">
        <v>2018</v>
      </c>
      <c r="B111">
        <v>216299</v>
      </c>
      <c r="C111" t="s">
        <v>11</v>
      </c>
      <c r="D111">
        <v>107</v>
      </c>
      <c r="E111" t="s">
        <v>48</v>
      </c>
      <c r="F111">
        <v>8410</v>
      </c>
      <c r="G111">
        <v>1772</v>
      </c>
      <c r="H111">
        <v>149000</v>
      </c>
      <c r="I111">
        <v>31400</v>
      </c>
      <c r="J111" t="s">
        <v>13</v>
      </c>
      <c r="K111">
        <v>46786000</v>
      </c>
    </row>
    <row r="112" spans="1:11">
      <c r="A112">
        <v>2018</v>
      </c>
      <c r="B112">
        <v>216299</v>
      </c>
      <c r="C112" t="s">
        <v>11</v>
      </c>
      <c r="D112">
        <v>113</v>
      </c>
      <c r="E112" t="s">
        <v>49</v>
      </c>
      <c r="F112">
        <v>14800</v>
      </c>
      <c r="G112">
        <v>653</v>
      </c>
      <c r="H112">
        <v>96600</v>
      </c>
      <c r="I112">
        <v>86538</v>
      </c>
      <c r="J112" t="s">
        <v>13</v>
      </c>
      <c r="K112">
        <v>83596000</v>
      </c>
    </row>
    <row r="113" spans="1:11">
      <c r="A113">
        <v>2017</v>
      </c>
      <c r="B113">
        <v>216299</v>
      </c>
      <c r="C113" t="s">
        <v>11</v>
      </c>
      <c r="D113">
        <v>1</v>
      </c>
      <c r="E113" t="s">
        <v>12</v>
      </c>
      <c r="F113">
        <v>2420</v>
      </c>
      <c r="G113">
        <v>508</v>
      </c>
      <c r="H113">
        <v>12300</v>
      </c>
      <c r="I113">
        <v>144732</v>
      </c>
      <c r="J113" t="s">
        <v>13</v>
      </c>
      <c r="K113">
        <v>17802000</v>
      </c>
    </row>
    <row r="114" spans="1:11">
      <c r="A114">
        <v>2017</v>
      </c>
      <c r="B114">
        <v>216299</v>
      </c>
      <c r="C114" t="s">
        <v>11</v>
      </c>
      <c r="D114">
        <v>5</v>
      </c>
      <c r="E114" t="s">
        <v>14</v>
      </c>
      <c r="F114">
        <v>4570</v>
      </c>
      <c r="G114">
        <v>354</v>
      </c>
      <c r="H114">
        <v>16200</v>
      </c>
      <c r="I114">
        <v>141870</v>
      </c>
      <c r="J114" t="s">
        <v>13</v>
      </c>
      <c r="K114">
        <v>22983000</v>
      </c>
    </row>
    <row r="115" spans="1:11">
      <c r="A115">
        <v>2017</v>
      </c>
      <c r="B115">
        <v>216299</v>
      </c>
      <c r="C115" t="s">
        <v>11</v>
      </c>
      <c r="D115">
        <v>9</v>
      </c>
      <c r="E115" t="s">
        <v>15</v>
      </c>
      <c r="F115">
        <v>683</v>
      </c>
      <c r="G115">
        <v>294</v>
      </c>
      <c r="H115">
        <v>2010</v>
      </c>
      <c r="I115">
        <v>147910</v>
      </c>
      <c r="J115" t="s">
        <v>13</v>
      </c>
      <c r="K115">
        <v>2973000</v>
      </c>
    </row>
    <row r="116" spans="1:11">
      <c r="A116">
        <v>2017</v>
      </c>
      <c r="B116">
        <v>216299</v>
      </c>
      <c r="C116" t="s">
        <v>11</v>
      </c>
      <c r="D116">
        <v>11</v>
      </c>
      <c r="E116" t="s">
        <v>16</v>
      </c>
      <c r="F116">
        <v>1670</v>
      </c>
      <c r="G116">
        <v>1042</v>
      </c>
      <c r="H116">
        <v>17400</v>
      </c>
      <c r="I116">
        <v>77310</v>
      </c>
      <c r="J116" t="s">
        <v>13</v>
      </c>
      <c r="K116">
        <v>13452000</v>
      </c>
    </row>
    <row r="117" spans="1:11">
      <c r="A117">
        <v>2017</v>
      </c>
      <c r="B117">
        <v>216299</v>
      </c>
      <c r="C117" t="s">
        <v>11</v>
      </c>
      <c r="D117">
        <v>13</v>
      </c>
      <c r="E117" t="s">
        <v>17</v>
      </c>
      <c r="F117">
        <v>2550</v>
      </c>
      <c r="G117">
        <v>506</v>
      </c>
      <c r="H117">
        <v>12900</v>
      </c>
      <c r="I117">
        <v>92403</v>
      </c>
      <c r="J117" t="s">
        <v>13</v>
      </c>
      <c r="K117">
        <v>11920000</v>
      </c>
    </row>
    <row r="118" spans="1:11">
      <c r="A118">
        <v>2017</v>
      </c>
      <c r="B118">
        <v>216299</v>
      </c>
      <c r="C118" t="s">
        <v>11</v>
      </c>
      <c r="D118">
        <v>17</v>
      </c>
      <c r="E118" t="s">
        <v>18</v>
      </c>
      <c r="F118">
        <v>2340</v>
      </c>
      <c r="G118">
        <v>253</v>
      </c>
      <c r="H118">
        <v>5930</v>
      </c>
      <c r="I118">
        <v>150320</v>
      </c>
      <c r="J118" t="s">
        <v>13</v>
      </c>
      <c r="K118">
        <v>8914000</v>
      </c>
    </row>
    <row r="119" spans="1:11">
      <c r="A119">
        <v>2017</v>
      </c>
      <c r="B119">
        <v>216299</v>
      </c>
      <c r="C119" t="s">
        <v>11</v>
      </c>
      <c r="D119">
        <v>19</v>
      </c>
      <c r="E119" t="s">
        <v>19</v>
      </c>
      <c r="F119">
        <v>59700</v>
      </c>
      <c r="G119">
        <v>1332</v>
      </c>
      <c r="H119">
        <v>795000</v>
      </c>
      <c r="I119">
        <v>36102</v>
      </c>
      <c r="J119" t="s">
        <v>13</v>
      </c>
      <c r="K119">
        <v>287013000</v>
      </c>
    </row>
    <row r="120" spans="1:11">
      <c r="A120">
        <v>2017</v>
      </c>
      <c r="B120">
        <v>216299</v>
      </c>
      <c r="C120" t="s">
        <v>11</v>
      </c>
      <c r="D120">
        <v>29</v>
      </c>
      <c r="E120" t="s">
        <v>20</v>
      </c>
      <c r="F120">
        <v>32200</v>
      </c>
      <c r="G120">
        <v>860</v>
      </c>
      <c r="H120">
        <v>277000</v>
      </c>
      <c r="I120">
        <v>31122</v>
      </c>
      <c r="J120" t="s">
        <v>13</v>
      </c>
      <c r="K120">
        <v>86209000</v>
      </c>
    </row>
    <row r="121" spans="1:11">
      <c r="A121">
        <v>2017</v>
      </c>
      <c r="B121">
        <v>216299</v>
      </c>
      <c r="C121" t="s">
        <v>11</v>
      </c>
      <c r="D121">
        <v>31</v>
      </c>
      <c r="E121" t="s">
        <v>21</v>
      </c>
      <c r="F121">
        <v>3600</v>
      </c>
      <c r="G121">
        <v>1564</v>
      </c>
      <c r="H121">
        <v>56300</v>
      </c>
      <c r="I121">
        <v>28714</v>
      </c>
      <c r="J121" t="s">
        <v>13</v>
      </c>
      <c r="K121">
        <v>16166000</v>
      </c>
    </row>
    <row r="122" spans="1:11">
      <c r="A122">
        <v>2017</v>
      </c>
      <c r="B122">
        <v>216299</v>
      </c>
      <c r="C122" t="s">
        <v>11</v>
      </c>
      <c r="D122">
        <v>33</v>
      </c>
      <c r="E122" t="s">
        <v>22</v>
      </c>
      <c r="F122">
        <v>8230</v>
      </c>
      <c r="G122">
        <v>565</v>
      </c>
      <c r="H122">
        <v>46500</v>
      </c>
      <c r="I122">
        <v>169127</v>
      </c>
      <c r="J122" t="s">
        <v>13</v>
      </c>
      <c r="K122">
        <v>78644000</v>
      </c>
    </row>
    <row r="123" spans="1:11">
      <c r="A123">
        <v>2017</v>
      </c>
      <c r="B123">
        <v>216299</v>
      </c>
      <c r="C123" t="s">
        <v>11</v>
      </c>
      <c r="D123">
        <v>39</v>
      </c>
      <c r="E123" t="s">
        <v>23</v>
      </c>
      <c r="F123">
        <v>36800</v>
      </c>
      <c r="G123">
        <v>1065</v>
      </c>
      <c r="H123">
        <v>392000</v>
      </c>
      <c r="I123">
        <v>30411</v>
      </c>
      <c r="J123" t="s">
        <v>13</v>
      </c>
      <c r="K123">
        <v>119212000</v>
      </c>
    </row>
    <row r="124" spans="1:11">
      <c r="A124">
        <v>2017</v>
      </c>
      <c r="B124">
        <v>216299</v>
      </c>
      <c r="C124" t="s">
        <v>11</v>
      </c>
      <c r="D124">
        <v>41</v>
      </c>
      <c r="E124" t="s">
        <v>24</v>
      </c>
      <c r="F124">
        <v>195</v>
      </c>
      <c r="G124">
        <v>149</v>
      </c>
      <c r="H124">
        <v>291</v>
      </c>
      <c r="I124">
        <v>307216</v>
      </c>
      <c r="J124" t="s">
        <v>13</v>
      </c>
      <c r="K124">
        <v>894000</v>
      </c>
    </row>
    <row r="125" spans="1:11">
      <c r="A125">
        <v>2017</v>
      </c>
      <c r="B125">
        <v>216299</v>
      </c>
      <c r="C125" t="s">
        <v>11</v>
      </c>
      <c r="D125">
        <v>43</v>
      </c>
      <c r="E125" t="s">
        <v>50</v>
      </c>
      <c r="F125">
        <v>73</v>
      </c>
      <c r="G125">
        <v>52</v>
      </c>
      <c r="H125">
        <v>38</v>
      </c>
      <c r="I125">
        <v>126316</v>
      </c>
      <c r="J125" t="s">
        <v>13</v>
      </c>
      <c r="K125">
        <v>48000</v>
      </c>
    </row>
    <row r="126" spans="1:11">
      <c r="A126">
        <v>2017</v>
      </c>
      <c r="B126">
        <v>216299</v>
      </c>
      <c r="C126" t="s">
        <v>11</v>
      </c>
      <c r="D126">
        <v>45</v>
      </c>
      <c r="E126" t="s">
        <v>25</v>
      </c>
      <c r="F126">
        <v>16900</v>
      </c>
      <c r="G126">
        <v>339</v>
      </c>
      <c r="H126">
        <v>57300</v>
      </c>
      <c r="I126">
        <v>154079</v>
      </c>
      <c r="J126" t="s">
        <v>13</v>
      </c>
      <c r="K126">
        <v>88287000</v>
      </c>
    </row>
    <row r="127" spans="1:11">
      <c r="A127">
        <v>2017</v>
      </c>
      <c r="B127">
        <v>216299</v>
      </c>
      <c r="C127" t="s">
        <v>11</v>
      </c>
      <c r="D127">
        <v>47</v>
      </c>
      <c r="E127" t="s">
        <v>26</v>
      </c>
      <c r="F127">
        <v>13600</v>
      </c>
      <c r="G127">
        <v>1037</v>
      </c>
      <c r="H127">
        <v>141000</v>
      </c>
      <c r="I127">
        <v>34932</v>
      </c>
      <c r="J127" t="s">
        <v>13</v>
      </c>
      <c r="K127">
        <v>49254000</v>
      </c>
    </row>
    <row r="128" spans="1:11">
      <c r="A128">
        <v>2017</v>
      </c>
      <c r="B128">
        <v>216299</v>
      </c>
      <c r="C128" t="s">
        <v>11</v>
      </c>
      <c r="D128">
        <v>53</v>
      </c>
      <c r="E128" t="s">
        <v>27</v>
      </c>
      <c r="F128">
        <v>44300</v>
      </c>
      <c r="G128">
        <v>386</v>
      </c>
      <c r="H128">
        <v>171000</v>
      </c>
      <c r="I128">
        <v>139782</v>
      </c>
      <c r="J128" t="s">
        <v>13</v>
      </c>
      <c r="K128">
        <v>239027000</v>
      </c>
    </row>
    <row r="129" spans="1:11">
      <c r="A129">
        <v>2017</v>
      </c>
      <c r="B129">
        <v>216299</v>
      </c>
      <c r="C129" t="s">
        <v>11</v>
      </c>
      <c r="D129">
        <v>55</v>
      </c>
      <c r="E129" t="s">
        <v>28</v>
      </c>
      <c r="F129">
        <v>43600</v>
      </c>
      <c r="G129">
        <v>326</v>
      </c>
      <c r="H129">
        <v>142000</v>
      </c>
      <c r="I129">
        <v>528755</v>
      </c>
      <c r="J129" t="s">
        <v>13</v>
      </c>
      <c r="K129">
        <v>750832000</v>
      </c>
    </row>
    <row r="130" spans="1:11">
      <c r="A130">
        <v>2017</v>
      </c>
      <c r="B130">
        <v>216299</v>
      </c>
      <c r="C130" t="s">
        <v>11</v>
      </c>
      <c r="D130">
        <v>57</v>
      </c>
      <c r="E130" t="s">
        <v>29</v>
      </c>
      <c r="F130">
        <v>416</v>
      </c>
      <c r="G130">
        <v>365</v>
      </c>
      <c r="H130">
        <v>1520</v>
      </c>
      <c r="I130">
        <v>128750</v>
      </c>
      <c r="J130" t="s">
        <v>13</v>
      </c>
      <c r="K130">
        <v>1957000</v>
      </c>
    </row>
    <row r="131" spans="1:11">
      <c r="A131">
        <v>2017</v>
      </c>
      <c r="B131">
        <v>216299</v>
      </c>
      <c r="C131" t="s">
        <v>11</v>
      </c>
      <c r="D131">
        <v>61</v>
      </c>
      <c r="E131" t="s">
        <v>31</v>
      </c>
      <c r="F131">
        <v>270</v>
      </c>
      <c r="G131">
        <v>301</v>
      </c>
      <c r="H131">
        <v>814</v>
      </c>
      <c r="I131">
        <v>137101</v>
      </c>
      <c r="J131" t="s">
        <v>13</v>
      </c>
      <c r="K131">
        <v>1116000</v>
      </c>
    </row>
    <row r="132" spans="1:11">
      <c r="A132">
        <v>2017</v>
      </c>
      <c r="B132">
        <v>216299</v>
      </c>
      <c r="C132" t="s">
        <v>11</v>
      </c>
      <c r="D132">
        <v>65</v>
      </c>
      <c r="E132" t="s">
        <v>32</v>
      </c>
      <c r="F132">
        <v>2530</v>
      </c>
      <c r="G132">
        <v>344</v>
      </c>
      <c r="H132">
        <v>8700</v>
      </c>
      <c r="I132">
        <v>152034</v>
      </c>
      <c r="J132" t="s">
        <v>13</v>
      </c>
      <c r="K132">
        <v>13227000</v>
      </c>
    </row>
    <row r="133" spans="1:11">
      <c r="A133">
        <v>2017</v>
      </c>
      <c r="B133">
        <v>216299</v>
      </c>
      <c r="C133" t="s">
        <v>11</v>
      </c>
      <c r="D133">
        <v>67</v>
      </c>
      <c r="E133" t="s">
        <v>33</v>
      </c>
      <c r="F133">
        <v>35300</v>
      </c>
      <c r="G133">
        <v>779</v>
      </c>
      <c r="H133">
        <v>275000</v>
      </c>
      <c r="I133">
        <v>61884</v>
      </c>
      <c r="J133" t="s">
        <v>13</v>
      </c>
      <c r="K133">
        <v>170181000</v>
      </c>
    </row>
    <row r="134" spans="1:11">
      <c r="A134">
        <v>2017</v>
      </c>
      <c r="B134">
        <v>216299</v>
      </c>
      <c r="C134" t="s">
        <v>11</v>
      </c>
      <c r="D134">
        <v>69</v>
      </c>
      <c r="E134" t="s">
        <v>34</v>
      </c>
      <c r="F134">
        <v>4380</v>
      </c>
      <c r="G134">
        <v>486</v>
      </c>
      <c r="H134">
        <v>21300</v>
      </c>
      <c r="I134">
        <v>146089</v>
      </c>
      <c r="J134" t="s">
        <v>13</v>
      </c>
      <c r="K134">
        <v>31117000</v>
      </c>
    </row>
    <row r="135" spans="1:11">
      <c r="A135">
        <v>2017</v>
      </c>
      <c r="B135">
        <v>216299</v>
      </c>
      <c r="C135" t="s">
        <v>11</v>
      </c>
      <c r="D135">
        <v>71</v>
      </c>
      <c r="E135" t="s">
        <v>35</v>
      </c>
      <c r="F135">
        <v>268</v>
      </c>
      <c r="G135">
        <v>169</v>
      </c>
      <c r="H135">
        <v>454</v>
      </c>
      <c r="I135">
        <v>66300</v>
      </c>
      <c r="J135" t="s">
        <v>13</v>
      </c>
      <c r="K135">
        <v>301000</v>
      </c>
    </row>
    <row r="136" spans="1:11">
      <c r="A136">
        <v>2017</v>
      </c>
      <c r="B136">
        <v>216299</v>
      </c>
      <c r="C136" t="s">
        <v>11</v>
      </c>
      <c r="D136">
        <v>73</v>
      </c>
      <c r="E136" t="s">
        <v>36</v>
      </c>
      <c r="F136">
        <v>1210</v>
      </c>
      <c r="G136">
        <v>230</v>
      </c>
      <c r="H136">
        <v>2780</v>
      </c>
      <c r="I136">
        <v>138633</v>
      </c>
      <c r="J136" t="s">
        <v>13</v>
      </c>
      <c r="K136">
        <v>3854000</v>
      </c>
    </row>
    <row r="137" spans="1:11">
      <c r="A137">
        <v>2017</v>
      </c>
      <c r="B137">
        <v>216299</v>
      </c>
      <c r="C137" t="s">
        <v>11</v>
      </c>
      <c r="D137">
        <v>77</v>
      </c>
      <c r="E137" t="s">
        <v>37</v>
      </c>
      <c r="F137">
        <v>98100</v>
      </c>
      <c r="G137">
        <v>679</v>
      </c>
      <c r="H137">
        <v>666000</v>
      </c>
      <c r="I137">
        <v>59391</v>
      </c>
      <c r="J137" t="s">
        <v>13</v>
      </c>
      <c r="K137">
        <v>395541000</v>
      </c>
    </row>
    <row r="138" spans="1:11">
      <c r="A138">
        <v>2017</v>
      </c>
      <c r="B138">
        <v>216299</v>
      </c>
      <c r="C138" t="s">
        <v>11</v>
      </c>
      <c r="D138">
        <v>79</v>
      </c>
      <c r="E138" t="s">
        <v>38</v>
      </c>
      <c r="F138">
        <v>42200</v>
      </c>
      <c r="G138">
        <v>389</v>
      </c>
      <c r="H138">
        <v>164000</v>
      </c>
      <c r="I138">
        <v>163209</v>
      </c>
      <c r="J138" t="s">
        <v>13</v>
      </c>
      <c r="K138">
        <v>267662000</v>
      </c>
    </row>
    <row r="139" spans="1:11">
      <c r="A139">
        <v>2017</v>
      </c>
      <c r="B139">
        <v>216299</v>
      </c>
      <c r="C139" t="s">
        <v>11</v>
      </c>
      <c r="D139">
        <v>81</v>
      </c>
      <c r="E139" t="s">
        <v>39</v>
      </c>
      <c r="F139">
        <v>164</v>
      </c>
      <c r="J139" t="s">
        <v>13</v>
      </c>
      <c r="K139">
        <v>1182000</v>
      </c>
    </row>
    <row r="140" spans="1:11">
      <c r="A140">
        <v>2017</v>
      </c>
      <c r="B140">
        <v>216299</v>
      </c>
      <c r="C140" t="s">
        <v>11</v>
      </c>
      <c r="D140">
        <v>83</v>
      </c>
      <c r="E140" t="s">
        <v>40</v>
      </c>
      <c r="F140">
        <v>21600</v>
      </c>
      <c r="G140">
        <v>337</v>
      </c>
      <c r="H140">
        <v>72700</v>
      </c>
      <c r="I140">
        <v>201004</v>
      </c>
      <c r="J140" t="s">
        <v>13</v>
      </c>
      <c r="K140">
        <v>146130000</v>
      </c>
    </row>
    <row r="141" spans="1:11">
      <c r="A141">
        <v>2017</v>
      </c>
      <c r="B141">
        <v>216299</v>
      </c>
      <c r="C141" t="s">
        <v>11</v>
      </c>
      <c r="D141">
        <v>85</v>
      </c>
      <c r="E141" t="s">
        <v>41</v>
      </c>
      <c r="F141">
        <v>1600</v>
      </c>
      <c r="G141">
        <v>344</v>
      </c>
      <c r="H141">
        <v>5510</v>
      </c>
      <c r="I141">
        <v>182704</v>
      </c>
      <c r="J141" t="s">
        <v>13</v>
      </c>
      <c r="K141">
        <v>10067000</v>
      </c>
    </row>
    <row r="142" spans="1:11">
      <c r="A142">
        <v>2017</v>
      </c>
      <c r="B142">
        <v>216299</v>
      </c>
      <c r="C142" t="s">
        <v>11</v>
      </c>
      <c r="D142">
        <v>87</v>
      </c>
      <c r="E142" t="s">
        <v>42</v>
      </c>
      <c r="F142">
        <v>638</v>
      </c>
      <c r="G142">
        <v>235</v>
      </c>
      <c r="H142">
        <v>1500</v>
      </c>
      <c r="I142">
        <v>322667</v>
      </c>
      <c r="J142" t="s">
        <v>13</v>
      </c>
      <c r="K142">
        <v>4840000</v>
      </c>
    </row>
    <row r="143" spans="1:11">
      <c r="A143">
        <v>2017</v>
      </c>
      <c r="B143">
        <v>216299</v>
      </c>
      <c r="C143" t="s">
        <v>11</v>
      </c>
      <c r="D143">
        <v>89</v>
      </c>
      <c r="E143" t="s">
        <v>43</v>
      </c>
      <c r="F143">
        <v>170</v>
      </c>
      <c r="G143">
        <v>250</v>
      </c>
      <c r="H143">
        <v>425</v>
      </c>
      <c r="I143">
        <v>113412</v>
      </c>
      <c r="J143" t="s">
        <v>13</v>
      </c>
      <c r="K143">
        <v>482000</v>
      </c>
    </row>
    <row r="144" spans="1:11">
      <c r="A144">
        <v>2017</v>
      </c>
      <c r="B144">
        <v>216299</v>
      </c>
      <c r="C144" t="s">
        <v>11</v>
      </c>
      <c r="D144">
        <v>95</v>
      </c>
      <c r="E144" t="s">
        <v>44</v>
      </c>
      <c r="F144">
        <v>4110</v>
      </c>
      <c r="G144">
        <v>462</v>
      </c>
      <c r="H144">
        <v>19000</v>
      </c>
      <c r="I144">
        <v>107205</v>
      </c>
      <c r="J144" t="s">
        <v>13</v>
      </c>
      <c r="K144">
        <v>20369000</v>
      </c>
    </row>
    <row r="145" spans="1:11">
      <c r="A145">
        <v>2017</v>
      </c>
      <c r="B145">
        <v>216299</v>
      </c>
      <c r="C145" t="s">
        <v>11</v>
      </c>
      <c r="D145">
        <v>97</v>
      </c>
      <c r="E145" t="s">
        <v>45</v>
      </c>
      <c r="F145">
        <v>60000</v>
      </c>
      <c r="G145">
        <v>343</v>
      </c>
      <c r="H145">
        <v>206000</v>
      </c>
      <c r="I145">
        <v>280734</v>
      </c>
      <c r="J145" t="s">
        <v>13</v>
      </c>
      <c r="K145">
        <v>578313000</v>
      </c>
    </row>
    <row r="146" spans="1:11">
      <c r="A146">
        <v>2017</v>
      </c>
      <c r="B146">
        <v>216299</v>
      </c>
      <c r="C146" t="s">
        <v>11</v>
      </c>
      <c r="D146">
        <v>105</v>
      </c>
      <c r="E146" t="s">
        <v>51</v>
      </c>
      <c r="F146">
        <v>44</v>
      </c>
      <c r="G146">
        <v>193</v>
      </c>
      <c r="H146">
        <v>85</v>
      </c>
      <c r="I146">
        <v>172941</v>
      </c>
      <c r="J146" t="s">
        <v>13</v>
      </c>
      <c r="K146">
        <v>147000</v>
      </c>
    </row>
    <row r="147" spans="1:11">
      <c r="A147">
        <v>2017</v>
      </c>
      <c r="B147">
        <v>216299</v>
      </c>
      <c r="C147" t="s">
        <v>11</v>
      </c>
      <c r="D147">
        <v>107</v>
      </c>
      <c r="E147" t="s">
        <v>48</v>
      </c>
      <c r="F147">
        <v>9450</v>
      </c>
      <c r="G147">
        <v>1735</v>
      </c>
      <c r="H147">
        <v>164000</v>
      </c>
      <c r="I147">
        <v>30800</v>
      </c>
      <c r="J147" t="s">
        <v>13</v>
      </c>
      <c r="K147">
        <v>50512000</v>
      </c>
    </row>
    <row r="148" spans="1:11">
      <c r="A148">
        <v>2017</v>
      </c>
      <c r="B148">
        <v>216299</v>
      </c>
      <c r="C148" t="s">
        <v>11</v>
      </c>
      <c r="D148">
        <v>113</v>
      </c>
      <c r="E148" t="s">
        <v>49</v>
      </c>
      <c r="F148">
        <v>14800</v>
      </c>
      <c r="G148">
        <v>689</v>
      </c>
      <c r="H148">
        <v>102000</v>
      </c>
      <c r="I148">
        <v>84325</v>
      </c>
      <c r="J148" t="s">
        <v>13</v>
      </c>
      <c r="K148">
        <v>86012000</v>
      </c>
    </row>
    <row r="149" spans="1:11">
      <c r="A149">
        <v>2016</v>
      </c>
      <c r="B149">
        <v>216299</v>
      </c>
      <c r="C149" t="s">
        <v>11</v>
      </c>
      <c r="D149">
        <v>1</v>
      </c>
      <c r="E149" t="s">
        <v>12</v>
      </c>
      <c r="F149">
        <v>2630</v>
      </c>
      <c r="G149">
        <v>483</v>
      </c>
      <c r="H149">
        <v>12700</v>
      </c>
      <c r="I149">
        <v>14322</v>
      </c>
      <c r="J149" t="s">
        <v>13</v>
      </c>
      <c r="K149">
        <v>18189000</v>
      </c>
    </row>
    <row r="150" spans="1:11">
      <c r="A150">
        <v>2016</v>
      </c>
      <c r="B150">
        <v>216299</v>
      </c>
      <c r="C150" t="s">
        <v>11</v>
      </c>
      <c r="D150">
        <v>5</v>
      </c>
      <c r="E150" t="s">
        <v>14</v>
      </c>
      <c r="F150">
        <v>4260</v>
      </c>
      <c r="G150">
        <v>317</v>
      </c>
      <c r="H150">
        <v>13500</v>
      </c>
      <c r="I150">
        <v>133541</v>
      </c>
      <c r="J150" t="s">
        <v>13</v>
      </c>
      <c r="K150">
        <v>18028000</v>
      </c>
    </row>
    <row r="151" spans="1:11">
      <c r="A151">
        <v>2016</v>
      </c>
      <c r="B151">
        <v>216299</v>
      </c>
      <c r="C151" t="s">
        <v>11</v>
      </c>
      <c r="D151">
        <v>9</v>
      </c>
      <c r="E151" t="s">
        <v>15</v>
      </c>
      <c r="F151">
        <v>696</v>
      </c>
      <c r="G151">
        <v>289</v>
      </c>
      <c r="H151">
        <v>2010</v>
      </c>
      <c r="I151">
        <v>137562</v>
      </c>
      <c r="J151" t="s">
        <v>13</v>
      </c>
      <c r="K151">
        <v>2765000</v>
      </c>
    </row>
    <row r="152" spans="1:11">
      <c r="A152">
        <v>2016</v>
      </c>
      <c r="B152">
        <v>216299</v>
      </c>
      <c r="C152" t="s">
        <v>11</v>
      </c>
      <c r="D152">
        <v>11</v>
      </c>
      <c r="E152" t="s">
        <v>16</v>
      </c>
      <c r="F152">
        <v>1390</v>
      </c>
      <c r="G152">
        <v>1036</v>
      </c>
      <c r="H152">
        <v>14400</v>
      </c>
      <c r="I152">
        <v>54215</v>
      </c>
      <c r="J152" t="s">
        <v>13</v>
      </c>
      <c r="K152">
        <v>7807000</v>
      </c>
    </row>
    <row r="153" spans="1:11">
      <c r="A153">
        <v>2016</v>
      </c>
      <c r="B153">
        <v>216299</v>
      </c>
      <c r="C153" t="s">
        <v>11</v>
      </c>
      <c r="D153">
        <v>13</v>
      </c>
      <c r="E153" t="s">
        <v>17</v>
      </c>
      <c r="F153">
        <v>2500</v>
      </c>
      <c r="G153">
        <v>504</v>
      </c>
      <c r="H153">
        <v>12600</v>
      </c>
      <c r="I153">
        <v>109603</v>
      </c>
      <c r="J153" t="s">
        <v>13</v>
      </c>
      <c r="K153">
        <v>13810000</v>
      </c>
    </row>
    <row r="154" spans="1:11">
      <c r="A154">
        <v>2016</v>
      </c>
      <c r="B154">
        <v>216299</v>
      </c>
      <c r="C154" t="s">
        <v>11</v>
      </c>
      <c r="D154">
        <v>17</v>
      </c>
      <c r="E154" t="s">
        <v>18</v>
      </c>
      <c r="F154">
        <v>2340</v>
      </c>
      <c r="G154">
        <v>258</v>
      </c>
      <c r="H154">
        <v>6030</v>
      </c>
      <c r="I154">
        <v>144959</v>
      </c>
      <c r="J154" t="s">
        <v>13</v>
      </c>
      <c r="K154">
        <v>8741000</v>
      </c>
    </row>
    <row r="155" spans="1:11">
      <c r="A155">
        <v>2016</v>
      </c>
      <c r="B155">
        <v>216299</v>
      </c>
      <c r="C155" t="s">
        <v>11</v>
      </c>
      <c r="D155">
        <v>19</v>
      </c>
      <c r="E155" t="s">
        <v>19</v>
      </c>
      <c r="F155">
        <v>75500</v>
      </c>
      <c r="G155">
        <v>10</v>
      </c>
      <c r="H155">
        <v>755000</v>
      </c>
      <c r="I155">
        <v>38285</v>
      </c>
      <c r="J155" t="s">
        <v>13</v>
      </c>
      <c r="K155">
        <v>289053000</v>
      </c>
    </row>
    <row r="156" spans="1:11">
      <c r="A156">
        <v>2016</v>
      </c>
      <c r="B156">
        <v>216299</v>
      </c>
      <c r="C156" t="s">
        <v>11</v>
      </c>
      <c r="D156">
        <v>29</v>
      </c>
      <c r="E156" t="s">
        <v>20</v>
      </c>
      <c r="F156">
        <v>29700</v>
      </c>
      <c r="G156">
        <v>785</v>
      </c>
      <c r="H156">
        <v>233000</v>
      </c>
      <c r="I156">
        <v>29854</v>
      </c>
      <c r="J156" t="s">
        <v>13</v>
      </c>
      <c r="K156">
        <v>69559000</v>
      </c>
    </row>
    <row r="157" spans="1:11">
      <c r="A157">
        <v>2016</v>
      </c>
      <c r="B157">
        <v>216299</v>
      </c>
      <c r="C157" t="s">
        <v>11</v>
      </c>
      <c r="D157">
        <v>31</v>
      </c>
      <c r="E157" t="s">
        <v>21</v>
      </c>
      <c r="F157">
        <v>3730</v>
      </c>
      <c r="G157">
        <v>1362</v>
      </c>
      <c r="H157">
        <v>50800</v>
      </c>
      <c r="I157">
        <v>28622</v>
      </c>
      <c r="J157" t="s">
        <v>13</v>
      </c>
      <c r="K157">
        <v>14540000</v>
      </c>
    </row>
    <row r="158" spans="1:11">
      <c r="A158">
        <v>2016</v>
      </c>
      <c r="B158">
        <v>216299</v>
      </c>
      <c r="C158" t="s">
        <v>11</v>
      </c>
      <c r="D158">
        <v>33</v>
      </c>
      <c r="E158" t="s">
        <v>22</v>
      </c>
      <c r="F158">
        <v>8230</v>
      </c>
      <c r="G158">
        <v>565</v>
      </c>
      <c r="H158">
        <v>46500</v>
      </c>
      <c r="I158">
        <v>169127</v>
      </c>
      <c r="J158" t="s">
        <v>13</v>
      </c>
      <c r="K158">
        <v>78644000</v>
      </c>
    </row>
    <row r="159" spans="1:11">
      <c r="A159">
        <v>2016</v>
      </c>
      <c r="B159">
        <v>216299</v>
      </c>
      <c r="C159" t="s">
        <v>11</v>
      </c>
      <c r="D159">
        <v>39</v>
      </c>
      <c r="E159" t="s">
        <v>23</v>
      </c>
      <c r="F159">
        <v>37300</v>
      </c>
      <c r="G159">
        <v>1123</v>
      </c>
      <c r="H159">
        <v>419000</v>
      </c>
      <c r="I159">
        <v>31401</v>
      </c>
      <c r="J159" t="s">
        <v>13</v>
      </c>
      <c r="K159">
        <v>131571000</v>
      </c>
    </row>
    <row r="160" spans="1:11">
      <c r="A160">
        <v>2016</v>
      </c>
      <c r="B160">
        <v>216299</v>
      </c>
      <c r="C160" t="s">
        <v>11</v>
      </c>
      <c r="D160">
        <v>41</v>
      </c>
      <c r="E160" t="s">
        <v>24</v>
      </c>
      <c r="F160">
        <v>182</v>
      </c>
      <c r="G160">
        <v>137</v>
      </c>
      <c r="H160">
        <v>250</v>
      </c>
      <c r="I160">
        <v>3468</v>
      </c>
      <c r="J160" t="s">
        <v>13</v>
      </c>
      <c r="K160">
        <v>867000</v>
      </c>
    </row>
    <row r="161" spans="1:11">
      <c r="A161">
        <v>2016</v>
      </c>
      <c r="B161">
        <v>216299</v>
      </c>
      <c r="C161" t="s">
        <v>11</v>
      </c>
      <c r="D161">
        <v>43</v>
      </c>
      <c r="E161" t="s">
        <v>50</v>
      </c>
      <c r="F161">
        <v>73</v>
      </c>
      <c r="G161">
        <v>52</v>
      </c>
      <c r="H161">
        <v>38</v>
      </c>
      <c r="I161">
        <v>126316</v>
      </c>
      <c r="J161" t="s">
        <v>13</v>
      </c>
      <c r="K161">
        <v>48000</v>
      </c>
    </row>
    <row r="162" spans="1:11">
      <c r="A162">
        <v>2016</v>
      </c>
      <c r="B162">
        <v>216299</v>
      </c>
      <c r="C162" t="s">
        <v>11</v>
      </c>
      <c r="D162">
        <v>45</v>
      </c>
      <c r="E162" t="s">
        <v>25</v>
      </c>
      <c r="F162">
        <v>16900</v>
      </c>
      <c r="G162">
        <v>339</v>
      </c>
      <c r="H162">
        <v>57300</v>
      </c>
      <c r="I162">
        <v>154079</v>
      </c>
      <c r="J162" t="s">
        <v>13</v>
      </c>
      <c r="K162">
        <v>88287000</v>
      </c>
    </row>
    <row r="163" spans="1:11">
      <c r="A163">
        <v>2016</v>
      </c>
      <c r="B163">
        <v>216299</v>
      </c>
      <c r="C163" t="s">
        <v>11</v>
      </c>
      <c r="D163">
        <v>47</v>
      </c>
      <c r="E163" t="s">
        <v>26</v>
      </c>
      <c r="F163">
        <v>13600</v>
      </c>
      <c r="G163">
        <v>1118</v>
      </c>
      <c r="H163">
        <v>152000</v>
      </c>
      <c r="I163">
        <v>5256</v>
      </c>
      <c r="J163" t="s">
        <v>13</v>
      </c>
      <c r="K163">
        <v>79891000</v>
      </c>
    </row>
    <row r="164" spans="1:11">
      <c r="A164">
        <v>2016</v>
      </c>
      <c r="B164">
        <v>216299</v>
      </c>
      <c r="C164" t="s">
        <v>11</v>
      </c>
      <c r="D164">
        <v>53</v>
      </c>
      <c r="E164" t="s">
        <v>27</v>
      </c>
      <c r="F164">
        <v>44800</v>
      </c>
      <c r="G164">
        <v>384</v>
      </c>
      <c r="H164">
        <v>172000</v>
      </c>
      <c r="I164">
        <v>138891</v>
      </c>
      <c r="J164" t="s">
        <v>13</v>
      </c>
      <c r="K164">
        <v>238892000</v>
      </c>
    </row>
    <row r="165" spans="1:11">
      <c r="A165">
        <v>2016</v>
      </c>
      <c r="B165">
        <v>216299</v>
      </c>
      <c r="C165" t="s">
        <v>11</v>
      </c>
      <c r="D165">
        <v>55</v>
      </c>
      <c r="E165" t="s">
        <v>28</v>
      </c>
      <c r="F165">
        <v>43400</v>
      </c>
      <c r="G165">
        <v>353</v>
      </c>
      <c r="H165">
        <v>153000</v>
      </c>
      <c r="I165">
        <v>476802</v>
      </c>
      <c r="J165" t="s">
        <v>13</v>
      </c>
      <c r="K165">
        <v>729507000</v>
      </c>
    </row>
    <row r="166" spans="1:11">
      <c r="A166">
        <v>2016</v>
      </c>
      <c r="B166">
        <v>216299</v>
      </c>
      <c r="C166" t="s">
        <v>11</v>
      </c>
      <c r="D166">
        <v>57</v>
      </c>
      <c r="E166" t="s">
        <v>29</v>
      </c>
      <c r="F166">
        <v>417</v>
      </c>
      <c r="G166">
        <v>333</v>
      </c>
      <c r="H166">
        <v>1390</v>
      </c>
      <c r="I166">
        <v>138633</v>
      </c>
      <c r="J166" t="s">
        <v>13</v>
      </c>
      <c r="K166">
        <v>1927000</v>
      </c>
    </row>
    <row r="167" spans="1:11">
      <c r="A167">
        <v>2016</v>
      </c>
      <c r="B167">
        <v>216299</v>
      </c>
      <c r="C167" t="s">
        <v>11</v>
      </c>
      <c r="D167">
        <v>61</v>
      </c>
      <c r="E167" t="s">
        <v>31</v>
      </c>
      <c r="F167">
        <v>265</v>
      </c>
      <c r="G167">
        <v>311</v>
      </c>
      <c r="H167">
        <v>823</v>
      </c>
      <c r="I167">
        <v>124544</v>
      </c>
      <c r="J167" t="s">
        <v>13</v>
      </c>
      <c r="K167">
        <v>1025000</v>
      </c>
    </row>
    <row r="168" spans="1:11">
      <c r="A168">
        <v>2016</v>
      </c>
      <c r="B168">
        <v>216299</v>
      </c>
      <c r="C168" t="s">
        <v>11</v>
      </c>
      <c r="D168">
        <v>65</v>
      </c>
      <c r="E168" t="s">
        <v>32</v>
      </c>
      <c r="F168">
        <v>2630</v>
      </c>
      <c r="G168">
        <v>209</v>
      </c>
      <c r="H168">
        <v>5500</v>
      </c>
      <c r="I168">
        <v>174618</v>
      </c>
      <c r="J168" t="s">
        <v>13</v>
      </c>
      <c r="K168">
        <v>9604000</v>
      </c>
    </row>
    <row r="169" spans="1:11">
      <c r="A169">
        <v>2016</v>
      </c>
      <c r="B169">
        <v>216299</v>
      </c>
      <c r="C169" t="s">
        <v>11</v>
      </c>
      <c r="D169">
        <v>67</v>
      </c>
      <c r="E169" t="s">
        <v>33</v>
      </c>
      <c r="F169">
        <v>33900</v>
      </c>
      <c r="G169">
        <v>85</v>
      </c>
      <c r="H169">
        <v>288000</v>
      </c>
      <c r="I169">
        <v>63959</v>
      </c>
      <c r="J169" t="s">
        <v>13</v>
      </c>
      <c r="K169">
        <v>184202000</v>
      </c>
    </row>
    <row r="170" spans="1:11">
      <c r="A170">
        <v>2016</v>
      </c>
      <c r="B170">
        <v>216299</v>
      </c>
      <c r="C170" t="s">
        <v>11</v>
      </c>
      <c r="D170">
        <v>69</v>
      </c>
      <c r="E170" t="s">
        <v>34</v>
      </c>
      <c r="F170">
        <v>4380</v>
      </c>
      <c r="G170">
        <v>486</v>
      </c>
      <c r="H170">
        <v>21300</v>
      </c>
      <c r="I170">
        <v>146089</v>
      </c>
      <c r="J170" t="s">
        <v>13</v>
      </c>
      <c r="K170">
        <v>31117000</v>
      </c>
    </row>
    <row r="171" spans="1:11">
      <c r="A171">
        <v>2016</v>
      </c>
      <c r="B171">
        <v>216299</v>
      </c>
      <c r="C171" t="s">
        <v>11</v>
      </c>
      <c r="D171">
        <v>71</v>
      </c>
      <c r="E171" t="s">
        <v>35</v>
      </c>
      <c r="F171">
        <v>268</v>
      </c>
      <c r="G171">
        <v>72</v>
      </c>
      <c r="H171">
        <v>192</v>
      </c>
      <c r="I171">
        <v>146354</v>
      </c>
      <c r="J171" t="s">
        <v>13</v>
      </c>
      <c r="K171">
        <v>281000</v>
      </c>
    </row>
    <row r="172" spans="1:11">
      <c r="A172">
        <v>2016</v>
      </c>
      <c r="B172">
        <v>216299</v>
      </c>
      <c r="C172" t="s">
        <v>11</v>
      </c>
      <c r="D172">
        <v>73</v>
      </c>
      <c r="E172" t="s">
        <v>36</v>
      </c>
      <c r="F172">
        <v>930</v>
      </c>
      <c r="G172">
        <v>271</v>
      </c>
      <c r="H172">
        <v>2520</v>
      </c>
      <c r="I172">
        <v>119246</v>
      </c>
      <c r="J172" t="s">
        <v>13</v>
      </c>
      <c r="K172">
        <v>3005000</v>
      </c>
    </row>
    <row r="173" spans="1:11">
      <c r="A173">
        <v>2016</v>
      </c>
      <c r="B173">
        <v>216299</v>
      </c>
      <c r="C173" t="s">
        <v>11</v>
      </c>
      <c r="D173">
        <v>77</v>
      </c>
      <c r="E173" t="s">
        <v>37</v>
      </c>
      <c r="F173">
        <v>98000</v>
      </c>
      <c r="G173">
        <v>731</v>
      </c>
      <c r="H173">
        <v>716000</v>
      </c>
      <c r="I173">
        <v>59467</v>
      </c>
      <c r="J173" t="s">
        <v>13</v>
      </c>
      <c r="K173">
        <v>425781000</v>
      </c>
    </row>
    <row r="174" spans="1:11">
      <c r="A174">
        <v>2016</v>
      </c>
      <c r="B174">
        <v>216299</v>
      </c>
      <c r="C174" t="s">
        <v>11</v>
      </c>
      <c r="D174">
        <v>79</v>
      </c>
      <c r="E174" t="s">
        <v>38</v>
      </c>
      <c r="F174">
        <v>40300</v>
      </c>
      <c r="G174">
        <v>387</v>
      </c>
      <c r="H174">
        <v>156000</v>
      </c>
      <c r="I174">
        <v>155705</v>
      </c>
      <c r="J174" t="s">
        <v>13</v>
      </c>
      <c r="K174">
        <v>242900000</v>
      </c>
    </row>
    <row r="175" spans="1:11">
      <c r="A175">
        <v>2016</v>
      </c>
      <c r="B175">
        <v>216299</v>
      </c>
      <c r="C175" t="s">
        <v>11</v>
      </c>
      <c r="D175">
        <v>81</v>
      </c>
      <c r="E175" t="s">
        <v>39</v>
      </c>
      <c r="F175">
        <v>152</v>
      </c>
      <c r="J175" t="s">
        <v>13</v>
      </c>
      <c r="K175">
        <v>703000</v>
      </c>
    </row>
    <row r="176" spans="1:11">
      <c r="A176">
        <v>2016</v>
      </c>
      <c r="B176">
        <v>216299</v>
      </c>
      <c r="C176" t="s">
        <v>11</v>
      </c>
      <c r="D176">
        <v>83</v>
      </c>
      <c r="E176" t="s">
        <v>40</v>
      </c>
      <c r="F176">
        <v>21300</v>
      </c>
      <c r="G176">
        <v>387</v>
      </c>
      <c r="H176">
        <v>82500</v>
      </c>
      <c r="I176">
        <v>183794</v>
      </c>
      <c r="J176" t="s">
        <v>13</v>
      </c>
      <c r="K176">
        <v>151630000</v>
      </c>
    </row>
    <row r="177" spans="1:11">
      <c r="A177">
        <v>2016</v>
      </c>
      <c r="B177">
        <v>216299</v>
      </c>
      <c r="C177" t="s">
        <v>11</v>
      </c>
      <c r="D177">
        <v>85</v>
      </c>
      <c r="E177" t="s">
        <v>41</v>
      </c>
      <c r="F177">
        <v>1580</v>
      </c>
      <c r="G177">
        <v>284</v>
      </c>
      <c r="H177">
        <v>4490</v>
      </c>
      <c r="I177">
        <v>170356</v>
      </c>
      <c r="J177" t="s">
        <v>13</v>
      </c>
      <c r="K177">
        <v>7649000</v>
      </c>
    </row>
    <row r="178" spans="1:11">
      <c r="A178">
        <v>2016</v>
      </c>
      <c r="B178">
        <v>216299</v>
      </c>
      <c r="C178" t="s">
        <v>11</v>
      </c>
      <c r="D178">
        <v>87</v>
      </c>
      <c r="E178" t="s">
        <v>42</v>
      </c>
      <c r="F178">
        <v>626</v>
      </c>
      <c r="G178">
        <v>243</v>
      </c>
      <c r="H178">
        <v>1520</v>
      </c>
      <c r="I178">
        <v>298882</v>
      </c>
      <c r="J178" t="s">
        <v>13</v>
      </c>
      <c r="K178">
        <v>4543000</v>
      </c>
    </row>
    <row r="179" spans="1:11">
      <c r="A179">
        <v>2016</v>
      </c>
      <c r="B179">
        <v>216299</v>
      </c>
      <c r="C179" t="s">
        <v>11</v>
      </c>
      <c r="D179">
        <v>89</v>
      </c>
      <c r="E179" t="s">
        <v>43</v>
      </c>
      <c r="F179">
        <v>160</v>
      </c>
      <c r="G179">
        <v>17</v>
      </c>
      <c r="H179">
        <v>272</v>
      </c>
      <c r="I179">
        <v>111029</v>
      </c>
      <c r="J179" t="s">
        <v>13</v>
      </c>
      <c r="K179">
        <v>302000</v>
      </c>
    </row>
    <row r="180" spans="1:11">
      <c r="A180">
        <v>2016</v>
      </c>
      <c r="B180">
        <v>216299</v>
      </c>
      <c r="C180" t="s">
        <v>11</v>
      </c>
      <c r="D180">
        <v>95</v>
      </c>
      <c r="E180" t="s">
        <v>44</v>
      </c>
      <c r="F180">
        <v>4110</v>
      </c>
      <c r="G180">
        <v>579</v>
      </c>
      <c r="H180">
        <v>23800</v>
      </c>
      <c r="I180">
        <v>82185</v>
      </c>
      <c r="J180" t="s">
        <v>13</v>
      </c>
      <c r="K180">
        <v>19560000</v>
      </c>
    </row>
    <row r="181" spans="1:11">
      <c r="A181">
        <v>2016</v>
      </c>
      <c r="B181">
        <v>216299</v>
      </c>
      <c r="C181" t="s">
        <v>11</v>
      </c>
      <c r="D181">
        <v>97</v>
      </c>
      <c r="E181" t="s">
        <v>45</v>
      </c>
      <c r="F181">
        <v>60000</v>
      </c>
      <c r="G181">
        <v>377</v>
      </c>
      <c r="H181">
        <v>226000</v>
      </c>
      <c r="I181">
        <v>259521</v>
      </c>
      <c r="J181" t="s">
        <v>13</v>
      </c>
      <c r="K181">
        <v>586518000</v>
      </c>
    </row>
    <row r="182" spans="1:11">
      <c r="A182">
        <v>2016</v>
      </c>
      <c r="B182">
        <v>216299</v>
      </c>
      <c r="C182" t="s">
        <v>11</v>
      </c>
      <c r="D182">
        <v>105</v>
      </c>
      <c r="E182" t="s">
        <v>51</v>
      </c>
      <c r="F182">
        <v>44</v>
      </c>
      <c r="G182">
        <v>193</v>
      </c>
      <c r="H182">
        <v>85</v>
      </c>
      <c r="I182">
        <v>172941</v>
      </c>
      <c r="J182" t="s">
        <v>13</v>
      </c>
      <c r="K182">
        <v>147000</v>
      </c>
    </row>
    <row r="183" spans="1:11">
      <c r="A183">
        <v>2016</v>
      </c>
      <c r="B183">
        <v>216299</v>
      </c>
      <c r="C183" t="s">
        <v>11</v>
      </c>
      <c r="D183">
        <v>107</v>
      </c>
      <c r="E183" t="s">
        <v>48</v>
      </c>
      <c r="F183">
        <v>9940</v>
      </c>
      <c r="G183">
        <v>1529</v>
      </c>
      <c r="H183">
        <v>152000</v>
      </c>
      <c r="I183">
        <v>303</v>
      </c>
      <c r="J183" t="s">
        <v>13</v>
      </c>
      <c r="K183">
        <v>46056000</v>
      </c>
    </row>
    <row r="184" spans="1:11">
      <c r="A184">
        <v>2016</v>
      </c>
      <c r="B184">
        <v>216299</v>
      </c>
      <c r="C184" t="s">
        <v>11</v>
      </c>
      <c r="D184">
        <v>113</v>
      </c>
      <c r="E184" t="s">
        <v>49</v>
      </c>
      <c r="F184">
        <v>14500</v>
      </c>
      <c r="G184">
        <v>71</v>
      </c>
      <c r="H184">
        <v>103000</v>
      </c>
      <c r="I184">
        <v>78897</v>
      </c>
      <c r="J184" t="s">
        <v>13</v>
      </c>
      <c r="K184">
        <v>81264000</v>
      </c>
    </row>
    <row r="185" spans="1:11">
      <c r="A185">
        <v>2015</v>
      </c>
      <c r="B185">
        <v>216299</v>
      </c>
      <c r="C185" t="s">
        <v>11</v>
      </c>
      <c r="D185">
        <v>1</v>
      </c>
      <c r="E185" t="s">
        <v>12</v>
      </c>
      <c r="F185">
        <v>2400</v>
      </c>
      <c r="G185">
        <v>414</v>
      </c>
      <c r="H185">
        <v>9940</v>
      </c>
      <c r="I185">
        <v>152998</v>
      </c>
      <c r="J185" t="s">
        <v>13</v>
      </c>
      <c r="K185">
        <v>15208000</v>
      </c>
    </row>
    <row r="186" spans="1:11">
      <c r="A186">
        <v>2015</v>
      </c>
      <c r="B186">
        <v>216299</v>
      </c>
      <c r="C186" t="s">
        <v>11</v>
      </c>
      <c r="D186">
        <v>5</v>
      </c>
      <c r="E186" t="s">
        <v>14</v>
      </c>
      <c r="F186">
        <v>4530</v>
      </c>
      <c r="G186">
        <v>249</v>
      </c>
      <c r="H186">
        <v>11300</v>
      </c>
      <c r="I186">
        <v>129478</v>
      </c>
      <c r="J186" t="s">
        <v>13</v>
      </c>
      <c r="K186">
        <v>14631000</v>
      </c>
    </row>
    <row r="187" spans="1:11">
      <c r="A187">
        <v>2015</v>
      </c>
      <c r="B187">
        <v>216299</v>
      </c>
      <c r="C187" t="s">
        <v>11</v>
      </c>
      <c r="D187">
        <v>9</v>
      </c>
      <c r="E187" t="s">
        <v>15</v>
      </c>
      <c r="F187">
        <v>900</v>
      </c>
      <c r="G187">
        <v>190</v>
      </c>
      <c r="H187">
        <v>1710</v>
      </c>
      <c r="I187">
        <v>130000</v>
      </c>
      <c r="J187" t="s">
        <v>13</v>
      </c>
      <c r="K187">
        <v>2223000</v>
      </c>
    </row>
    <row r="188" spans="1:11">
      <c r="A188">
        <v>2015</v>
      </c>
      <c r="B188">
        <v>216299</v>
      </c>
      <c r="C188" t="s">
        <v>11</v>
      </c>
      <c r="D188">
        <v>11</v>
      </c>
      <c r="E188" t="s">
        <v>16</v>
      </c>
      <c r="F188">
        <v>1820</v>
      </c>
      <c r="G188">
        <v>835</v>
      </c>
      <c r="H188">
        <v>15200</v>
      </c>
      <c r="I188">
        <v>46382</v>
      </c>
      <c r="J188" t="s">
        <v>13</v>
      </c>
      <c r="K188">
        <v>7050000</v>
      </c>
    </row>
    <row r="189" spans="1:11">
      <c r="A189">
        <v>2015</v>
      </c>
      <c r="B189">
        <v>216299</v>
      </c>
      <c r="C189" t="s">
        <v>11</v>
      </c>
      <c r="D189">
        <v>13</v>
      </c>
      <c r="E189" t="s">
        <v>17</v>
      </c>
      <c r="F189">
        <v>1900</v>
      </c>
      <c r="G189">
        <v>444</v>
      </c>
      <c r="H189">
        <v>8430</v>
      </c>
      <c r="I189">
        <v>87402</v>
      </c>
      <c r="J189" t="s">
        <v>13</v>
      </c>
      <c r="K189">
        <v>7368000</v>
      </c>
    </row>
    <row r="190" spans="1:11">
      <c r="A190">
        <v>2015</v>
      </c>
      <c r="B190">
        <v>216299</v>
      </c>
      <c r="C190" t="s">
        <v>11</v>
      </c>
      <c r="D190">
        <v>17</v>
      </c>
      <c r="E190" t="s">
        <v>18</v>
      </c>
      <c r="F190">
        <v>2220</v>
      </c>
      <c r="G190">
        <v>242</v>
      </c>
      <c r="H190">
        <v>5370</v>
      </c>
      <c r="I190">
        <v>150819</v>
      </c>
      <c r="J190" t="s">
        <v>13</v>
      </c>
      <c r="K190">
        <v>8099000</v>
      </c>
    </row>
    <row r="191" spans="1:11">
      <c r="A191">
        <v>2015</v>
      </c>
      <c r="B191">
        <v>216299</v>
      </c>
      <c r="C191" t="s">
        <v>11</v>
      </c>
      <c r="D191">
        <v>19</v>
      </c>
      <c r="E191" t="s">
        <v>19</v>
      </c>
      <c r="F191">
        <v>60200</v>
      </c>
      <c r="G191">
        <v>1279</v>
      </c>
      <c r="H191">
        <v>770000</v>
      </c>
      <c r="I191">
        <v>31255</v>
      </c>
      <c r="J191" t="s">
        <v>13</v>
      </c>
      <c r="K191">
        <v>240662000</v>
      </c>
    </row>
    <row r="192" spans="1:11">
      <c r="A192">
        <v>2015</v>
      </c>
      <c r="B192">
        <v>216299</v>
      </c>
      <c r="C192" t="s">
        <v>11</v>
      </c>
      <c r="D192">
        <v>29</v>
      </c>
      <c r="E192" t="s">
        <v>20</v>
      </c>
      <c r="F192">
        <v>30000</v>
      </c>
      <c r="G192">
        <v>863</v>
      </c>
      <c r="H192">
        <v>259000</v>
      </c>
      <c r="I192">
        <v>30326</v>
      </c>
      <c r="J192" t="s">
        <v>13</v>
      </c>
      <c r="K192">
        <v>78544000</v>
      </c>
    </row>
    <row r="193" spans="1:11">
      <c r="A193">
        <v>2015</v>
      </c>
      <c r="B193">
        <v>216299</v>
      </c>
      <c r="C193" t="s">
        <v>11</v>
      </c>
      <c r="D193">
        <v>31</v>
      </c>
      <c r="E193" t="s">
        <v>21</v>
      </c>
      <c r="F193">
        <v>3330</v>
      </c>
      <c r="G193">
        <v>1219</v>
      </c>
      <c r="H193">
        <v>40600</v>
      </c>
      <c r="I193">
        <v>26101</v>
      </c>
      <c r="J193" t="s">
        <v>13</v>
      </c>
      <c r="K193">
        <v>10597000</v>
      </c>
    </row>
    <row r="194" spans="1:11">
      <c r="A194">
        <v>2015</v>
      </c>
      <c r="B194">
        <v>216299</v>
      </c>
      <c r="C194" t="s">
        <v>11</v>
      </c>
      <c r="D194">
        <v>33</v>
      </c>
      <c r="E194" t="s">
        <v>22</v>
      </c>
      <c r="F194">
        <v>8060</v>
      </c>
      <c r="G194">
        <v>481</v>
      </c>
      <c r="H194">
        <v>38800</v>
      </c>
      <c r="I194">
        <v>163376</v>
      </c>
      <c r="J194" t="s">
        <v>13</v>
      </c>
      <c r="K194">
        <v>63390000</v>
      </c>
    </row>
    <row r="195" spans="1:11">
      <c r="A195">
        <v>2015</v>
      </c>
      <c r="B195">
        <v>216299</v>
      </c>
      <c r="C195" t="s">
        <v>11</v>
      </c>
      <c r="D195">
        <v>39</v>
      </c>
      <c r="E195" t="s">
        <v>23</v>
      </c>
      <c r="F195">
        <v>39000</v>
      </c>
      <c r="G195">
        <v>1144</v>
      </c>
      <c r="H195">
        <v>446000</v>
      </c>
      <c r="I195">
        <v>30200</v>
      </c>
      <c r="J195" t="s">
        <v>13</v>
      </c>
      <c r="K195">
        <v>134694000</v>
      </c>
    </row>
    <row r="196" spans="1:11">
      <c r="A196">
        <v>2015</v>
      </c>
      <c r="B196">
        <v>216299</v>
      </c>
      <c r="C196" t="s">
        <v>11</v>
      </c>
      <c r="D196">
        <v>41</v>
      </c>
      <c r="E196" t="s">
        <v>24</v>
      </c>
      <c r="F196">
        <v>175</v>
      </c>
      <c r="G196">
        <v>59</v>
      </c>
      <c r="H196">
        <v>103</v>
      </c>
      <c r="I196">
        <v>336893</v>
      </c>
      <c r="J196" t="s">
        <v>13</v>
      </c>
      <c r="K196">
        <v>347000</v>
      </c>
    </row>
    <row r="197" spans="1:11">
      <c r="A197">
        <v>2015</v>
      </c>
      <c r="B197">
        <v>216299</v>
      </c>
      <c r="C197" t="s">
        <v>11</v>
      </c>
      <c r="D197">
        <v>43</v>
      </c>
      <c r="E197" t="s">
        <v>50</v>
      </c>
      <c r="F197">
        <v>73</v>
      </c>
      <c r="G197">
        <v>52</v>
      </c>
      <c r="H197">
        <v>38</v>
      </c>
      <c r="I197">
        <v>126316</v>
      </c>
      <c r="J197" t="s">
        <v>13</v>
      </c>
      <c r="K197">
        <v>48000</v>
      </c>
    </row>
    <row r="198" spans="1:11">
      <c r="A198">
        <v>2015</v>
      </c>
      <c r="B198">
        <v>216299</v>
      </c>
      <c r="C198" t="s">
        <v>11</v>
      </c>
      <c r="D198">
        <v>45</v>
      </c>
      <c r="E198" t="s">
        <v>25</v>
      </c>
      <c r="F198">
        <v>16900</v>
      </c>
      <c r="G198">
        <v>339</v>
      </c>
      <c r="H198">
        <v>57300</v>
      </c>
      <c r="I198">
        <v>154079</v>
      </c>
      <c r="J198" t="s">
        <v>13</v>
      </c>
      <c r="K198">
        <v>88287000</v>
      </c>
    </row>
    <row r="199" spans="1:11">
      <c r="A199">
        <v>2015</v>
      </c>
      <c r="B199">
        <v>216299</v>
      </c>
      <c r="C199" t="s">
        <v>11</v>
      </c>
      <c r="D199">
        <v>47</v>
      </c>
      <c r="E199" t="s">
        <v>26</v>
      </c>
      <c r="F199">
        <v>13700</v>
      </c>
      <c r="G199">
        <v>920</v>
      </c>
      <c r="H199">
        <v>126000</v>
      </c>
      <c r="I199">
        <v>42401</v>
      </c>
      <c r="J199" t="s">
        <v>13</v>
      </c>
      <c r="K199">
        <v>53425000</v>
      </c>
    </row>
    <row r="200" spans="1:11">
      <c r="A200">
        <v>2015</v>
      </c>
      <c r="B200">
        <v>216299</v>
      </c>
      <c r="C200" t="s">
        <v>11</v>
      </c>
      <c r="D200">
        <v>53</v>
      </c>
      <c r="E200" t="s">
        <v>27</v>
      </c>
      <c r="F200">
        <v>44300</v>
      </c>
      <c r="G200">
        <v>316</v>
      </c>
      <c r="H200">
        <v>140000</v>
      </c>
      <c r="I200">
        <v>132804</v>
      </c>
      <c r="J200" t="s">
        <v>13</v>
      </c>
      <c r="K200">
        <v>185925000</v>
      </c>
    </row>
    <row r="201" spans="1:11">
      <c r="A201">
        <v>2015</v>
      </c>
      <c r="B201">
        <v>216299</v>
      </c>
      <c r="C201" t="s">
        <v>11</v>
      </c>
      <c r="D201">
        <v>55</v>
      </c>
      <c r="E201" t="s">
        <v>28</v>
      </c>
      <c r="F201">
        <v>43000</v>
      </c>
      <c r="G201">
        <v>288</v>
      </c>
      <c r="H201">
        <v>124000</v>
      </c>
      <c r="I201">
        <v>441076</v>
      </c>
      <c r="J201" t="s">
        <v>13</v>
      </c>
      <c r="K201">
        <v>546934000</v>
      </c>
    </row>
    <row r="202" spans="1:11">
      <c r="A202">
        <v>2015</v>
      </c>
      <c r="B202">
        <v>216299</v>
      </c>
      <c r="C202" t="s">
        <v>11</v>
      </c>
      <c r="D202">
        <v>57</v>
      </c>
      <c r="E202" t="s">
        <v>29</v>
      </c>
      <c r="F202">
        <v>352</v>
      </c>
      <c r="G202">
        <v>187</v>
      </c>
      <c r="H202">
        <v>659</v>
      </c>
      <c r="I202">
        <v>134901</v>
      </c>
      <c r="J202" t="s">
        <v>13</v>
      </c>
      <c r="K202">
        <v>889000</v>
      </c>
    </row>
    <row r="203" spans="1:11">
      <c r="A203">
        <v>2015</v>
      </c>
      <c r="B203">
        <v>216299</v>
      </c>
      <c r="C203" t="s">
        <v>11</v>
      </c>
      <c r="D203">
        <v>61</v>
      </c>
      <c r="E203" t="s">
        <v>31</v>
      </c>
      <c r="F203">
        <v>215</v>
      </c>
      <c r="G203">
        <v>163</v>
      </c>
      <c r="H203">
        <v>350</v>
      </c>
      <c r="I203">
        <v>148857</v>
      </c>
      <c r="J203" t="s">
        <v>13</v>
      </c>
      <c r="K203">
        <v>521000</v>
      </c>
    </row>
    <row r="204" spans="1:11">
      <c r="A204">
        <v>2015</v>
      </c>
      <c r="B204">
        <v>216299</v>
      </c>
      <c r="C204" t="s">
        <v>11</v>
      </c>
      <c r="D204">
        <v>65</v>
      </c>
      <c r="E204" t="s">
        <v>32</v>
      </c>
      <c r="F204">
        <v>2630</v>
      </c>
      <c r="G204">
        <v>380</v>
      </c>
      <c r="H204">
        <v>10000</v>
      </c>
      <c r="I204">
        <v>136390</v>
      </c>
      <c r="J204" t="s">
        <v>13</v>
      </c>
      <c r="K204">
        <v>13639000</v>
      </c>
    </row>
    <row r="205" spans="1:11">
      <c r="A205">
        <v>2015</v>
      </c>
      <c r="B205">
        <v>216299</v>
      </c>
      <c r="C205" t="s">
        <v>11</v>
      </c>
      <c r="D205">
        <v>67</v>
      </c>
      <c r="E205" t="s">
        <v>33</v>
      </c>
      <c r="F205">
        <v>31200</v>
      </c>
      <c r="G205">
        <v>712</v>
      </c>
      <c r="H205">
        <v>222000</v>
      </c>
      <c r="I205">
        <v>57718</v>
      </c>
      <c r="J205" t="s">
        <v>13</v>
      </c>
      <c r="K205">
        <v>128134000</v>
      </c>
    </row>
    <row r="206" spans="1:11">
      <c r="A206">
        <v>2015</v>
      </c>
      <c r="B206">
        <v>216299</v>
      </c>
      <c r="C206" t="s">
        <v>11</v>
      </c>
      <c r="D206">
        <v>69</v>
      </c>
      <c r="E206" t="s">
        <v>34</v>
      </c>
      <c r="F206">
        <v>4120</v>
      </c>
      <c r="G206">
        <v>337</v>
      </c>
      <c r="H206">
        <v>13900</v>
      </c>
      <c r="I206">
        <v>132180</v>
      </c>
      <c r="J206" t="s">
        <v>13</v>
      </c>
      <c r="K206">
        <v>18373000</v>
      </c>
    </row>
    <row r="207" spans="1:11">
      <c r="A207">
        <v>2015</v>
      </c>
      <c r="B207">
        <v>216299</v>
      </c>
      <c r="C207" t="s">
        <v>11</v>
      </c>
      <c r="D207">
        <v>71</v>
      </c>
      <c r="E207" t="s">
        <v>35</v>
      </c>
      <c r="F207">
        <v>373</v>
      </c>
      <c r="G207">
        <v>46</v>
      </c>
      <c r="H207">
        <v>171</v>
      </c>
      <c r="I207">
        <v>60819</v>
      </c>
      <c r="J207" t="s">
        <v>13</v>
      </c>
      <c r="K207">
        <v>104000</v>
      </c>
    </row>
    <row r="208" spans="1:11">
      <c r="A208">
        <v>2015</v>
      </c>
      <c r="B208">
        <v>216299</v>
      </c>
      <c r="C208" t="s">
        <v>11</v>
      </c>
      <c r="D208">
        <v>73</v>
      </c>
      <c r="E208" t="s">
        <v>36</v>
      </c>
      <c r="F208">
        <v>969</v>
      </c>
      <c r="G208">
        <v>300</v>
      </c>
      <c r="H208">
        <v>2910</v>
      </c>
      <c r="I208">
        <v>145464</v>
      </c>
      <c r="J208" t="s">
        <v>13</v>
      </c>
      <c r="K208">
        <v>4233000</v>
      </c>
    </row>
    <row r="209" spans="1:11">
      <c r="A209">
        <v>2015</v>
      </c>
      <c r="B209">
        <v>216299</v>
      </c>
      <c r="C209" t="s">
        <v>11</v>
      </c>
      <c r="D209">
        <v>77</v>
      </c>
      <c r="E209" t="s">
        <v>37</v>
      </c>
      <c r="F209">
        <v>97900</v>
      </c>
      <c r="G209">
        <v>623</v>
      </c>
      <c r="H209">
        <v>610000</v>
      </c>
      <c r="I209">
        <v>57615</v>
      </c>
      <c r="J209" t="s">
        <v>13</v>
      </c>
      <c r="K209">
        <v>351453000</v>
      </c>
    </row>
    <row r="210" spans="1:11">
      <c r="A210">
        <v>2015</v>
      </c>
      <c r="B210">
        <v>216299</v>
      </c>
      <c r="C210" t="s">
        <v>11</v>
      </c>
      <c r="D210">
        <v>79</v>
      </c>
      <c r="E210" t="s">
        <v>38</v>
      </c>
      <c r="F210">
        <v>39000</v>
      </c>
      <c r="G210">
        <v>253</v>
      </c>
      <c r="H210">
        <v>98800</v>
      </c>
      <c r="I210">
        <v>148214</v>
      </c>
      <c r="J210" t="s">
        <v>13</v>
      </c>
      <c r="K210">
        <v>146435000</v>
      </c>
    </row>
    <row r="211" spans="1:11">
      <c r="A211">
        <v>2015</v>
      </c>
      <c r="B211">
        <v>216299</v>
      </c>
      <c r="C211" t="s">
        <v>11</v>
      </c>
      <c r="D211">
        <v>81</v>
      </c>
      <c r="E211" t="s">
        <v>39</v>
      </c>
      <c r="F211">
        <v>165</v>
      </c>
      <c r="J211" t="s">
        <v>13</v>
      </c>
      <c r="K211">
        <v>677000</v>
      </c>
    </row>
    <row r="212" spans="1:11">
      <c r="A212">
        <v>2015</v>
      </c>
      <c r="B212">
        <v>216299</v>
      </c>
      <c r="C212" t="s">
        <v>11</v>
      </c>
      <c r="D212">
        <v>83</v>
      </c>
      <c r="E212" t="s">
        <v>40</v>
      </c>
      <c r="F212">
        <v>21300</v>
      </c>
      <c r="G212">
        <v>312</v>
      </c>
      <c r="H212">
        <v>66400</v>
      </c>
      <c r="I212">
        <v>159937</v>
      </c>
      <c r="J212" t="s">
        <v>13</v>
      </c>
      <c r="K212">
        <v>106198000</v>
      </c>
    </row>
    <row r="213" spans="1:11">
      <c r="A213">
        <v>2015</v>
      </c>
      <c r="B213">
        <v>216299</v>
      </c>
      <c r="C213" t="s">
        <v>11</v>
      </c>
      <c r="D213">
        <v>85</v>
      </c>
      <c r="E213" t="s">
        <v>41</v>
      </c>
      <c r="F213">
        <v>1540</v>
      </c>
      <c r="G213">
        <v>209</v>
      </c>
      <c r="H213">
        <v>3220</v>
      </c>
      <c r="I213">
        <v>171087</v>
      </c>
      <c r="J213" t="s">
        <v>13</v>
      </c>
      <c r="K213">
        <v>5509000</v>
      </c>
    </row>
    <row r="214" spans="1:11">
      <c r="A214">
        <v>2015</v>
      </c>
      <c r="B214">
        <v>216299</v>
      </c>
      <c r="C214" t="s">
        <v>11</v>
      </c>
      <c r="D214">
        <v>87</v>
      </c>
      <c r="E214" t="s">
        <v>42</v>
      </c>
      <c r="F214">
        <v>656</v>
      </c>
      <c r="G214">
        <v>126</v>
      </c>
      <c r="H214">
        <v>827</v>
      </c>
      <c r="I214">
        <v>284401</v>
      </c>
      <c r="J214" t="s">
        <v>13</v>
      </c>
      <c r="K214">
        <v>2352000</v>
      </c>
    </row>
    <row r="215" spans="1:11">
      <c r="A215">
        <v>2015</v>
      </c>
      <c r="B215">
        <v>216299</v>
      </c>
      <c r="C215" t="s">
        <v>11</v>
      </c>
      <c r="D215">
        <v>89</v>
      </c>
      <c r="E215" t="s">
        <v>43</v>
      </c>
      <c r="F215">
        <v>160</v>
      </c>
      <c r="G215">
        <v>120</v>
      </c>
      <c r="H215">
        <v>192</v>
      </c>
      <c r="I215">
        <v>81771</v>
      </c>
      <c r="J215" t="s">
        <v>13</v>
      </c>
      <c r="K215">
        <v>157000</v>
      </c>
    </row>
    <row r="216" spans="1:11">
      <c r="A216">
        <v>2015</v>
      </c>
      <c r="B216">
        <v>216299</v>
      </c>
      <c r="C216" t="s">
        <v>11</v>
      </c>
      <c r="D216">
        <v>95</v>
      </c>
      <c r="E216" t="s">
        <v>44</v>
      </c>
      <c r="F216">
        <v>4440</v>
      </c>
      <c r="G216">
        <v>403</v>
      </c>
      <c r="H216">
        <v>17900</v>
      </c>
      <c r="I216">
        <v>83732</v>
      </c>
      <c r="J216" t="s">
        <v>13</v>
      </c>
      <c r="K216">
        <v>14988000</v>
      </c>
    </row>
    <row r="217" spans="1:11">
      <c r="A217">
        <v>2015</v>
      </c>
      <c r="B217">
        <v>216299</v>
      </c>
      <c r="C217" t="s">
        <v>11</v>
      </c>
      <c r="D217">
        <v>97</v>
      </c>
      <c r="E217" t="s">
        <v>45</v>
      </c>
      <c r="F217">
        <v>58200</v>
      </c>
      <c r="G217">
        <v>314</v>
      </c>
      <c r="H217">
        <v>183000</v>
      </c>
      <c r="I217">
        <v>244010</v>
      </c>
      <c r="J217" t="s">
        <v>13</v>
      </c>
      <c r="K217">
        <v>446539000</v>
      </c>
    </row>
    <row r="218" spans="1:11">
      <c r="A218">
        <v>2015</v>
      </c>
      <c r="B218">
        <v>216299</v>
      </c>
      <c r="C218" t="s">
        <v>11</v>
      </c>
      <c r="D218">
        <v>107</v>
      </c>
      <c r="E218" t="s">
        <v>48</v>
      </c>
      <c r="F218">
        <v>8860</v>
      </c>
      <c r="G218">
        <v>1625</v>
      </c>
      <c r="H218">
        <v>144000</v>
      </c>
      <c r="I218">
        <v>29700</v>
      </c>
      <c r="J218" t="s">
        <v>13</v>
      </c>
      <c r="K218">
        <v>42768000</v>
      </c>
    </row>
    <row r="219" spans="1:11">
      <c r="A219">
        <v>2015</v>
      </c>
      <c r="B219">
        <v>216299</v>
      </c>
      <c r="C219" t="s">
        <v>11</v>
      </c>
      <c r="D219">
        <v>113</v>
      </c>
      <c r="E219" t="s">
        <v>49</v>
      </c>
      <c r="F219">
        <v>13300</v>
      </c>
      <c r="G219">
        <v>684</v>
      </c>
      <c r="H219">
        <v>91000</v>
      </c>
      <c r="I219">
        <v>77431</v>
      </c>
      <c r="J219" t="s">
        <v>13</v>
      </c>
      <c r="K219">
        <v>70462000</v>
      </c>
    </row>
    <row r="220" spans="1:11">
      <c r="A220">
        <v>2014</v>
      </c>
      <c r="B220">
        <v>216299</v>
      </c>
      <c r="C220" t="s">
        <v>11</v>
      </c>
      <c r="D220">
        <v>1</v>
      </c>
      <c r="E220" t="s">
        <v>12</v>
      </c>
      <c r="F220">
        <v>2420</v>
      </c>
      <c r="G220">
        <v>438</v>
      </c>
      <c r="H220">
        <v>10600</v>
      </c>
      <c r="I220">
        <v>148642</v>
      </c>
      <c r="J220" t="s">
        <v>13</v>
      </c>
      <c r="K220">
        <v>15756000</v>
      </c>
    </row>
    <row r="221" spans="1:11">
      <c r="A221">
        <v>2014</v>
      </c>
      <c r="B221">
        <v>216299</v>
      </c>
      <c r="C221" t="s">
        <v>11</v>
      </c>
      <c r="D221">
        <v>5</v>
      </c>
      <c r="E221" t="s">
        <v>14</v>
      </c>
      <c r="F221">
        <v>3900</v>
      </c>
      <c r="G221">
        <v>318</v>
      </c>
      <c r="H221">
        <v>12400</v>
      </c>
      <c r="I221">
        <v>127185</v>
      </c>
      <c r="J221" t="s">
        <v>13</v>
      </c>
      <c r="K221">
        <v>15771000</v>
      </c>
    </row>
    <row r="222" spans="1:11">
      <c r="A222">
        <v>2014</v>
      </c>
      <c r="B222">
        <v>216299</v>
      </c>
      <c r="C222" t="s">
        <v>11</v>
      </c>
      <c r="D222">
        <v>9</v>
      </c>
      <c r="E222" t="s">
        <v>15</v>
      </c>
      <c r="F222">
        <v>900</v>
      </c>
      <c r="G222">
        <v>218</v>
      </c>
      <c r="H222">
        <v>1960</v>
      </c>
      <c r="I222">
        <v>139133</v>
      </c>
      <c r="J222" t="s">
        <v>13</v>
      </c>
      <c r="K222">
        <v>2727000</v>
      </c>
    </row>
    <row r="223" spans="1:11">
      <c r="A223">
        <v>2014</v>
      </c>
      <c r="B223">
        <v>216299</v>
      </c>
      <c r="C223" t="s">
        <v>11</v>
      </c>
      <c r="D223">
        <v>11</v>
      </c>
      <c r="E223" t="s">
        <v>16</v>
      </c>
      <c r="F223">
        <v>2170</v>
      </c>
      <c r="G223">
        <v>829</v>
      </c>
      <c r="H223">
        <v>18000</v>
      </c>
      <c r="I223">
        <v>54861</v>
      </c>
      <c r="J223" t="s">
        <v>13</v>
      </c>
      <c r="K223">
        <v>9875000</v>
      </c>
    </row>
    <row r="224" spans="1:11">
      <c r="A224">
        <v>2014</v>
      </c>
      <c r="B224">
        <v>216299</v>
      </c>
      <c r="C224" t="s">
        <v>11</v>
      </c>
      <c r="D224">
        <v>17</v>
      </c>
      <c r="E224" t="s">
        <v>18</v>
      </c>
      <c r="F224">
        <v>2110</v>
      </c>
      <c r="G224">
        <v>253</v>
      </c>
      <c r="H224">
        <v>5340</v>
      </c>
      <c r="I224">
        <v>142004</v>
      </c>
      <c r="J224" t="s">
        <v>13</v>
      </c>
      <c r="K224">
        <v>7583000</v>
      </c>
    </row>
    <row r="225" spans="1:11">
      <c r="A225">
        <v>2014</v>
      </c>
      <c r="B225">
        <v>216299</v>
      </c>
      <c r="C225" t="s">
        <v>11</v>
      </c>
      <c r="D225">
        <v>19</v>
      </c>
      <c r="E225" t="s">
        <v>19</v>
      </c>
      <c r="F225">
        <v>58700</v>
      </c>
      <c r="G225">
        <v>1124</v>
      </c>
      <c r="H225">
        <v>660000</v>
      </c>
      <c r="I225">
        <v>39195</v>
      </c>
      <c r="J225" t="s">
        <v>13</v>
      </c>
      <c r="K225">
        <v>258688000</v>
      </c>
    </row>
    <row r="226" spans="1:11">
      <c r="A226">
        <v>2014</v>
      </c>
      <c r="B226">
        <v>216299</v>
      </c>
      <c r="C226" t="s">
        <v>11</v>
      </c>
      <c r="D226">
        <v>29</v>
      </c>
      <c r="E226" t="s">
        <v>20</v>
      </c>
      <c r="F226">
        <v>27800</v>
      </c>
      <c r="G226">
        <v>982</v>
      </c>
      <c r="H226">
        <v>273000</v>
      </c>
      <c r="I226">
        <v>31421</v>
      </c>
      <c r="J226" t="s">
        <v>13</v>
      </c>
      <c r="K226">
        <v>85780000</v>
      </c>
    </row>
    <row r="227" spans="1:11">
      <c r="A227">
        <v>2014</v>
      </c>
      <c r="B227">
        <v>216299</v>
      </c>
      <c r="C227" t="s">
        <v>11</v>
      </c>
      <c r="D227">
        <v>31</v>
      </c>
      <c r="E227" t="s">
        <v>21</v>
      </c>
      <c r="F227">
        <v>4800</v>
      </c>
      <c r="G227">
        <v>1196</v>
      </c>
      <c r="H227">
        <v>57400</v>
      </c>
      <c r="I227">
        <v>28979</v>
      </c>
      <c r="J227" t="s">
        <v>13</v>
      </c>
      <c r="K227">
        <v>16634000</v>
      </c>
    </row>
    <row r="228" spans="1:11">
      <c r="A228">
        <v>2014</v>
      </c>
      <c r="B228">
        <v>216299</v>
      </c>
      <c r="C228" t="s">
        <v>11</v>
      </c>
      <c r="D228">
        <v>33</v>
      </c>
      <c r="E228" t="s">
        <v>22</v>
      </c>
      <c r="F228">
        <v>8070</v>
      </c>
      <c r="G228">
        <v>480</v>
      </c>
      <c r="H228">
        <v>38700</v>
      </c>
      <c r="I228">
        <v>152111</v>
      </c>
      <c r="J228" t="s">
        <v>13</v>
      </c>
      <c r="K228">
        <v>58867000</v>
      </c>
    </row>
    <row r="229" spans="1:11">
      <c r="A229">
        <v>2014</v>
      </c>
      <c r="B229">
        <v>216299</v>
      </c>
      <c r="C229" t="s">
        <v>11</v>
      </c>
      <c r="D229">
        <v>39</v>
      </c>
      <c r="E229" t="s">
        <v>23</v>
      </c>
      <c r="F229">
        <v>40300</v>
      </c>
      <c r="G229">
        <v>973</v>
      </c>
      <c r="H229">
        <v>392000</v>
      </c>
      <c r="I229">
        <v>33681</v>
      </c>
      <c r="J229" t="s">
        <v>13</v>
      </c>
      <c r="K229">
        <v>132031000</v>
      </c>
    </row>
    <row r="230" spans="1:11">
      <c r="A230">
        <v>2014</v>
      </c>
      <c r="B230">
        <v>216299</v>
      </c>
      <c r="C230" t="s">
        <v>11</v>
      </c>
      <c r="D230">
        <v>41</v>
      </c>
      <c r="E230" t="s">
        <v>24</v>
      </c>
      <c r="F230">
        <v>175</v>
      </c>
      <c r="G230">
        <v>186</v>
      </c>
      <c r="H230">
        <v>325</v>
      </c>
      <c r="I230">
        <v>216308</v>
      </c>
      <c r="J230" t="s">
        <v>13</v>
      </c>
      <c r="K230">
        <v>703000</v>
      </c>
    </row>
    <row r="231" spans="1:11">
      <c r="A231">
        <v>2014</v>
      </c>
      <c r="B231">
        <v>216299</v>
      </c>
      <c r="C231" t="s">
        <v>11</v>
      </c>
      <c r="D231">
        <v>43</v>
      </c>
      <c r="E231" t="s">
        <v>50</v>
      </c>
      <c r="F231">
        <v>77</v>
      </c>
      <c r="G231">
        <v>77</v>
      </c>
      <c r="H231">
        <v>59</v>
      </c>
      <c r="I231">
        <v>111864</v>
      </c>
      <c r="J231" t="s">
        <v>13</v>
      </c>
      <c r="K231">
        <v>66000</v>
      </c>
    </row>
    <row r="232" spans="1:11">
      <c r="A232">
        <v>2014</v>
      </c>
      <c r="B232">
        <v>216299</v>
      </c>
      <c r="C232" t="s">
        <v>11</v>
      </c>
      <c r="D232">
        <v>45</v>
      </c>
      <c r="E232" t="s">
        <v>25</v>
      </c>
      <c r="F232">
        <v>16900</v>
      </c>
      <c r="G232">
        <v>367</v>
      </c>
      <c r="H232">
        <v>62000</v>
      </c>
      <c r="I232">
        <v>151115</v>
      </c>
      <c r="J232" t="s">
        <v>13</v>
      </c>
      <c r="K232">
        <v>93691000</v>
      </c>
    </row>
    <row r="233" spans="1:11">
      <c r="A233">
        <v>2014</v>
      </c>
      <c r="B233">
        <v>216299</v>
      </c>
      <c r="C233" t="s">
        <v>11</v>
      </c>
      <c r="D233">
        <v>47</v>
      </c>
      <c r="E233" t="s">
        <v>26</v>
      </c>
      <c r="F233">
        <v>12900</v>
      </c>
      <c r="G233">
        <v>860</v>
      </c>
      <c r="H233">
        <v>111000</v>
      </c>
      <c r="I233">
        <v>30092</v>
      </c>
      <c r="J233" t="s">
        <v>13</v>
      </c>
      <c r="K233">
        <v>33402000</v>
      </c>
    </row>
    <row r="234" spans="1:11">
      <c r="A234">
        <v>2014</v>
      </c>
      <c r="B234">
        <v>216299</v>
      </c>
      <c r="C234" t="s">
        <v>11</v>
      </c>
      <c r="D234">
        <v>53</v>
      </c>
      <c r="E234" t="s">
        <v>27</v>
      </c>
      <c r="F234">
        <v>46000</v>
      </c>
      <c r="G234">
        <v>435</v>
      </c>
      <c r="H234">
        <v>200000</v>
      </c>
      <c r="I234">
        <v>123679</v>
      </c>
      <c r="J234" t="s">
        <v>13</v>
      </c>
      <c r="K234">
        <v>247357000</v>
      </c>
    </row>
    <row r="235" spans="1:11">
      <c r="A235">
        <v>2014</v>
      </c>
      <c r="B235">
        <v>216299</v>
      </c>
      <c r="C235" t="s">
        <v>11</v>
      </c>
      <c r="D235">
        <v>55</v>
      </c>
      <c r="E235" t="s">
        <v>28</v>
      </c>
      <c r="F235">
        <v>43600</v>
      </c>
      <c r="G235">
        <v>404</v>
      </c>
      <c r="H235">
        <v>176000</v>
      </c>
      <c r="I235">
        <v>406143</v>
      </c>
      <c r="J235" t="s">
        <v>13</v>
      </c>
      <c r="K235">
        <v>714811000</v>
      </c>
    </row>
    <row r="236" spans="1:11">
      <c r="A236">
        <v>2014</v>
      </c>
      <c r="B236">
        <v>216299</v>
      </c>
      <c r="C236" t="s">
        <v>11</v>
      </c>
      <c r="D236">
        <v>57</v>
      </c>
      <c r="E236" t="s">
        <v>29</v>
      </c>
      <c r="F236">
        <v>342</v>
      </c>
      <c r="G236">
        <v>386</v>
      </c>
      <c r="H236">
        <v>1320</v>
      </c>
      <c r="I236">
        <v>134167</v>
      </c>
      <c r="J236" t="s">
        <v>13</v>
      </c>
      <c r="K236">
        <v>1771000</v>
      </c>
    </row>
    <row r="237" spans="1:11">
      <c r="A237">
        <v>2014</v>
      </c>
      <c r="B237">
        <v>216299</v>
      </c>
      <c r="C237" t="s">
        <v>11</v>
      </c>
      <c r="D237">
        <v>61</v>
      </c>
      <c r="E237" t="s">
        <v>31</v>
      </c>
      <c r="F237">
        <v>212</v>
      </c>
      <c r="G237">
        <v>257</v>
      </c>
      <c r="H237">
        <v>545</v>
      </c>
      <c r="I237">
        <v>139083</v>
      </c>
      <c r="J237" t="s">
        <v>13</v>
      </c>
      <c r="K237">
        <v>758000</v>
      </c>
    </row>
    <row r="238" spans="1:11">
      <c r="A238">
        <v>2014</v>
      </c>
      <c r="B238">
        <v>216299</v>
      </c>
      <c r="C238" t="s">
        <v>11</v>
      </c>
      <c r="D238">
        <v>65</v>
      </c>
      <c r="E238" t="s">
        <v>32</v>
      </c>
      <c r="F238">
        <v>2720</v>
      </c>
      <c r="G238">
        <v>393</v>
      </c>
      <c r="H238">
        <v>10700</v>
      </c>
      <c r="I238">
        <v>127430</v>
      </c>
      <c r="J238" t="s">
        <v>13</v>
      </c>
      <c r="K238">
        <v>13635000</v>
      </c>
    </row>
    <row r="239" spans="1:11">
      <c r="A239">
        <v>2014</v>
      </c>
      <c r="B239">
        <v>216299</v>
      </c>
      <c r="C239" t="s">
        <v>11</v>
      </c>
      <c r="D239">
        <v>67</v>
      </c>
      <c r="E239" t="s">
        <v>33</v>
      </c>
      <c r="F239">
        <v>30000</v>
      </c>
      <c r="G239">
        <v>750</v>
      </c>
      <c r="H239">
        <v>225000</v>
      </c>
      <c r="I239">
        <v>58162</v>
      </c>
      <c r="J239" t="s">
        <v>13</v>
      </c>
      <c r="K239">
        <v>130864000</v>
      </c>
    </row>
    <row r="240" spans="1:11">
      <c r="A240">
        <v>2014</v>
      </c>
      <c r="B240">
        <v>216299</v>
      </c>
      <c r="C240" t="s">
        <v>11</v>
      </c>
      <c r="D240">
        <v>69</v>
      </c>
      <c r="E240" t="s">
        <v>34</v>
      </c>
      <c r="F240">
        <v>4470</v>
      </c>
      <c r="G240">
        <v>286</v>
      </c>
      <c r="H240">
        <v>12800</v>
      </c>
      <c r="I240">
        <v>119805</v>
      </c>
      <c r="J240" t="s">
        <v>13</v>
      </c>
      <c r="K240">
        <v>15335000</v>
      </c>
    </row>
    <row r="241" spans="1:11">
      <c r="A241">
        <v>2014</v>
      </c>
      <c r="B241">
        <v>216299</v>
      </c>
      <c r="C241" t="s">
        <v>11</v>
      </c>
      <c r="D241">
        <v>71</v>
      </c>
      <c r="E241" t="s">
        <v>35</v>
      </c>
      <c r="F241">
        <v>270</v>
      </c>
      <c r="G241">
        <v>53</v>
      </c>
      <c r="H241">
        <v>144</v>
      </c>
      <c r="I241">
        <v>79861</v>
      </c>
      <c r="J241" t="s">
        <v>13</v>
      </c>
      <c r="K241">
        <v>115000</v>
      </c>
    </row>
    <row r="242" spans="1:11">
      <c r="A242">
        <v>2014</v>
      </c>
      <c r="B242">
        <v>216299</v>
      </c>
      <c r="C242" t="s">
        <v>11</v>
      </c>
      <c r="D242">
        <v>73</v>
      </c>
      <c r="E242" t="s">
        <v>36</v>
      </c>
      <c r="F242">
        <v>923</v>
      </c>
      <c r="G242">
        <v>460</v>
      </c>
      <c r="H242">
        <v>4250</v>
      </c>
      <c r="I242">
        <v>154541</v>
      </c>
      <c r="J242" t="s">
        <v>13</v>
      </c>
      <c r="K242">
        <v>6568000</v>
      </c>
    </row>
    <row r="243" spans="1:11">
      <c r="A243">
        <v>2014</v>
      </c>
      <c r="B243">
        <v>216299</v>
      </c>
      <c r="C243" t="s">
        <v>11</v>
      </c>
      <c r="D243">
        <v>77</v>
      </c>
      <c r="E243" t="s">
        <v>37</v>
      </c>
      <c r="F243">
        <v>102000</v>
      </c>
      <c r="G243">
        <v>800</v>
      </c>
      <c r="H243">
        <v>816000</v>
      </c>
      <c r="I243">
        <v>59000</v>
      </c>
      <c r="J243" t="s">
        <v>13</v>
      </c>
      <c r="K243">
        <v>481440000</v>
      </c>
    </row>
    <row r="244" spans="1:11">
      <c r="A244">
        <v>2014</v>
      </c>
      <c r="B244">
        <v>216299</v>
      </c>
      <c r="C244" t="s">
        <v>11</v>
      </c>
      <c r="D244">
        <v>79</v>
      </c>
      <c r="E244" t="s">
        <v>38</v>
      </c>
      <c r="F244">
        <v>37400</v>
      </c>
      <c r="G244">
        <v>382</v>
      </c>
      <c r="H244">
        <v>143000</v>
      </c>
      <c r="I244">
        <v>142507</v>
      </c>
      <c r="J244" t="s">
        <v>13</v>
      </c>
      <c r="K244">
        <v>203785000</v>
      </c>
    </row>
    <row r="245" spans="1:11">
      <c r="A245">
        <v>2014</v>
      </c>
      <c r="B245">
        <v>216299</v>
      </c>
      <c r="C245" t="s">
        <v>11</v>
      </c>
      <c r="D245">
        <v>81</v>
      </c>
      <c r="E245" t="s">
        <v>39</v>
      </c>
      <c r="F245">
        <v>154</v>
      </c>
      <c r="J245" t="s">
        <v>13</v>
      </c>
      <c r="K245">
        <v>1031000</v>
      </c>
    </row>
    <row r="246" spans="1:11">
      <c r="A246">
        <v>2014</v>
      </c>
      <c r="B246">
        <v>216299</v>
      </c>
      <c r="C246" t="s">
        <v>11</v>
      </c>
      <c r="D246">
        <v>83</v>
      </c>
      <c r="E246" t="s">
        <v>40</v>
      </c>
      <c r="F246">
        <v>21100</v>
      </c>
      <c r="G246">
        <v>429</v>
      </c>
      <c r="H246">
        <v>90600</v>
      </c>
      <c r="I246">
        <v>171364</v>
      </c>
      <c r="J246" t="s">
        <v>13</v>
      </c>
      <c r="K246">
        <v>155256000</v>
      </c>
    </row>
    <row r="247" spans="1:11">
      <c r="A247">
        <v>2014</v>
      </c>
      <c r="B247">
        <v>216299</v>
      </c>
      <c r="C247" t="s">
        <v>11</v>
      </c>
      <c r="D247">
        <v>85</v>
      </c>
      <c r="E247" t="s">
        <v>41</v>
      </c>
      <c r="F247">
        <v>1600</v>
      </c>
      <c r="G247">
        <v>353</v>
      </c>
      <c r="H247">
        <v>5640</v>
      </c>
      <c r="I247">
        <v>148369</v>
      </c>
      <c r="J247" t="s">
        <v>13</v>
      </c>
      <c r="K247">
        <v>8368000</v>
      </c>
    </row>
    <row r="248" spans="1:11">
      <c r="A248">
        <v>2014</v>
      </c>
      <c r="B248">
        <v>216299</v>
      </c>
      <c r="C248" t="s">
        <v>11</v>
      </c>
      <c r="D248">
        <v>87</v>
      </c>
      <c r="E248" t="s">
        <v>42</v>
      </c>
      <c r="F248">
        <v>654</v>
      </c>
      <c r="G248">
        <v>255</v>
      </c>
      <c r="H248">
        <v>1670</v>
      </c>
      <c r="I248">
        <v>292156</v>
      </c>
      <c r="J248" t="s">
        <v>13</v>
      </c>
      <c r="K248">
        <v>4879000</v>
      </c>
    </row>
    <row r="249" spans="1:11">
      <c r="A249">
        <v>2014</v>
      </c>
      <c r="B249">
        <v>216299</v>
      </c>
      <c r="C249" t="s">
        <v>11</v>
      </c>
      <c r="D249">
        <v>89</v>
      </c>
      <c r="E249" t="s">
        <v>43</v>
      </c>
      <c r="F249">
        <v>160</v>
      </c>
      <c r="G249">
        <v>290</v>
      </c>
      <c r="H249">
        <v>464</v>
      </c>
      <c r="I249">
        <v>113362</v>
      </c>
      <c r="J249" t="s">
        <v>13</v>
      </c>
      <c r="K249">
        <v>526000</v>
      </c>
    </row>
    <row r="250" spans="1:11">
      <c r="A250">
        <v>2014</v>
      </c>
      <c r="B250">
        <v>216299</v>
      </c>
      <c r="C250" t="s">
        <v>11</v>
      </c>
      <c r="D250">
        <v>95</v>
      </c>
      <c r="E250" t="s">
        <v>44</v>
      </c>
      <c r="F250">
        <v>4380</v>
      </c>
      <c r="G250">
        <v>525</v>
      </c>
      <c r="H250">
        <v>23000</v>
      </c>
      <c r="I250">
        <v>76613</v>
      </c>
      <c r="J250" t="s">
        <v>13</v>
      </c>
      <c r="K250">
        <v>17621000</v>
      </c>
    </row>
    <row r="251" spans="1:11">
      <c r="A251">
        <v>2014</v>
      </c>
      <c r="B251">
        <v>216299</v>
      </c>
      <c r="C251" t="s">
        <v>11</v>
      </c>
      <c r="D251">
        <v>97</v>
      </c>
      <c r="E251" t="s">
        <v>45</v>
      </c>
      <c r="F251">
        <v>58300</v>
      </c>
      <c r="G251">
        <v>439</v>
      </c>
      <c r="H251">
        <v>256000</v>
      </c>
      <c r="I251">
        <v>231562</v>
      </c>
      <c r="J251" t="s">
        <v>13</v>
      </c>
      <c r="K251">
        <v>592798000</v>
      </c>
    </row>
    <row r="252" spans="1:11">
      <c r="A252">
        <v>2014</v>
      </c>
      <c r="B252">
        <v>216299</v>
      </c>
      <c r="C252" t="s">
        <v>11</v>
      </c>
      <c r="D252">
        <v>107</v>
      </c>
      <c r="E252" t="s">
        <v>48</v>
      </c>
      <c r="F252">
        <v>11200</v>
      </c>
      <c r="G252">
        <v>1598</v>
      </c>
      <c r="H252">
        <v>179000</v>
      </c>
      <c r="I252">
        <v>31100</v>
      </c>
      <c r="J252" t="s">
        <v>13</v>
      </c>
      <c r="K252">
        <v>55669000</v>
      </c>
    </row>
    <row r="253" spans="1:11">
      <c r="A253">
        <v>2014</v>
      </c>
      <c r="B253">
        <v>216299</v>
      </c>
      <c r="C253" t="s">
        <v>11</v>
      </c>
      <c r="D253">
        <v>113</v>
      </c>
      <c r="E253" t="s">
        <v>49</v>
      </c>
      <c r="F253">
        <v>12600</v>
      </c>
      <c r="G253">
        <v>737</v>
      </c>
      <c r="H253">
        <v>92800</v>
      </c>
      <c r="I253">
        <v>74310</v>
      </c>
      <c r="J253" t="s">
        <v>13</v>
      </c>
      <c r="K253">
        <v>68960000</v>
      </c>
    </row>
    <row r="254" spans="1:11">
      <c r="A254">
        <v>2013</v>
      </c>
      <c r="B254">
        <v>216299</v>
      </c>
      <c r="C254" t="s">
        <v>11</v>
      </c>
      <c r="D254">
        <v>1</v>
      </c>
      <c r="E254" t="s">
        <v>12</v>
      </c>
      <c r="F254">
        <v>2800</v>
      </c>
      <c r="G254">
        <v>582</v>
      </c>
      <c r="H254">
        <v>16300</v>
      </c>
      <c r="I254">
        <v>97945</v>
      </c>
      <c r="J254" t="s">
        <v>52</v>
      </c>
      <c r="K254">
        <v>15965000</v>
      </c>
    </row>
    <row r="255" spans="1:11">
      <c r="A255">
        <v>2013</v>
      </c>
      <c r="B255">
        <v>216299</v>
      </c>
      <c r="C255" t="s">
        <v>11</v>
      </c>
      <c r="D255">
        <v>5</v>
      </c>
      <c r="E255" t="s">
        <v>14</v>
      </c>
      <c r="F255">
        <v>4040</v>
      </c>
      <c r="G255">
        <v>361</v>
      </c>
      <c r="H255">
        <v>14600</v>
      </c>
      <c r="I255">
        <v>128171</v>
      </c>
      <c r="J255" t="s">
        <v>52</v>
      </c>
      <c r="K255">
        <v>18713000</v>
      </c>
    </row>
    <row r="256" spans="1:11">
      <c r="A256">
        <v>2013</v>
      </c>
      <c r="B256">
        <v>216299</v>
      </c>
      <c r="C256" t="s">
        <v>11</v>
      </c>
      <c r="D256">
        <v>9</v>
      </c>
      <c r="E256" t="s">
        <v>15</v>
      </c>
      <c r="F256">
        <v>910</v>
      </c>
      <c r="G256">
        <v>270</v>
      </c>
      <c r="H256">
        <v>2460</v>
      </c>
      <c r="I256">
        <v>138821</v>
      </c>
      <c r="J256" t="s">
        <v>52</v>
      </c>
      <c r="K256">
        <v>3415000</v>
      </c>
    </row>
    <row r="257" spans="1:11">
      <c r="A257">
        <v>2013</v>
      </c>
      <c r="B257">
        <v>216299</v>
      </c>
      <c r="C257" t="s">
        <v>11</v>
      </c>
      <c r="D257">
        <v>11</v>
      </c>
      <c r="E257" t="s">
        <v>16</v>
      </c>
      <c r="F257">
        <v>2460</v>
      </c>
      <c r="G257">
        <v>829</v>
      </c>
      <c r="H257">
        <v>20400</v>
      </c>
      <c r="I257">
        <v>63882</v>
      </c>
      <c r="J257" t="s">
        <v>52</v>
      </c>
      <c r="K257">
        <v>13032000</v>
      </c>
    </row>
    <row r="258" spans="1:11">
      <c r="A258">
        <v>2013</v>
      </c>
      <c r="B258">
        <v>216299</v>
      </c>
      <c r="C258" t="s">
        <v>11</v>
      </c>
      <c r="D258">
        <v>17</v>
      </c>
      <c r="E258" t="s">
        <v>18</v>
      </c>
      <c r="F258">
        <v>2120</v>
      </c>
      <c r="G258">
        <v>271</v>
      </c>
      <c r="H258">
        <v>5740</v>
      </c>
      <c r="I258">
        <v>139564</v>
      </c>
      <c r="J258" t="s">
        <v>52</v>
      </c>
      <c r="K258">
        <v>8011000</v>
      </c>
    </row>
    <row r="259" spans="1:11">
      <c r="A259">
        <v>2013</v>
      </c>
      <c r="B259">
        <v>216299</v>
      </c>
      <c r="C259" t="s">
        <v>11</v>
      </c>
      <c r="D259">
        <v>19</v>
      </c>
      <c r="E259" t="s">
        <v>19</v>
      </c>
      <c r="F259">
        <v>54571</v>
      </c>
      <c r="G259">
        <v>1312</v>
      </c>
      <c r="H259">
        <v>716000</v>
      </c>
      <c r="I259">
        <v>40968</v>
      </c>
      <c r="J259" t="s">
        <v>52</v>
      </c>
      <c r="K259">
        <v>293328000</v>
      </c>
    </row>
    <row r="260" spans="1:11">
      <c r="A260">
        <v>2013</v>
      </c>
      <c r="B260">
        <v>216299</v>
      </c>
      <c r="C260" t="s">
        <v>11</v>
      </c>
      <c r="D260">
        <v>29</v>
      </c>
      <c r="E260" t="s">
        <v>20</v>
      </c>
      <c r="F260">
        <v>27200</v>
      </c>
      <c r="G260">
        <v>1118</v>
      </c>
      <c r="H260">
        <v>304000</v>
      </c>
      <c r="I260">
        <v>40835</v>
      </c>
      <c r="J260" t="s">
        <v>52</v>
      </c>
      <c r="K260">
        <v>124139000</v>
      </c>
    </row>
    <row r="261" spans="1:11">
      <c r="A261">
        <v>2013</v>
      </c>
      <c r="B261">
        <v>216299</v>
      </c>
      <c r="C261" t="s">
        <v>11</v>
      </c>
      <c r="D261">
        <v>31</v>
      </c>
      <c r="E261" t="s">
        <v>21</v>
      </c>
      <c r="F261">
        <v>4280</v>
      </c>
      <c r="G261">
        <v>1362</v>
      </c>
      <c r="H261">
        <v>58300</v>
      </c>
      <c r="I261">
        <v>32690</v>
      </c>
      <c r="J261" t="s">
        <v>52</v>
      </c>
      <c r="K261">
        <v>19058000</v>
      </c>
    </row>
    <row r="262" spans="1:11">
      <c r="A262">
        <v>2013</v>
      </c>
      <c r="B262">
        <v>216299</v>
      </c>
      <c r="C262" t="s">
        <v>11</v>
      </c>
      <c r="D262">
        <v>33</v>
      </c>
      <c r="E262" t="s">
        <v>22</v>
      </c>
      <c r="F262">
        <v>8250</v>
      </c>
      <c r="G262">
        <v>528</v>
      </c>
      <c r="H262">
        <v>43600</v>
      </c>
      <c r="I262">
        <v>140688</v>
      </c>
      <c r="J262" t="s">
        <v>52</v>
      </c>
      <c r="K262">
        <v>61340000</v>
      </c>
    </row>
    <row r="263" spans="1:11">
      <c r="A263">
        <v>2013</v>
      </c>
      <c r="B263">
        <v>216299</v>
      </c>
      <c r="C263" t="s">
        <v>11</v>
      </c>
      <c r="D263">
        <v>39</v>
      </c>
      <c r="E263" t="s">
        <v>23</v>
      </c>
      <c r="F263">
        <v>40000</v>
      </c>
      <c r="G263">
        <v>1105</v>
      </c>
      <c r="H263">
        <v>442000</v>
      </c>
      <c r="I263">
        <v>38371</v>
      </c>
      <c r="J263" t="s">
        <v>52</v>
      </c>
      <c r="K263">
        <v>169601000</v>
      </c>
    </row>
    <row r="264" spans="1:11">
      <c r="A264">
        <v>2013</v>
      </c>
      <c r="B264">
        <v>216299</v>
      </c>
      <c r="C264" t="s">
        <v>11</v>
      </c>
      <c r="D264">
        <v>41</v>
      </c>
      <c r="E264" t="s">
        <v>24</v>
      </c>
      <c r="F264">
        <v>175</v>
      </c>
      <c r="G264">
        <v>175</v>
      </c>
      <c r="H264">
        <v>306</v>
      </c>
      <c r="I264">
        <v>285621</v>
      </c>
      <c r="J264" t="s">
        <v>52</v>
      </c>
      <c r="K264">
        <v>874000</v>
      </c>
    </row>
    <row r="265" spans="1:11">
      <c r="A265">
        <v>2013</v>
      </c>
      <c r="B265">
        <v>216299</v>
      </c>
      <c r="C265" t="s">
        <v>11</v>
      </c>
      <c r="D265">
        <v>43</v>
      </c>
      <c r="E265" t="s">
        <v>50</v>
      </c>
      <c r="F265">
        <v>110</v>
      </c>
      <c r="G265">
        <v>115</v>
      </c>
      <c r="H265">
        <v>127</v>
      </c>
      <c r="I265">
        <v>128346</v>
      </c>
      <c r="J265" t="s">
        <v>52</v>
      </c>
      <c r="K265">
        <v>163000</v>
      </c>
    </row>
    <row r="266" spans="1:11">
      <c r="A266">
        <v>2013</v>
      </c>
      <c r="B266">
        <v>216299</v>
      </c>
      <c r="C266" t="s">
        <v>11</v>
      </c>
      <c r="D266">
        <v>45</v>
      </c>
      <c r="E266" t="s">
        <v>25</v>
      </c>
      <c r="F266">
        <v>16800</v>
      </c>
      <c r="G266">
        <v>464</v>
      </c>
      <c r="H266">
        <v>77900</v>
      </c>
      <c r="I266">
        <v>145237</v>
      </c>
      <c r="J266" t="s">
        <v>52</v>
      </c>
      <c r="K266">
        <v>113140000</v>
      </c>
    </row>
    <row r="267" spans="1:11">
      <c r="A267">
        <v>2013</v>
      </c>
      <c r="B267">
        <v>216299</v>
      </c>
      <c r="C267" t="s">
        <v>11</v>
      </c>
      <c r="D267">
        <v>47</v>
      </c>
      <c r="E267" t="s">
        <v>26</v>
      </c>
      <c r="F267">
        <v>12400</v>
      </c>
      <c r="G267">
        <v>1202</v>
      </c>
      <c r="H267">
        <v>149000</v>
      </c>
      <c r="I267">
        <v>42419</v>
      </c>
      <c r="J267" t="s">
        <v>52</v>
      </c>
      <c r="K267">
        <v>63205000</v>
      </c>
    </row>
    <row r="268" spans="1:11">
      <c r="A268">
        <v>2013</v>
      </c>
      <c r="B268">
        <v>216299</v>
      </c>
      <c r="C268" t="s">
        <v>11</v>
      </c>
      <c r="D268">
        <v>51</v>
      </c>
      <c r="E268" t="s">
        <v>53</v>
      </c>
      <c r="F268">
        <v>25</v>
      </c>
      <c r="G268">
        <v>300</v>
      </c>
      <c r="H268">
        <v>75</v>
      </c>
      <c r="I268">
        <v>63733</v>
      </c>
      <c r="J268" t="s">
        <v>52</v>
      </c>
      <c r="K268">
        <v>47800</v>
      </c>
    </row>
    <row r="269" spans="1:11">
      <c r="A269">
        <v>2013</v>
      </c>
      <c r="B269">
        <v>216299</v>
      </c>
      <c r="C269" t="s">
        <v>11</v>
      </c>
      <c r="D269">
        <v>53</v>
      </c>
      <c r="E269" t="s">
        <v>27</v>
      </c>
      <c r="F269">
        <v>43000</v>
      </c>
      <c r="G269">
        <v>430</v>
      </c>
      <c r="H269">
        <v>185000</v>
      </c>
      <c r="I269">
        <v>122693</v>
      </c>
      <c r="J269" t="s">
        <v>52</v>
      </c>
      <c r="K269">
        <v>226982000</v>
      </c>
    </row>
    <row r="270" spans="1:11">
      <c r="A270">
        <v>2013</v>
      </c>
      <c r="B270">
        <v>216299</v>
      </c>
      <c r="C270" t="s">
        <v>11</v>
      </c>
      <c r="D270">
        <v>55</v>
      </c>
      <c r="E270" t="s">
        <v>28</v>
      </c>
      <c r="F270">
        <v>43600</v>
      </c>
      <c r="G270">
        <v>401</v>
      </c>
      <c r="H270">
        <v>175000</v>
      </c>
      <c r="I270">
        <v>374991</v>
      </c>
      <c r="J270" t="s">
        <v>52</v>
      </c>
      <c r="K270">
        <v>656235000</v>
      </c>
    </row>
    <row r="271" spans="1:11">
      <c r="A271">
        <v>2013</v>
      </c>
      <c r="B271">
        <v>216299</v>
      </c>
      <c r="C271" t="s">
        <v>11</v>
      </c>
      <c r="D271">
        <v>57</v>
      </c>
      <c r="E271" t="s">
        <v>29</v>
      </c>
      <c r="F271">
        <v>424</v>
      </c>
      <c r="G271">
        <v>292</v>
      </c>
      <c r="H271">
        <v>1240</v>
      </c>
      <c r="I271">
        <v>152177</v>
      </c>
      <c r="J271" t="s">
        <v>52</v>
      </c>
      <c r="K271">
        <v>1887000</v>
      </c>
    </row>
    <row r="272" spans="1:11">
      <c r="A272">
        <v>2013</v>
      </c>
      <c r="B272">
        <v>216299</v>
      </c>
      <c r="C272" t="s">
        <v>11</v>
      </c>
      <c r="D272">
        <v>61</v>
      </c>
      <c r="E272" t="s">
        <v>31</v>
      </c>
      <c r="F272">
        <v>211</v>
      </c>
      <c r="G272">
        <v>355</v>
      </c>
      <c r="H272">
        <v>750</v>
      </c>
      <c r="I272">
        <v>122533</v>
      </c>
      <c r="J272" t="s">
        <v>52</v>
      </c>
      <c r="K272">
        <v>919000</v>
      </c>
    </row>
    <row r="273" spans="1:11">
      <c r="A273">
        <v>2013</v>
      </c>
      <c r="B273">
        <v>216299</v>
      </c>
      <c r="C273" t="s">
        <v>11</v>
      </c>
      <c r="D273">
        <v>65</v>
      </c>
      <c r="E273" t="s">
        <v>32</v>
      </c>
      <c r="F273">
        <v>2670</v>
      </c>
      <c r="G273">
        <v>401</v>
      </c>
      <c r="H273">
        <v>10700</v>
      </c>
      <c r="I273">
        <v>127421</v>
      </c>
      <c r="J273" t="s">
        <v>52</v>
      </c>
      <c r="K273">
        <v>13634000</v>
      </c>
    </row>
    <row r="274" spans="1:11">
      <c r="A274">
        <v>2013</v>
      </c>
      <c r="B274">
        <v>216299</v>
      </c>
      <c r="C274" t="s">
        <v>11</v>
      </c>
      <c r="D274">
        <v>67</v>
      </c>
      <c r="E274" t="s">
        <v>33</v>
      </c>
      <c r="F274">
        <v>29000</v>
      </c>
      <c r="G274">
        <v>841</v>
      </c>
      <c r="H274">
        <v>244000</v>
      </c>
      <c r="I274">
        <v>53326</v>
      </c>
      <c r="J274" t="s">
        <v>52</v>
      </c>
      <c r="K274">
        <v>130115000</v>
      </c>
    </row>
    <row r="275" spans="1:11">
      <c r="A275">
        <v>2013</v>
      </c>
      <c r="B275">
        <v>216299</v>
      </c>
      <c r="C275" t="s">
        <v>11</v>
      </c>
      <c r="D275">
        <v>69</v>
      </c>
      <c r="E275" t="s">
        <v>34</v>
      </c>
      <c r="F275">
        <v>3890</v>
      </c>
      <c r="G275">
        <v>406</v>
      </c>
      <c r="H275">
        <v>15800</v>
      </c>
      <c r="I275">
        <v>137797</v>
      </c>
      <c r="J275" t="s">
        <v>52</v>
      </c>
      <c r="K275">
        <v>21772000</v>
      </c>
    </row>
    <row r="276" spans="1:11">
      <c r="A276">
        <v>2013</v>
      </c>
      <c r="B276">
        <v>216299</v>
      </c>
      <c r="C276" t="s">
        <v>11</v>
      </c>
      <c r="D276">
        <v>71</v>
      </c>
      <c r="E276" t="s">
        <v>35</v>
      </c>
      <c r="F276">
        <v>270</v>
      </c>
      <c r="G276">
        <v>69</v>
      </c>
      <c r="H276">
        <v>185</v>
      </c>
      <c r="I276">
        <v>97838</v>
      </c>
      <c r="J276" t="s">
        <v>52</v>
      </c>
      <c r="K276">
        <v>181000</v>
      </c>
    </row>
    <row r="277" spans="1:11">
      <c r="A277">
        <v>2013</v>
      </c>
      <c r="B277">
        <v>216299</v>
      </c>
      <c r="C277" t="s">
        <v>11</v>
      </c>
      <c r="D277">
        <v>73</v>
      </c>
      <c r="E277" t="s">
        <v>36</v>
      </c>
      <c r="F277">
        <v>842</v>
      </c>
      <c r="G277">
        <v>500</v>
      </c>
      <c r="H277">
        <v>4210</v>
      </c>
      <c r="I277">
        <v>154703</v>
      </c>
      <c r="J277" t="s">
        <v>52</v>
      </c>
      <c r="K277">
        <v>6513000</v>
      </c>
    </row>
    <row r="278" spans="1:11">
      <c r="A278">
        <v>2013</v>
      </c>
      <c r="B278">
        <v>216299</v>
      </c>
      <c r="C278" t="s">
        <v>11</v>
      </c>
      <c r="D278">
        <v>77</v>
      </c>
      <c r="E278" t="s">
        <v>37</v>
      </c>
      <c r="F278">
        <v>96400</v>
      </c>
      <c r="G278">
        <v>893</v>
      </c>
      <c r="H278">
        <v>861000</v>
      </c>
      <c r="I278">
        <v>57650</v>
      </c>
      <c r="J278" t="s">
        <v>52</v>
      </c>
      <c r="K278">
        <v>496370000</v>
      </c>
    </row>
    <row r="279" spans="1:11">
      <c r="A279">
        <v>2013</v>
      </c>
      <c r="B279">
        <v>216299</v>
      </c>
      <c r="C279" t="s">
        <v>11</v>
      </c>
      <c r="D279">
        <v>79</v>
      </c>
      <c r="E279" t="s">
        <v>38</v>
      </c>
      <c r="F279">
        <v>36300</v>
      </c>
      <c r="G279">
        <v>455</v>
      </c>
      <c r="H279">
        <v>165000</v>
      </c>
      <c r="I279">
        <v>133548</v>
      </c>
      <c r="J279" t="s">
        <v>52</v>
      </c>
      <c r="K279">
        <v>220355000</v>
      </c>
    </row>
    <row r="280" spans="1:11">
      <c r="A280">
        <v>2013</v>
      </c>
      <c r="B280">
        <v>216299</v>
      </c>
      <c r="C280" t="s">
        <v>11</v>
      </c>
      <c r="D280">
        <v>81</v>
      </c>
      <c r="E280" t="s">
        <v>39</v>
      </c>
      <c r="F280">
        <v>153</v>
      </c>
      <c r="J280" t="s">
        <v>52</v>
      </c>
      <c r="K280">
        <v>1073000</v>
      </c>
    </row>
    <row r="281" spans="1:11">
      <c r="A281">
        <v>2013</v>
      </c>
      <c r="B281">
        <v>216299</v>
      </c>
      <c r="C281" t="s">
        <v>11</v>
      </c>
      <c r="D281">
        <v>83</v>
      </c>
      <c r="E281" t="s">
        <v>40</v>
      </c>
      <c r="F281">
        <v>21000</v>
      </c>
      <c r="G281">
        <v>416</v>
      </c>
      <c r="H281">
        <v>87400</v>
      </c>
      <c r="I281">
        <v>186913</v>
      </c>
      <c r="J281" t="s">
        <v>52</v>
      </c>
      <c r="K281">
        <v>163362000</v>
      </c>
    </row>
    <row r="282" spans="1:11">
      <c r="A282">
        <v>2013</v>
      </c>
      <c r="B282">
        <v>216299</v>
      </c>
      <c r="C282" t="s">
        <v>11</v>
      </c>
      <c r="D282">
        <v>85</v>
      </c>
      <c r="E282" t="s">
        <v>41</v>
      </c>
      <c r="F282">
        <v>1590</v>
      </c>
      <c r="G282">
        <v>384</v>
      </c>
      <c r="H282">
        <v>6100</v>
      </c>
      <c r="I282">
        <v>144295</v>
      </c>
      <c r="J282" t="s">
        <v>52</v>
      </c>
      <c r="K282">
        <v>8802000</v>
      </c>
    </row>
    <row r="283" spans="1:11">
      <c r="A283">
        <v>2013</v>
      </c>
      <c r="B283">
        <v>216299</v>
      </c>
      <c r="C283" t="s">
        <v>11</v>
      </c>
      <c r="D283">
        <v>87</v>
      </c>
      <c r="E283" t="s">
        <v>42</v>
      </c>
      <c r="F283">
        <v>656</v>
      </c>
      <c r="G283">
        <v>271</v>
      </c>
      <c r="H283">
        <v>1780</v>
      </c>
      <c r="I283">
        <v>258483</v>
      </c>
      <c r="J283" t="s">
        <v>52</v>
      </c>
      <c r="K283">
        <v>4601000</v>
      </c>
    </row>
    <row r="284" spans="1:11">
      <c r="A284">
        <v>2013</v>
      </c>
      <c r="B284">
        <v>216299</v>
      </c>
      <c r="C284" t="s">
        <v>11</v>
      </c>
      <c r="D284">
        <v>89</v>
      </c>
      <c r="E284" t="s">
        <v>43</v>
      </c>
      <c r="F284">
        <v>160</v>
      </c>
      <c r="G284">
        <v>200</v>
      </c>
      <c r="H284">
        <v>320</v>
      </c>
      <c r="I284">
        <v>116250</v>
      </c>
      <c r="J284" t="s">
        <v>52</v>
      </c>
      <c r="K284">
        <v>372000</v>
      </c>
    </row>
    <row r="285" spans="1:11">
      <c r="A285">
        <v>2013</v>
      </c>
      <c r="B285">
        <v>216299</v>
      </c>
      <c r="C285" t="s">
        <v>11</v>
      </c>
      <c r="D285">
        <v>95</v>
      </c>
      <c r="E285" t="s">
        <v>44</v>
      </c>
      <c r="F285">
        <v>3910</v>
      </c>
      <c r="G285">
        <v>542</v>
      </c>
      <c r="H285">
        <v>21200</v>
      </c>
      <c r="I285">
        <v>84892</v>
      </c>
      <c r="J285" t="s">
        <v>52</v>
      </c>
      <c r="K285">
        <v>17997000</v>
      </c>
    </row>
    <row r="286" spans="1:11">
      <c r="A286">
        <v>2013</v>
      </c>
      <c r="B286">
        <v>216299</v>
      </c>
      <c r="C286" t="s">
        <v>11</v>
      </c>
      <c r="D286">
        <v>97</v>
      </c>
      <c r="E286" t="s">
        <v>45</v>
      </c>
      <c r="F286">
        <v>59800</v>
      </c>
      <c r="G286">
        <v>453</v>
      </c>
      <c r="H286">
        <v>271000</v>
      </c>
      <c r="I286">
        <v>223272</v>
      </c>
      <c r="J286" t="s">
        <v>52</v>
      </c>
      <c r="K286">
        <v>605068000</v>
      </c>
    </row>
    <row r="287" spans="1:11">
      <c r="A287">
        <v>2013</v>
      </c>
      <c r="B287">
        <v>216299</v>
      </c>
      <c r="C287" t="s">
        <v>11</v>
      </c>
      <c r="D287">
        <v>105</v>
      </c>
      <c r="E287" t="s">
        <v>51</v>
      </c>
      <c r="F287">
        <v>114</v>
      </c>
      <c r="G287">
        <v>233</v>
      </c>
      <c r="H287">
        <v>266</v>
      </c>
      <c r="I287">
        <v>121429</v>
      </c>
      <c r="J287" t="s">
        <v>52</v>
      </c>
      <c r="K287">
        <v>323000</v>
      </c>
    </row>
    <row r="288" spans="1:11">
      <c r="A288">
        <v>2013</v>
      </c>
      <c r="B288">
        <v>216299</v>
      </c>
      <c r="C288" t="s">
        <v>11</v>
      </c>
      <c r="D288">
        <v>107</v>
      </c>
      <c r="E288" t="s">
        <v>48</v>
      </c>
      <c r="F288">
        <v>10900</v>
      </c>
      <c r="G288">
        <v>1624</v>
      </c>
      <c r="H288">
        <v>177000</v>
      </c>
      <c r="I288">
        <v>36800</v>
      </c>
      <c r="J288" t="s">
        <v>52</v>
      </c>
      <c r="K288">
        <v>65136000</v>
      </c>
    </row>
    <row r="289" spans="1:11">
      <c r="A289">
        <v>2013</v>
      </c>
      <c r="B289">
        <v>216299</v>
      </c>
      <c r="C289" t="s">
        <v>11</v>
      </c>
      <c r="D289">
        <v>113</v>
      </c>
      <c r="E289" t="s">
        <v>49</v>
      </c>
      <c r="F289">
        <v>13000</v>
      </c>
      <c r="G289">
        <v>777</v>
      </c>
      <c r="H289">
        <v>101000</v>
      </c>
      <c r="I289">
        <v>68805</v>
      </c>
      <c r="J289" t="s">
        <v>52</v>
      </c>
      <c r="K289">
        <v>69493000</v>
      </c>
    </row>
    <row r="290" spans="1:11">
      <c r="A290">
        <v>2012</v>
      </c>
      <c r="B290">
        <v>216299</v>
      </c>
      <c r="C290" t="s">
        <v>11</v>
      </c>
      <c r="D290">
        <v>1</v>
      </c>
      <c r="E290" t="s">
        <v>12</v>
      </c>
      <c r="F290">
        <v>2940</v>
      </c>
      <c r="G290">
        <v>374</v>
      </c>
      <c r="H290">
        <v>11000</v>
      </c>
      <c r="I290">
        <v>125127</v>
      </c>
      <c r="J290" t="s">
        <v>13</v>
      </c>
      <c r="K290">
        <v>13764000</v>
      </c>
    </row>
    <row r="291" spans="1:11">
      <c r="A291">
        <v>2012</v>
      </c>
      <c r="B291">
        <v>216299</v>
      </c>
      <c r="C291" t="s">
        <v>11</v>
      </c>
      <c r="D291">
        <v>5</v>
      </c>
      <c r="E291" t="s">
        <v>14</v>
      </c>
      <c r="F291">
        <v>4000</v>
      </c>
      <c r="G291">
        <v>325</v>
      </c>
      <c r="H291">
        <v>13000</v>
      </c>
      <c r="I291">
        <v>118338</v>
      </c>
      <c r="J291" t="s">
        <v>54</v>
      </c>
      <c r="K291">
        <v>15384000</v>
      </c>
    </row>
    <row r="292" spans="1:11">
      <c r="A292">
        <v>2012</v>
      </c>
      <c r="B292">
        <v>216299</v>
      </c>
      <c r="C292" t="s">
        <v>11</v>
      </c>
      <c r="D292">
        <v>9</v>
      </c>
      <c r="E292" t="s">
        <v>15</v>
      </c>
      <c r="F292">
        <v>910</v>
      </c>
      <c r="G292">
        <v>250</v>
      </c>
      <c r="H292">
        <v>2275</v>
      </c>
      <c r="I292">
        <v>123692</v>
      </c>
      <c r="J292" t="s">
        <v>54</v>
      </c>
      <c r="K292">
        <v>2814000</v>
      </c>
    </row>
    <row r="293" spans="1:11">
      <c r="A293">
        <v>2012</v>
      </c>
      <c r="B293">
        <v>216299</v>
      </c>
      <c r="C293" t="s">
        <v>11</v>
      </c>
      <c r="D293">
        <v>11</v>
      </c>
      <c r="E293" t="s">
        <v>16</v>
      </c>
      <c r="F293">
        <v>2450</v>
      </c>
      <c r="G293">
        <v>1029</v>
      </c>
      <c r="H293">
        <v>25200</v>
      </c>
      <c r="I293">
        <v>59456</v>
      </c>
      <c r="J293" t="s">
        <v>13</v>
      </c>
      <c r="K293">
        <v>14983000</v>
      </c>
    </row>
    <row r="294" spans="1:11">
      <c r="A294">
        <v>2012</v>
      </c>
      <c r="B294">
        <v>216299</v>
      </c>
      <c r="C294" t="s">
        <v>11</v>
      </c>
      <c r="D294">
        <v>17</v>
      </c>
      <c r="E294" t="s">
        <v>18</v>
      </c>
      <c r="F294">
        <v>2060</v>
      </c>
      <c r="G294">
        <v>275</v>
      </c>
      <c r="H294">
        <v>5675</v>
      </c>
      <c r="I294">
        <v>137868</v>
      </c>
      <c r="J294" t="s">
        <v>13</v>
      </c>
      <c r="K294">
        <v>7824000</v>
      </c>
    </row>
    <row r="295" spans="1:11">
      <c r="A295">
        <v>2012</v>
      </c>
      <c r="B295">
        <v>216299</v>
      </c>
      <c r="C295" t="s">
        <v>11</v>
      </c>
      <c r="D295">
        <v>19</v>
      </c>
      <c r="E295" t="s">
        <v>19</v>
      </c>
      <c r="F295">
        <v>86700</v>
      </c>
      <c r="G295">
        <v>1038</v>
      </c>
      <c r="H295">
        <v>900000</v>
      </c>
      <c r="I295">
        <v>38548</v>
      </c>
      <c r="J295" t="s">
        <v>13</v>
      </c>
      <c r="K295">
        <v>346934000</v>
      </c>
    </row>
    <row r="296" spans="1:11">
      <c r="A296">
        <v>2012</v>
      </c>
      <c r="B296">
        <v>216299</v>
      </c>
      <c r="C296" t="s">
        <v>11</v>
      </c>
      <c r="D296">
        <v>29</v>
      </c>
      <c r="E296" t="s">
        <v>20</v>
      </c>
      <c r="F296">
        <v>35800</v>
      </c>
      <c r="G296">
        <v>1059</v>
      </c>
      <c r="H296">
        <v>379000</v>
      </c>
      <c r="I296">
        <v>38274</v>
      </c>
      <c r="J296" t="s">
        <v>13</v>
      </c>
      <c r="K296">
        <v>145059000</v>
      </c>
    </row>
    <row r="297" spans="1:11">
      <c r="A297">
        <v>2012</v>
      </c>
      <c r="B297">
        <v>216299</v>
      </c>
      <c r="C297" t="s">
        <v>11</v>
      </c>
      <c r="D297">
        <v>31</v>
      </c>
      <c r="E297" t="s">
        <v>21</v>
      </c>
      <c r="F297">
        <v>4110</v>
      </c>
      <c r="G297">
        <v>1290</v>
      </c>
      <c r="H297">
        <v>53000</v>
      </c>
      <c r="I297">
        <v>31506</v>
      </c>
      <c r="J297" t="s">
        <v>13</v>
      </c>
      <c r="K297">
        <v>16698000</v>
      </c>
    </row>
    <row r="298" spans="1:11">
      <c r="A298">
        <v>2012</v>
      </c>
      <c r="B298">
        <v>216299</v>
      </c>
      <c r="C298" t="s">
        <v>11</v>
      </c>
      <c r="D298">
        <v>33</v>
      </c>
      <c r="E298" t="s">
        <v>22</v>
      </c>
      <c r="F298">
        <v>8160</v>
      </c>
      <c r="G298">
        <v>426</v>
      </c>
      <c r="H298">
        <v>34800</v>
      </c>
      <c r="I298">
        <v>137586</v>
      </c>
      <c r="J298" t="s">
        <v>13</v>
      </c>
      <c r="K298">
        <v>47880000</v>
      </c>
    </row>
    <row r="299" spans="1:11">
      <c r="A299">
        <v>2012</v>
      </c>
      <c r="B299">
        <v>216299</v>
      </c>
      <c r="C299" t="s">
        <v>11</v>
      </c>
      <c r="D299">
        <v>39</v>
      </c>
      <c r="E299" t="s">
        <v>23</v>
      </c>
      <c r="F299">
        <v>51100</v>
      </c>
      <c r="G299">
        <v>1084</v>
      </c>
      <c r="H299">
        <v>554000</v>
      </c>
      <c r="I299">
        <v>37478</v>
      </c>
      <c r="J299" t="s">
        <v>13</v>
      </c>
      <c r="K299">
        <v>207626000</v>
      </c>
    </row>
    <row r="300" spans="1:11">
      <c r="A300">
        <v>2012</v>
      </c>
      <c r="B300">
        <v>216299</v>
      </c>
      <c r="C300" t="s">
        <v>11</v>
      </c>
      <c r="D300">
        <v>41</v>
      </c>
      <c r="E300" t="s">
        <v>24</v>
      </c>
      <c r="F300">
        <v>186</v>
      </c>
      <c r="G300">
        <v>208</v>
      </c>
      <c r="H300">
        <v>387</v>
      </c>
      <c r="I300">
        <v>317054</v>
      </c>
      <c r="J300" t="s">
        <v>13</v>
      </c>
      <c r="K300">
        <v>1227000</v>
      </c>
    </row>
    <row r="301" spans="1:11">
      <c r="A301">
        <v>2012</v>
      </c>
      <c r="B301">
        <v>216299</v>
      </c>
      <c r="C301" t="s">
        <v>11</v>
      </c>
      <c r="D301">
        <v>43</v>
      </c>
      <c r="E301" t="s">
        <v>50</v>
      </c>
      <c r="F301">
        <v>104</v>
      </c>
      <c r="G301">
        <v>99</v>
      </c>
      <c r="H301">
        <v>103</v>
      </c>
      <c r="I301">
        <v>113592</v>
      </c>
      <c r="J301" t="s">
        <v>13</v>
      </c>
      <c r="K301">
        <v>117000</v>
      </c>
    </row>
    <row r="302" spans="1:11">
      <c r="A302">
        <v>2012</v>
      </c>
      <c r="B302">
        <v>216299</v>
      </c>
      <c r="C302" t="s">
        <v>11</v>
      </c>
      <c r="D302">
        <v>45</v>
      </c>
      <c r="E302" t="s">
        <v>25</v>
      </c>
      <c r="F302">
        <v>16800</v>
      </c>
      <c r="G302">
        <v>423</v>
      </c>
      <c r="H302">
        <v>71100</v>
      </c>
      <c r="I302">
        <v>143890</v>
      </c>
      <c r="J302" t="s">
        <v>13</v>
      </c>
      <c r="K302">
        <v>102306000</v>
      </c>
    </row>
    <row r="303" spans="1:11">
      <c r="A303">
        <v>2012</v>
      </c>
      <c r="B303">
        <v>216299</v>
      </c>
      <c r="C303" t="s">
        <v>11</v>
      </c>
      <c r="D303">
        <v>47</v>
      </c>
      <c r="E303" t="s">
        <v>26</v>
      </c>
      <c r="F303">
        <v>12200</v>
      </c>
      <c r="G303">
        <v>1123</v>
      </c>
      <c r="H303">
        <v>137000</v>
      </c>
      <c r="I303">
        <v>42180</v>
      </c>
      <c r="J303" t="s">
        <v>13</v>
      </c>
      <c r="K303">
        <v>57787000</v>
      </c>
    </row>
    <row r="304" spans="1:11">
      <c r="A304">
        <v>2012</v>
      </c>
      <c r="B304">
        <v>216299</v>
      </c>
      <c r="C304" t="s">
        <v>11</v>
      </c>
      <c r="D304">
        <v>51</v>
      </c>
      <c r="E304" t="s">
        <v>53</v>
      </c>
      <c r="F304">
        <v>3</v>
      </c>
      <c r="G304">
        <v>2500</v>
      </c>
      <c r="H304">
        <v>75</v>
      </c>
      <c r="I304">
        <v>65333</v>
      </c>
      <c r="J304" t="s">
        <v>13</v>
      </c>
      <c r="K304">
        <v>49000</v>
      </c>
    </row>
    <row r="305" spans="1:11">
      <c r="A305">
        <v>2012</v>
      </c>
      <c r="B305">
        <v>216299</v>
      </c>
      <c r="C305" t="s">
        <v>11</v>
      </c>
      <c r="D305">
        <v>53</v>
      </c>
      <c r="E305" t="s">
        <v>27</v>
      </c>
      <c r="F305">
        <v>45100</v>
      </c>
      <c r="G305">
        <v>381</v>
      </c>
      <c r="H305">
        <v>172000</v>
      </c>
      <c r="I305">
        <v>124749</v>
      </c>
      <c r="J305" t="s">
        <v>13</v>
      </c>
      <c r="K305">
        <v>214568000</v>
      </c>
    </row>
    <row r="306" spans="1:11">
      <c r="A306">
        <v>2012</v>
      </c>
      <c r="B306">
        <v>216299</v>
      </c>
      <c r="C306" t="s">
        <v>11</v>
      </c>
      <c r="D306">
        <v>55</v>
      </c>
      <c r="E306" t="s">
        <v>28</v>
      </c>
      <c r="F306">
        <v>43200</v>
      </c>
      <c r="G306">
        <v>424</v>
      </c>
      <c r="H306">
        <v>183000</v>
      </c>
      <c r="I306">
        <v>358599</v>
      </c>
      <c r="J306" t="s">
        <v>13</v>
      </c>
      <c r="K306">
        <v>656236000</v>
      </c>
    </row>
    <row r="307" spans="1:11">
      <c r="A307">
        <v>2012</v>
      </c>
      <c r="B307">
        <v>216299</v>
      </c>
      <c r="C307" t="s">
        <v>11</v>
      </c>
      <c r="D307">
        <v>57</v>
      </c>
      <c r="E307" t="s">
        <v>29</v>
      </c>
      <c r="F307">
        <v>312</v>
      </c>
      <c r="G307">
        <v>275</v>
      </c>
      <c r="H307">
        <v>858</v>
      </c>
      <c r="I307">
        <v>139394</v>
      </c>
      <c r="J307" t="s">
        <v>13</v>
      </c>
      <c r="K307">
        <v>1196000</v>
      </c>
    </row>
    <row r="308" spans="1:11">
      <c r="A308">
        <v>2012</v>
      </c>
      <c r="B308">
        <v>216299</v>
      </c>
      <c r="C308" t="s">
        <v>11</v>
      </c>
      <c r="D308">
        <v>61</v>
      </c>
      <c r="E308" t="s">
        <v>31</v>
      </c>
      <c r="F308">
        <v>197</v>
      </c>
      <c r="G308">
        <v>355</v>
      </c>
      <c r="H308">
        <v>699</v>
      </c>
      <c r="I308">
        <v>110014</v>
      </c>
      <c r="J308" t="s">
        <v>13</v>
      </c>
      <c r="K308">
        <v>769000</v>
      </c>
    </row>
    <row r="309" spans="1:11">
      <c r="A309">
        <v>2012</v>
      </c>
      <c r="B309">
        <v>216299</v>
      </c>
      <c r="C309" t="s">
        <v>11</v>
      </c>
      <c r="D309">
        <v>65</v>
      </c>
      <c r="E309" t="s">
        <v>32</v>
      </c>
      <c r="F309">
        <v>2740</v>
      </c>
      <c r="G309">
        <v>315</v>
      </c>
      <c r="H309">
        <v>8620</v>
      </c>
      <c r="I309">
        <v>124037</v>
      </c>
      <c r="J309" t="s">
        <v>13</v>
      </c>
      <c r="K309">
        <v>10692000</v>
      </c>
    </row>
    <row r="310" spans="1:11">
      <c r="A310">
        <v>2012</v>
      </c>
      <c r="B310">
        <v>216299</v>
      </c>
      <c r="C310" t="s">
        <v>11</v>
      </c>
      <c r="D310">
        <v>67</v>
      </c>
      <c r="E310" t="s">
        <v>33</v>
      </c>
      <c r="F310">
        <v>32400</v>
      </c>
      <c r="G310">
        <v>809</v>
      </c>
      <c r="H310">
        <v>262000</v>
      </c>
      <c r="I310">
        <v>57074</v>
      </c>
      <c r="J310" t="s">
        <v>13</v>
      </c>
      <c r="K310">
        <v>149534000</v>
      </c>
    </row>
    <row r="311" spans="1:11">
      <c r="A311">
        <v>2012</v>
      </c>
      <c r="B311">
        <v>216299</v>
      </c>
      <c r="C311" t="s">
        <v>11</v>
      </c>
      <c r="D311">
        <v>69</v>
      </c>
      <c r="E311" t="s">
        <v>34</v>
      </c>
      <c r="F311">
        <v>3650</v>
      </c>
      <c r="G311">
        <v>477</v>
      </c>
      <c r="H311">
        <v>17400</v>
      </c>
      <c r="I311">
        <v>109753</v>
      </c>
      <c r="J311" t="s">
        <v>13</v>
      </c>
      <c r="K311">
        <v>19097000</v>
      </c>
    </row>
    <row r="312" spans="1:11">
      <c r="A312">
        <v>2012</v>
      </c>
      <c r="B312">
        <v>216299</v>
      </c>
      <c r="C312" t="s">
        <v>11</v>
      </c>
      <c r="D312">
        <v>71</v>
      </c>
      <c r="E312" t="s">
        <v>35</v>
      </c>
      <c r="F312">
        <v>317</v>
      </c>
      <c r="G312">
        <v>201</v>
      </c>
      <c r="H312">
        <v>638</v>
      </c>
      <c r="I312">
        <v>59875</v>
      </c>
      <c r="J312" t="s">
        <v>13</v>
      </c>
      <c r="K312">
        <v>382000</v>
      </c>
    </row>
    <row r="313" spans="1:11">
      <c r="A313">
        <v>2012</v>
      </c>
      <c r="B313">
        <v>216299</v>
      </c>
      <c r="C313" t="s">
        <v>11</v>
      </c>
      <c r="D313">
        <v>73</v>
      </c>
      <c r="E313" t="s">
        <v>36</v>
      </c>
      <c r="F313">
        <v>752</v>
      </c>
      <c r="G313">
        <v>640</v>
      </c>
      <c r="H313">
        <v>4810</v>
      </c>
      <c r="I313">
        <v>114969</v>
      </c>
      <c r="J313" t="s">
        <v>13</v>
      </c>
      <c r="K313">
        <v>5530000</v>
      </c>
    </row>
    <row r="314" spans="1:11">
      <c r="A314">
        <v>2012</v>
      </c>
      <c r="B314">
        <v>216299</v>
      </c>
      <c r="C314" t="s">
        <v>11</v>
      </c>
      <c r="D314">
        <v>77</v>
      </c>
      <c r="E314" t="s">
        <v>37</v>
      </c>
      <c r="F314">
        <v>109000</v>
      </c>
      <c r="G314">
        <v>818</v>
      </c>
      <c r="H314">
        <v>892000</v>
      </c>
      <c r="I314">
        <v>60572</v>
      </c>
      <c r="J314" t="s">
        <v>13</v>
      </c>
      <c r="K314">
        <v>540303000</v>
      </c>
    </row>
    <row r="315" spans="1:11">
      <c r="A315">
        <v>2012</v>
      </c>
      <c r="B315">
        <v>216299</v>
      </c>
      <c r="C315" t="s">
        <v>11</v>
      </c>
      <c r="D315">
        <v>79</v>
      </c>
      <c r="E315" t="s">
        <v>55</v>
      </c>
      <c r="F315">
        <v>36600</v>
      </c>
      <c r="G315">
        <v>410</v>
      </c>
      <c r="H315">
        <v>150000</v>
      </c>
      <c r="I315">
        <v>131960</v>
      </c>
      <c r="J315" t="s">
        <v>13</v>
      </c>
      <c r="K315">
        <v>197940000</v>
      </c>
    </row>
    <row r="316" spans="1:11">
      <c r="A316">
        <v>2012</v>
      </c>
      <c r="B316">
        <v>216299</v>
      </c>
      <c r="C316" t="s">
        <v>11</v>
      </c>
      <c r="D316">
        <v>81</v>
      </c>
      <c r="E316" t="s">
        <v>39</v>
      </c>
      <c r="F316">
        <v>131</v>
      </c>
      <c r="J316" t="s">
        <v>13</v>
      </c>
      <c r="K316">
        <v>694000</v>
      </c>
    </row>
    <row r="317" spans="1:11">
      <c r="A317">
        <v>2012</v>
      </c>
      <c r="B317">
        <v>216299</v>
      </c>
      <c r="C317" t="s">
        <v>11</v>
      </c>
      <c r="D317">
        <v>83</v>
      </c>
      <c r="E317" t="s">
        <v>40</v>
      </c>
      <c r="F317">
        <v>20500</v>
      </c>
      <c r="G317">
        <v>326</v>
      </c>
      <c r="H317">
        <v>66800</v>
      </c>
      <c r="I317">
        <v>136388</v>
      </c>
      <c r="J317" t="s">
        <v>13</v>
      </c>
      <c r="K317">
        <v>91107000</v>
      </c>
    </row>
    <row r="318" spans="1:11">
      <c r="A318">
        <v>2012</v>
      </c>
      <c r="B318">
        <v>216299</v>
      </c>
      <c r="C318" t="s">
        <v>11</v>
      </c>
      <c r="D318">
        <v>85</v>
      </c>
      <c r="E318" t="s">
        <v>41</v>
      </c>
      <c r="F318">
        <v>1580</v>
      </c>
      <c r="G318">
        <v>392</v>
      </c>
      <c r="H318">
        <v>6190</v>
      </c>
      <c r="I318">
        <v>117092</v>
      </c>
      <c r="J318" t="s">
        <v>13</v>
      </c>
      <c r="K318">
        <v>7248000</v>
      </c>
    </row>
    <row r="319" spans="1:11">
      <c r="A319">
        <v>2012</v>
      </c>
      <c r="B319">
        <v>216299</v>
      </c>
      <c r="C319" t="s">
        <v>11</v>
      </c>
      <c r="D319">
        <v>87</v>
      </c>
      <c r="E319" t="s">
        <v>42</v>
      </c>
      <c r="F319">
        <v>630</v>
      </c>
      <c r="G319">
        <v>316</v>
      </c>
      <c r="H319">
        <v>1990</v>
      </c>
      <c r="I319">
        <v>270101</v>
      </c>
      <c r="J319" t="s">
        <v>13</v>
      </c>
      <c r="K319">
        <v>5375000</v>
      </c>
    </row>
    <row r="320" spans="1:11">
      <c r="A320">
        <v>2012</v>
      </c>
      <c r="B320">
        <v>216299</v>
      </c>
      <c r="C320" t="s">
        <v>11</v>
      </c>
      <c r="D320">
        <v>89</v>
      </c>
      <c r="E320" t="s">
        <v>43</v>
      </c>
      <c r="F320">
        <v>160</v>
      </c>
      <c r="G320">
        <v>150</v>
      </c>
      <c r="H320">
        <v>240</v>
      </c>
      <c r="I320">
        <v>97500</v>
      </c>
      <c r="J320" t="s">
        <v>13</v>
      </c>
      <c r="K320">
        <v>234000</v>
      </c>
    </row>
    <row r="321" spans="1:11">
      <c r="A321">
        <v>2012</v>
      </c>
      <c r="B321">
        <v>216299</v>
      </c>
      <c r="C321" t="s">
        <v>11</v>
      </c>
      <c r="D321">
        <v>95</v>
      </c>
      <c r="E321" t="s">
        <v>44</v>
      </c>
      <c r="F321">
        <v>4040</v>
      </c>
      <c r="G321">
        <v>589</v>
      </c>
      <c r="H321">
        <v>23800</v>
      </c>
      <c r="I321">
        <v>83101</v>
      </c>
      <c r="J321" t="s">
        <v>13</v>
      </c>
      <c r="K321">
        <v>19778000</v>
      </c>
    </row>
    <row r="322" spans="1:11">
      <c r="A322">
        <v>2012</v>
      </c>
      <c r="B322">
        <v>216299</v>
      </c>
      <c r="C322" t="s">
        <v>11</v>
      </c>
      <c r="D322">
        <v>97</v>
      </c>
      <c r="E322" t="s">
        <v>45</v>
      </c>
      <c r="F322">
        <v>58300</v>
      </c>
      <c r="G322">
        <v>458</v>
      </c>
      <c r="H322">
        <v>267000</v>
      </c>
      <c r="I322">
        <v>218330</v>
      </c>
      <c r="J322" t="s">
        <v>13</v>
      </c>
      <c r="K322">
        <v>582942000</v>
      </c>
    </row>
    <row r="323" spans="1:11">
      <c r="A323">
        <v>2012</v>
      </c>
      <c r="B323">
        <v>216299</v>
      </c>
      <c r="C323" t="s">
        <v>11</v>
      </c>
      <c r="D323">
        <v>105</v>
      </c>
      <c r="E323" t="s">
        <v>51</v>
      </c>
      <c r="F323">
        <v>114</v>
      </c>
      <c r="G323">
        <v>233</v>
      </c>
      <c r="H323">
        <v>266</v>
      </c>
      <c r="I323">
        <v>121429</v>
      </c>
      <c r="J323" t="s">
        <v>13</v>
      </c>
      <c r="K323">
        <v>323000</v>
      </c>
    </row>
    <row r="324" spans="1:11">
      <c r="A324">
        <v>2012</v>
      </c>
      <c r="B324">
        <v>216299</v>
      </c>
      <c r="C324" t="s">
        <v>11</v>
      </c>
      <c r="D324">
        <v>107</v>
      </c>
      <c r="E324" t="s">
        <v>48</v>
      </c>
      <c r="F324">
        <v>15900</v>
      </c>
      <c r="G324">
        <v>1365</v>
      </c>
      <c r="H324">
        <v>217000</v>
      </c>
      <c r="I324">
        <v>34853</v>
      </c>
      <c r="J324" t="s">
        <v>13</v>
      </c>
      <c r="K324">
        <v>75631000</v>
      </c>
    </row>
    <row r="325" spans="1:11">
      <c r="A325">
        <v>2012</v>
      </c>
      <c r="B325">
        <v>216299</v>
      </c>
      <c r="C325" t="s">
        <v>11</v>
      </c>
      <c r="D325">
        <v>113</v>
      </c>
      <c r="E325" t="s">
        <v>49</v>
      </c>
      <c r="F325">
        <v>12200</v>
      </c>
      <c r="G325">
        <v>784</v>
      </c>
      <c r="H325">
        <v>95700</v>
      </c>
      <c r="I325">
        <v>69272</v>
      </c>
      <c r="J325" t="s">
        <v>13</v>
      </c>
      <c r="K325">
        <v>66293000</v>
      </c>
    </row>
    <row r="326" spans="1:11">
      <c r="A326">
        <v>2011</v>
      </c>
      <c r="B326">
        <v>216299</v>
      </c>
      <c r="C326" t="s">
        <v>11</v>
      </c>
      <c r="D326">
        <v>1</v>
      </c>
      <c r="E326" t="s">
        <v>12</v>
      </c>
      <c r="F326">
        <v>2650</v>
      </c>
      <c r="G326">
        <v>347</v>
      </c>
      <c r="H326">
        <v>9190</v>
      </c>
      <c r="I326">
        <v>129663</v>
      </c>
      <c r="J326" t="s">
        <v>13</v>
      </c>
      <c r="K326">
        <v>11916000</v>
      </c>
    </row>
    <row r="327" spans="1:11">
      <c r="A327">
        <v>2011</v>
      </c>
      <c r="B327">
        <v>216299</v>
      </c>
      <c r="C327" t="s">
        <v>11</v>
      </c>
      <c r="D327">
        <v>5</v>
      </c>
      <c r="E327" t="s">
        <v>14</v>
      </c>
      <c r="F327">
        <v>3480</v>
      </c>
      <c r="G327">
        <v>293</v>
      </c>
      <c r="H327">
        <v>10200</v>
      </c>
      <c r="I327">
        <v>114471</v>
      </c>
      <c r="J327" t="s">
        <v>54</v>
      </c>
      <c r="K327">
        <v>11676000</v>
      </c>
    </row>
    <row r="328" spans="1:11">
      <c r="A328">
        <v>2011</v>
      </c>
      <c r="B328">
        <v>216299</v>
      </c>
      <c r="C328" t="s">
        <v>11</v>
      </c>
      <c r="D328">
        <v>9</v>
      </c>
      <c r="E328" t="s">
        <v>15</v>
      </c>
      <c r="F328">
        <v>900</v>
      </c>
      <c r="G328">
        <v>24</v>
      </c>
      <c r="H328">
        <v>2160</v>
      </c>
      <c r="I328">
        <v>1350</v>
      </c>
      <c r="J328" t="s">
        <v>54</v>
      </c>
      <c r="K328">
        <v>2916000</v>
      </c>
    </row>
    <row r="329" spans="1:11">
      <c r="A329">
        <v>2011</v>
      </c>
      <c r="B329">
        <v>216299</v>
      </c>
      <c r="C329" t="s">
        <v>11</v>
      </c>
      <c r="D329">
        <v>11</v>
      </c>
      <c r="E329" t="s">
        <v>16</v>
      </c>
      <c r="F329">
        <v>2400</v>
      </c>
      <c r="G329">
        <v>725</v>
      </c>
      <c r="H329">
        <v>17400</v>
      </c>
      <c r="I329">
        <v>61552</v>
      </c>
      <c r="J329" t="s">
        <v>13</v>
      </c>
      <c r="K329">
        <v>10710000</v>
      </c>
    </row>
    <row r="330" spans="1:11">
      <c r="A330">
        <v>2011</v>
      </c>
      <c r="B330">
        <v>216299</v>
      </c>
      <c r="C330" t="s">
        <v>11</v>
      </c>
      <c r="D330">
        <v>17</v>
      </c>
      <c r="E330" t="s">
        <v>18</v>
      </c>
      <c r="F330">
        <v>2010</v>
      </c>
      <c r="G330">
        <v>212</v>
      </c>
      <c r="H330">
        <v>4270</v>
      </c>
      <c r="I330">
        <v>120304</v>
      </c>
      <c r="J330" t="s">
        <v>13</v>
      </c>
      <c r="K330">
        <v>5137000</v>
      </c>
    </row>
    <row r="331" spans="1:11">
      <c r="A331">
        <v>2011</v>
      </c>
      <c r="B331">
        <v>216299</v>
      </c>
      <c r="C331" t="s">
        <v>11</v>
      </c>
      <c r="D331">
        <v>19</v>
      </c>
      <c r="E331" t="s">
        <v>19</v>
      </c>
      <c r="F331">
        <v>68900</v>
      </c>
      <c r="G331">
        <v>1313</v>
      </c>
      <c r="H331">
        <v>905000</v>
      </c>
      <c r="I331">
        <v>3355</v>
      </c>
      <c r="J331" t="s">
        <v>13</v>
      </c>
      <c r="K331">
        <v>303628000</v>
      </c>
    </row>
    <row r="332" spans="1:11">
      <c r="A332">
        <v>2011</v>
      </c>
      <c r="B332">
        <v>216299</v>
      </c>
      <c r="C332" t="s">
        <v>11</v>
      </c>
      <c r="D332">
        <v>29</v>
      </c>
      <c r="E332" t="s">
        <v>20</v>
      </c>
      <c r="F332">
        <v>35000</v>
      </c>
      <c r="G332">
        <v>1166</v>
      </c>
      <c r="H332">
        <v>408000</v>
      </c>
      <c r="I332">
        <v>33126</v>
      </c>
      <c r="J332" t="s">
        <v>13</v>
      </c>
      <c r="K332">
        <v>135155000</v>
      </c>
    </row>
    <row r="333" spans="1:11">
      <c r="A333">
        <v>2011</v>
      </c>
      <c r="B333">
        <v>216299</v>
      </c>
      <c r="C333" t="s">
        <v>11</v>
      </c>
      <c r="D333">
        <v>31</v>
      </c>
      <c r="E333" t="s">
        <v>21</v>
      </c>
      <c r="F333">
        <v>3590</v>
      </c>
      <c r="G333">
        <v>151</v>
      </c>
      <c r="H333">
        <v>54200</v>
      </c>
      <c r="I333">
        <v>30867</v>
      </c>
      <c r="J333" t="s">
        <v>13</v>
      </c>
      <c r="K333">
        <v>16730000</v>
      </c>
    </row>
    <row r="334" spans="1:11">
      <c r="A334">
        <v>2011</v>
      </c>
      <c r="B334">
        <v>216299</v>
      </c>
      <c r="C334" t="s">
        <v>11</v>
      </c>
      <c r="D334">
        <v>33</v>
      </c>
      <c r="E334" t="s">
        <v>22</v>
      </c>
      <c r="F334">
        <v>8180</v>
      </c>
      <c r="G334">
        <v>416</v>
      </c>
      <c r="H334">
        <v>34000</v>
      </c>
      <c r="I334">
        <v>117626</v>
      </c>
      <c r="J334" t="s">
        <v>13</v>
      </c>
      <c r="K334">
        <v>39993000</v>
      </c>
    </row>
    <row r="335" spans="1:11">
      <c r="A335">
        <v>2011</v>
      </c>
      <c r="B335">
        <v>216299</v>
      </c>
      <c r="C335" t="s">
        <v>11</v>
      </c>
      <c r="D335">
        <v>39</v>
      </c>
      <c r="E335" t="s">
        <v>23</v>
      </c>
      <c r="F335">
        <v>48900</v>
      </c>
      <c r="G335">
        <v>1082</v>
      </c>
      <c r="H335">
        <v>529000</v>
      </c>
      <c r="I335">
        <v>30756</v>
      </c>
      <c r="J335" t="s">
        <v>13</v>
      </c>
      <c r="K335">
        <v>162698000</v>
      </c>
    </row>
    <row r="336" spans="1:11">
      <c r="A336">
        <v>2011</v>
      </c>
      <c r="B336">
        <v>216299</v>
      </c>
      <c r="C336" t="s">
        <v>11</v>
      </c>
      <c r="D336">
        <v>41</v>
      </c>
      <c r="E336" t="s">
        <v>24</v>
      </c>
      <c r="F336">
        <v>186</v>
      </c>
      <c r="G336">
        <v>103</v>
      </c>
      <c r="H336">
        <v>191</v>
      </c>
      <c r="I336">
        <v>462304</v>
      </c>
      <c r="J336" t="s">
        <v>13</v>
      </c>
      <c r="K336">
        <v>883000</v>
      </c>
    </row>
    <row r="337" spans="1:11">
      <c r="A337">
        <v>2011</v>
      </c>
      <c r="B337">
        <v>216299</v>
      </c>
      <c r="C337" t="s">
        <v>11</v>
      </c>
      <c r="D337">
        <v>43</v>
      </c>
      <c r="E337" t="s">
        <v>50</v>
      </c>
      <c r="F337">
        <v>106</v>
      </c>
      <c r="G337">
        <v>75</v>
      </c>
      <c r="H337">
        <v>80</v>
      </c>
      <c r="I337">
        <v>1165</v>
      </c>
      <c r="J337" t="s">
        <v>13</v>
      </c>
      <c r="K337">
        <v>93200</v>
      </c>
    </row>
    <row r="338" spans="1:11">
      <c r="A338">
        <v>2011</v>
      </c>
      <c r="B338">
        <v>216299</v>
      </c>
      <c r="C338" t="s">
        <v>11</v>
      </c>
      <c r="D338">
        <v>45</v>
      </c>
      <c r="E338" t="s">
        <v>25</v>
      </c>
      <c r="F338">
        <v>16700</v>
      </c>
      <c r="G338">
        <v>344</v>
      </c>
      <c r="H338">
        <v>57400</v>
      </c>
      <c r="I338">
        <v>124732</v>
      </c>
      <c r="J338" t="s">
        <v>13</v>
      </c>
      <c r="K338">
        <v>71596000</v>
      </c>
    </row>
    <row r="339" spans="1:11">
      <c r="A339">
        <v>2011</v>
      </c>
      <c r="B339">
        <v>216299</v>
      </c>
      <c r="C339" t="s">
        <v>11</v>
      </c>
      <c r="D339">
        <v>47</v>
      </c>
      <c r="E339" t="s">
        <v>26</v>
      </c>
      <c r="F339">
        <v>11600</v>
      </c>
      <c r="G339">
        <v>1009</v>
      </c>
      <c r="H339">
        <v>117000</v>
      </c>
      <c r="I339">
        <v>42888</v>
      </c>
      <c r="J339" t="s">
        <v>13</v>
      </c>
      <c r="K339">
        <v>50179000</v>
      </c>
    </row>
    <row r="340" spans="1:11">
      <c r="A340">
        <v>2011</v>
      </c>
      <c r="B340">
        <v>216299</v>
      </c>
      <c r="C340" t="s">
        <v>11</v>
      </c>
      <c r="D340">
        <v>51</v>
      </c>
      <c r="E340" t="s">
        <v>53</v>
      </c>
      <c r="F340">
        <v>4</v>
      </c>
      <c r="G340">
        <v>235</v>
      </c>
      <c r="H340">
        <v>94</v>
      </c>
      <c r="I340">
        <v>67021</v>
      </c>
      <c r="J340" t="s">
        <v>13</v>
      </c>
      <c r="K340">
        <v>63000</v>
      </c>
    </row>
    <row r="341" spans="1:11">
      <c r="A341">
        <v>2011</v>
      </c>
      <c r="B341">
        <v>216299</v>
      </c>
      <c r="C341" t="s">
        <v>11</v>
      </c>
      <c r="D341">
        <v>53</v>
      </c>
      <c r="E341" t="s">
        <v>27</v>
      </c>
      <c r="F341">
        <v>43000</v>
      </c>
      <c r="G341">
        <v>288</v>
      </c>
      <c r="H341">
        <v>124000</v>
      </c>
      <c r="I341">
        <v>11369</v>
      </c>
      <c r="J341" t="s">
        <v>13</v>
      </c>
      <c r="K341">
        <v>140976000</v>
      </c>
    </row>
    <row r="342" spans="1:11">
      <c r="A342">
        <v>2011</v>
      </c>
      <c r="B342">
        <v>216299</v>
      </c>
      <c r="C342" t="s">
        <v>11</v>
      </c>
      <c r="D342">
        <v>55</v>
      </c>
      <c r="E342" t="s">
        <v>28</v>
      </c>
      <c r="F342">
        <v>43600</v>
      </c>
      <c r="G342">
        <v>28</v>
      </c>
      <c r="H342">
        <v>122000</v>
      </c>
      <c r="I342">
        <v>347084</v>
      </c>
      <c r="J342" t="s">
        <v>13</v>
      </c>
      <c r="K342">
        <v>423442000</v>
      </c>
    </row>
    <row r="343" spans="1:11">
      <c r="A343">
        <v>2011</v>
      </c>
      <c r="B343">
        <v>216299</v>
      </c>
      <c r="C343" t="s">
        <v>11</v>
      </c>
      <c r="D343">
        <v>57</v>
      </c>
      <c r="E343" t="s">
        <v>29</v>
      </c>
      <c r="F343">
        <v>343</v>
      </c>
      <c r="G343">
        <v>519</v>
      </c>
      <c r="H343">
        <v>1780</v>
      </c>
      <c r="I343">
        <v>110112</v>
      </c>
      <c r="J343" t="s">
        <v>13</v>
      </c>
      <c r="K343">
        <v>1960000</v>
      </c>
    </row>
    <row r="344" spans="1:11">
      <c r="A344">
        <v>2011</v>
      </c>
      <c r="B344">
        <v>216299</v>
      </c>
      <c r="C344" t="s">
        <v>11</v>
      </c>
      <c r="D344">
        <v>61</v>
      </c>
      <c r="E344" t="s">
        <v>31</v>
      </c>
      <c r="F344">
        <v>190</v>
      </c>
      <c r="G344">
        <v>194</v>
      </c>
      <c r="H344">
        <v>368</v>
      </c>
      <c r="I344">
        <v>108967</v>
      </c>
      <c r="J344" t="s">
        <v>13</v>
      </c>
      <c r="K344">
        <v>401000</v>
      </c>
    </row>
    <row r="345" spans="1:11">
      <c r="A345">
        <v>2011</v>
      </c>
      <c r="B345">
        <v>216299</v>
      </c>
      <c r="C345" t="s">
        <v>11</v>
      </c>
      <c r="D345">
        <v>65</v>
      </c>
      <c r="E345" t="s">
        <v>32</v>
      </c>
      <c r="F345">
        <v>2772</v>
      </c>
      <c r="G345">
        <v>23</v>
      </c>
      <c r="H345">
        <v>6380</v>
      </c>
      <c r="I345">
        <v>105031</v>
      </c>
      <c r="J345" t="s">
        <v>13</v>
      </c>
      <c r="K345">
        <v>6701000</v>
      </c>
    </row>
    <row r="346" spans="1:11">
      <c r="A346">
        <v>2011</v>
      </c>
      <c r="B346">
        <v>216299</v>
      </c>
      <c r="C346" t="s">
        <v>11</v>
      </c>
      <c r="D346">
        <v>67</v>
      </c>
      <c r="E346" t="s">
        <v>33</v>
      </c>
      <c r="F346">
        <v>27200</v>
      </c>
      <c r="G346">
        <v>651</v>
      </c>
      <c r="H346">
        <v>177000</v>
      </c>
      <c r="I346">
        <v>52501</v>
      </c>
      <c r="J346" t="s">
        <v>13</v>
      </c>
      <c r="K346">
        <v>92926000</v>
      </c>
    </row>
    <row r="347" spans="1:11">
      <c r="A347">
        <v>2011</v>
      </c>
      <c r="B347">
        <v>216299</v>
      </c>
      <c r="C347" t="s">
        <v>11</v>
      </c>
      <c r="D347">
        <v>69</v>
      </c>
      <c r="E347" t="s">
        <v>34</v>
      </c>
      <c r="F347">
        <v>3650</v>
      </c>
      <c r="G347">
        <v>375</v>
      </c>
      <c r="H347">
        <v>13700</v>
      </c>
      <c r="I347">
        <v>102606</v>
      </c>
      <c r="J347" t="s">
        <v>13</v>
      </c>
      <c r="K347">
        <v>14057000</v>
      </c>
    </row>
    <row r="348" spans="1:11">
      <c r="A348">
        <v>2011</v>
      </c>
      <c r="B348">
        <v>216299</v>
      </c>
      <c r="C348" t="s">
        <v>11</v>
      </c>
      <c r="D348">
        <v>71</v>
      </c>
      <c r="E348" t="s">
        <v>35</v>
      </c>
      <c r="F348">
        <v>317</v>
      </c>
      <c r="G348">
        <v>223</v>
      </c>
      <c r="H348">
        <v>708</v>
      </c>
      <c r="I348">
        <v>38277</v>
      </c>
      <c r="J348" t="s">
        <v>13</v>
      </c>
      <c r="K348">
        <v>271000</v>
      </c>
    </row>
    <row r="349" spans="1:11">
      <c r="A349">
        <v>2011</v>
      </c>
      <c r="B349">
        <v>216299</v>
      </c>
      <c r="C349" t="s">
        <v>11</v>
      </c>
      <c r="D349">
        <v>73</v>
      </c>
      <c r="E349" t="s">
        <v>36</v>
      </c>
      <c r="F349">
        <v>416</v>
      </c>
      <c r="G349">
        <v>2</v>
      </c>
      <c r="H349">
        <v>832</v>
      </c>
      <c r="I349">
        <v>108654</v>
      </c>
      <c r="J349" t="s">
        <v>13</v>
      </c>
      <c r="K349">
        <v>904000</v>
      </c>
    </row>
    <row r="350" spans="1:11">
      <c r="A350">
        <v>2011</v>
      </c>
      <c r="B350">
        <v>216299</v>
      </c>
      <c r="C350" t="s">
        <v>11</v>
      </c>
      <c r="D350">
        <v>77</v>
      </c>
      <c r="E350" t="s">
        <v>37</v>
      </c>
      <c r="F350">
        <v>92600</v>
      </c>
      <c r="G350">
        <v>56</v>
      </c>
      <c r="H350">
        <v>519000</v>
      </c>
      <c r="I350">
        <v>55056</v>
      </c>
      <c r="J350" t="s">
        <v>13</v>
      </c>
      <c r="K350">
        <v>285739000</v>
      </c>
    </row>
    <row r="351" spans="1:11">
      <c r="A351">
        <v>2011</v>
      </c>
      <c r="B351">
        <v>216299</v>
      </c>
      <c r="C351" t="s">
        <v>11</v>
      </c>
      <c r="D351">
        <v>79</v>
      </c>
      <c r="E351" t="s">
        <v>38</v>
      </c>
      <c r="F351">
        <v>35100</v>
      </c>
      <c r="G351">
        <v>328</v>
      </c>
      <c r="H351">
        <v>115000</v>
      </c>
      <c r="I351">
        <v>112816</v>
      </c>
      <c r="J351" t="s">
        <v>13</v>
      </c>
      <c r="K351">
        <v>129738000</v>
      </c>
    </row>
    <row r="352" spans="1:11">
      <c r="A352">
        <v>2011</v>
      </c>
      <c r="B352">
        <v>216299</v>
      </c>
      <c r="C352" t="s">
        <v>11</v>
      </c>
      <c r="D352">
        <v>81</v>
      </c>
      <c r="E352" t="s">
        <v>39</v>
      </c>
      <c r="F352">
        <v>135</v>
      </c>
      <c r="J352" t="s">
        <v>13</v>
      </c>
      <c r="K352">
        <v>508000</v>
      </c>
    </row>
    <row r="353" spans="1:11">
      <c r="A353">
        <v>2011</v>
      </c>
      <c r="B353">
        <v>216299</v>
      </c>
      <c r="C353" t="s">
        <v>11</v>
      </c>
      <c r="D353">
        <v>83</v>
      </c>
      <c r="E353" t="s">
        <v>40</v>
      </c>
      <c r="F353">
        <v>20500</v>
      </c>
      <c r="G353">
        <v>293</v>
      </c>
      <c r="H353">
        <v>60100</v>
      </c>
      <c r="I353">
        <v>128052</v>
      </c>
      <c r="J353" t="s">
        <v>13</v>
      </c>
      <c r="K353">
        <v>76959000</v>
      </c>
    </row>
    <row r="354" spans="1:11">
      <c r="A354">
        <v>2011</v>
      </c>
      <c r="B354">
        <v>216299</v>
      </c>
      <c r="C354" t="s">
        <v>11</v>
      </c>
      <c r="D354">
        <v>85</v>
      </c>
      <c r="E354" t="s">
        <v>41</v>
      </c>
      <c r="F354">
        <v>1550</v>
      </c>
      <c r="G354">
        <v>317</v>
      </c>
      <c r="H354">
        <v>4910</v>
      </c>
      <c r="I354">
        <v>13444</v>
      </c>
      <c r="J354" t="s">
        <v>13</v>
      </c>
      <c r="K354">
        <v>6601000</v>
      </c>
    </row>
    <row r="355" spans="1:11">
      <c r="A355">
        <v>2011</v>
      </c>
      <c r="B355">
        <v>216299</v>
      </c>
      <c r="C355" t="s">
        <v>11</v>
      </c>
      <c r="D355">
        <v>87</v>
      </c>
      <c r="E355" t="s">
        <v>42</v>
      </c>
      <c r="F355">
        <v>644</v>
      </c>
      <c r="G355">
        <v>104</v>
      </c>
      <c r="H355">
        <v>670</v>
      </c>
      <c r="I355">
        <v>239851</v>
      </c>
      <c r="J355" t="s">
        <v>13</v>
      </c>
      <c r="K355">
        <v>1607000</v>
      </c>
    </row>
    <row r="356" spans="1:11">
      <c r="A356">
        <v>2011</v>
      </c>
      <c r="B356">
        <v>216299</v>
      </c>
      <c r="C356" t="s">
        <v>11</v>
      </c>
      <c r="D356">
        <v>89</v>
      </c>
      <c r="E356" t="s">
        <v>43</v>
      </c>
      <c r="F356">
        <v>150</v>
      </c>
      <c r="G356">
        <v>24</v>
      </c>
      <c r="H356">
        <v>360</v>
      </c>
      <c r="I356">
        <v>1050</v>
      </c>
      <c r="J356" t="s">
        <v>13</v>
      </c>
      <c r="K356">
        <v>378000</v>
      </c>
    </row>
    <row r="357" spans="1:11">
      <c r="A357">
        <v>2011</v>
      </c>
      <c r="B357">
        <v>216299</v>
      </c>
      <c r="C357" t="s">
        <v>11</v>
      </c>
      <c r="D357">
        <v>95</v>
      </c>
      <c r="E357" t="s">
        <v>44</v>
      </c>
      <c r="F357">
        <v>3900</v>
      </c>
      <c r="G357">
        <v>367</v>
      </c>
      <c r="H357">
        <v>14300</v>
      </c>
      <c r="I357">
        <v>7286</v>
      </c>
      <c r="J357" t="s">
        <v>13</v>
      </c>
      <c r="K357">
        <v>10419000</v>
      </c>
    </row>
    <row r="358" spans="1:11">
      <c r="A358">
        <v>2011</v>
      </c>
      <c r="B358">
        <v>216299</v>
      </c>
      <c r="C358" t="s">
        <v>11</v>
      </c>
      <c r="D358">
        <v>97</v>
      </c>
      <c r="E358" t="s">
        <v>45</v>
      </c>
      <c r="F358">
        <v>58100</v>
      </c>
      <c r="G358">
        <v>287</v>
      </c>
      <c r="H358">
        <v>167000</v>
      </c>
      <c r="I358">
        <v>207832</v>
      </c>
      <c r="J358" t="s">
        <v>13</v>
      </c>
      <c r="K358">
        <v>347080000</v>
      </c>
    </row>
    <row r="359" spans="1:11">
      <c r="A359">
        <v>2011</v>
      </c>
      <c r="B359">
        <v>216299</v>
      </c>
      <c r="C359" t="s">
        <v>11</v>
      </c>
      <c r="D359">
        <v>105</v>
      </c>
      <c r="E359" t="s">
        <v>51</v>
      </c>
      <c r="F359">
        <v>114</v>
      </c>
      <c r="G359">
        <v>233</v>
      </c>
      <c r="H359">
        <v>266</v>
      </c>
      <c r="I359">
        <v>121429</v>
      </c>
      <c r="J359" t="s">
        <v>13</v>
      </c>
      <c r="K359">
        <v>323000</v>
      </c>
    </row>
    <row r="360" spans="1:11">
      <c r="A360">
        <v>2011</v>
      </c>
      <c r="B360">
        <v>216299</v>
      </c>
      <c r="C360" t="s">
        <v>11</v>
      </c>
      <c r="D360">
        <v>107</v>
      </c>
      <c r="E360" t="s">
        <v>48</v>
      </c>
      <c r="F360">
        <v>21700</v>
      </c>
      <c r="G360">
        <v>1189</v>
      </c>
      <c r="H360">
        <v>258000</v>
      </c>
      <c r="I360">
        <v>30647</v>
      </c>
      <c r="J360" t="s">
        <v>13</v>
      </c>
      <c r="K360">
        <v>79070000</v>
      </c>
    </row>
    <row r="361" spans="1:11">
      <c r="A361">
        <v>2011</v>
      </c>
      <c r="B361">
        <v>216299</v>
      </c>
      <c r="C361" t="s">
        <v>11</v>
      </c>
      <c r="D361">
        <v>113</v>
      </c>
      <c r="E361" t="s">
        <v>49</v>
      </c>
      <c r="F361">
        <v>12000</v>
      </c>
      <c r="G361">
        <v>68</v>
      </c>
      <c r="H361">
        <v>81600</v>
      </c>
      <c r="I361">
        <v>59751</v>
      </c>
      <c r="J361" t="s">
        <v>13</v>
      </c>
      <c r="K361">
        <v>48757000</v>
      </c>
    </row>
    <row r="362" spans="1:11">
      <c r="A362">
        <v>2011</v>
      </c>
      <c r="B362">
        <v>216299</v>
      </c>
      <c r="C362" t="s">
        <v>11</v>
      </c>
      <c r="D362">
        <v>115</v>
      </c>
      <c r="E362" t="s">
        <v>56</v>
      </c>
      <c r="F362">
        <v>57</v>
      </c>
      <c r="G362">
        <v>219</v>
      </c>
      <c r="H362">
        <v>125</v>
      </c>
      <c r="I362">
        <v>1144</v>
      </c>
      <c r="J362" t="s">
        <v>13</v>
      </c>
      <c r="K362">
        <v>143000</v>
      </c>
    </row>
    <row r="363" spans="1:11">
      <c r="A363">
        <v>2010</v>
      </c>
      <c r="B363">
        <v>216299</v>
      </c>
      <c r="C363" t="s">
        <v>11</v>
      </c>
      <c r="D363">
        <v>1</v>
      </c>
      <c r="E363" t="s">
        <v>12</v>
      </c>
      <c r="F363">
        <v>2240</v>
      </c>
      <c r="G363">
        <v>563</v>
      </c>
      <c r="H363">
        <v>12600</v>
      </c>
      <c r="I363">
        <v>90627</v>
      </c>
      <c r="J363" t="s">
        <v>13</v>
      </c>
      <c r="K363">
        <v>11419000</v>
      </c>
    </row>
    <row r="364" spans="1:11">
      <c r="A364">
        <v>2010</v>
      </c>
      <c r="B364">
        <v>216299</v>
      </c>
      <c r="C364" t="s">
        <v>11</v>
      </c>
      <c r="D364">
        <v>5</v>
      </c>
      <c r="E364" t="s">
        <v>14</v>
      </c>
      <c r="F364">
        <v>3430</v>
      </c>
      <c r="G364">
        <v>292</v>
      </c>
      <c r="H364">
        <v>10000</v>
      </c>
      <c r="I364">
        <v>10383</v>
      </c>
      <c r="J364" t="s">
        <v>54</v>
      </c>
      <c r="K364">
        <v>10383000</v>
      </c>
    </row>
    <row r="365" spans="1:11">
      <c r="A365">
        <v>2010</v>
      </c>
      <c r="B365">
        <v>216299</v>
      </c>
      <c r="C365" t="s">
        <v>11</v>
      </c>
      <c r="D365">
        <v>9</v>
      </c>
      <c r="E365" t="s">
        <v>15</v>
      </c>
      <c r="F365">
        <v>800</v>
      </c>
      <c r="G365">
        <v>3</v>
      </c>
      <c r="H365">
        <v>2400</v>
      </c>
      <c r="I365">
        <v>1300</v>
      </c>
      <c r="J365" t="s">
        <v>54</v>
      </c>
      <c r="K365">
        <v>3120000</v>
      </c>
    </row>
    <row r="366" spans="1:11">
      <c r="A366">
        <v>2010</v>
      </c>
      <c r="B366">
        <v>216299</v>
      </c>
      <c r="C366" t="s">
        <v>11</v>
      </c>
      <c r="D366">
        <v>17</v>
      </c>
      <c r="E366" t="s">
        <v>18</v>
      </c>
      <c r="F366">
        <v>1950</v>
      </c>
      <c r="G366">
        <v>239</v>
      </c>
      <c r="H366">
        <v>4670</v>
      </c>
      <c r="I366">
        <v>104904</v>
      </c>
      <c r="J366" t="s">
        <v>13</v>
      </c>
      <c r="K366">
        <v>4899000</v>
      </c>
    </row>
    <row r="367" spans="1:11">
      <c r="A367">
        <v>2010</v>
      </c>
      <c r="B367">
        <v>216299</v>
      </c>
      <c r="C367" t="s">
        <v>11</v>
      </c>
      <c r="D367">
        <v>19</v>
      </c>
      <c r="E367" t="s">
        <v>19</v>
      </c>
      <c r="F367">
        <v>60100</v>
      </c>
      <c r="G367">
        <v>1469</v>
      </c>
      <c r="H367">
        <v>883000</v>
      </c>
      <c r="I367">
        <v>27997</v>
      </c>
      <c r="J367" t="s">
        <v>13</v>
      </c>
      <c r="K367">
        <v>247213000</v>
      </c>
    </row>
    <row r="368" spans="1:11">
      <c r="A368">
        <v>2010</v>
      </c>
      <c r="B368">
        <v>216299</v>
      </c>
      <c r="C368" t="s">
        <v>11</v>
      </c>
      <c r="D368">
        <v>29</v>
      </c>
      <c r="E368" t="s">
        <v>20</v>
      </c>
      <c r="F368">
        <v>34100</v>
      </c>
      <c r="G368">
        <v>1326</v>
      </c>
      <c r="H368">
        <v>452000</v>
      </c>
      <c r="I368">
        <v>26438</v>
      </c>
      <c r="J368" t="s">
        <v>13</v>
      </c>
      <c r="K368">
        <v>119501000</v>
      </c>
    </row>
    <row r="369" spans="1:11">
      <c r="A369">
        <v>2010</v>
      </c>
      <c r="B369">
        <v>216299</v>
      </c>
      <c r="C369" t="s">
        <v>11</v>
      </c>
      <c r="D369">
        <v>31</v>
      </c>
      <c r="E369" t="s">
        <v>21</v>
      </c>
      <c r="F369">
        <v>4130</v>
      </c>
      <c r="G369">
        <v>1184</v>
      </c>
      <c r="H369">
        <v>48900</v>
      </c>
      <c r="I369">
        <v>25532</v>
      </c>
      <c r="J369" t="s">
        <v>13</v>
      </c>
      <c r="K369">
        <v>12485000</v>
      </c>
    </row>
    <row r="370" spans="1:11">
      <c r="A370">
        <v>2010</v>
      </c>
      <c r="B370">
        <v>216299</v>
      </c>
      <c r="C370" t="s">
        <v>11</v>
      </c>
      <c r="D370">
        <v>33</v>
      </c>
      <c r="E370" t="s">
        <v>22</v>
      </c>
      <c r="F370">
        <v>7940</v>
      </c>
      <c r="G370">
        <v>404</v>
      </c>
      <c r="H370">
        <v>32100</v>
      </c>
      <c r="I370">
        <v>110966</v>
      </c>
      <c r="J370" t="s">
        <v>13</v>
      </c>
      <c r="K370">
        <v>35620000</v>
      </c>
    </row>
    <row r="371" spans="1:11">
      <c r="A371">
        <v>2010</v>
      </c>
      <c r="B371">
        <v>216299</v>
      </c>
      <c r="C371" t="s">
        <v>11</v>
      </c>
      <c r="D371">
        <v>39</v>
      </c>
      <c r="E371" t="s">
        <v>23</v>
      </c>
      <c r="F371">
        <v>47600</v>
      </c>
      <c r="G371">
        <v>104</v>
      </c>
      <c r="H371">
        <v>495000</v>
      </c>
      <c r="I371">
        <v>24346</v>
      </c>
      <c r="J371" t="s">
        <v>13</v>
      </c>
      <c r="K371">
        <v>120514000</v>
      </c>
    </row>
    <row r="372" spans="1:11">
      <c r="A372">
        <v>2010</v>
      </c>
      <c r="B372">
        <v>216299</v>
      </c>
      <c r="C372" t="s">
        <v>11</v>
      </c>
      <c r="D372">
        <v>41</v>
      </c>
      <c r="E372" t="s">
        <v>24</v>
      </c>
      <c r="F372">
        <v>186</v>
      </c>
      <c r="G372">
        <v>111</v>
      </c>
      <c r="H372">
        <v>207</v>
      </c>
      <c r="I372">
        <v>51256</v>
      </c>
      <c r="J372" t="s">
        <v>13</v>
      </c>
      <c r="K372">
        <v>1061000</v>
      </c>
    </row>
    <row r="373" spans="1:11">
      <c r="A373">
        <v>2010</v>
      </c>
      <c r="B373">
        <v>216299</v>
      </c>
      <c r="C373" t="s">
        <v>11</v>
      </c>
      <c r="D373">
        <v>43</v>
      </c>
      <c r="E373" t="s">
        <v>50</v>
      </c>
      <c r="F373">
        <v>95</v>
      </c>
      <c r="G373">
        <v>103</v>
      </c>
      <c r="H373">
        <v>98</v>
      </c>
      <c r="I373">
        <v>82041</v>
      </c>
      <c r="J373" t="s">
        <v>13</v>
      </c>
      <c r="K373">
        <v>80400</v>
      </c>
    </row>
    <row r="374" spans="1:11">
      <c r="A374">
        <v>2010</v>
      </c>
      <c r="B374">
        <v>216299</v>
      </c>
      <c r="C374" t="s">
        <v>11</v>
      </c>
      <c r="D374">
        <v>45</v>
      </c>
      <c r="E374" t="s">
        <v>25</v>
      </c>
      <c r="F374">
        <v>16700</v>
      </c>
      <c r="G374">
        <v>395</v>
      </c>
      <c r="H374">
        <v>65900</v>
      </c>
      <c r="I374">
        <v>112146</v>
      </c>
      <c r="J374" t="s">
        <v>13</v>
      </c>
      <c r="K374">
        <v>73904000</v>
      </c>
    </row>
    <row r="375" spans="1:11">
      <c r="A375">
        <v>2010</v>
      </c>
      <c r="B375">
        <v>216299</v>
      </c>
      <c r="C375" t="s">
        <v>11</v>
      </c>
      <c r="D375">
        <v>47</v>
      </c>
      <c r="E375" t="s">
        <v>26</v>
      </c>
      <c r="F375">
        <v>11200</v>
      </c>
      <c r="G375">
        <v>902</v>
      </c>
      <c r="H375">
        <v>101000</v>
      </c>
      <c r="I375">
        <v>33429</v>
      </c>
      <c r="J375" t="s">
        <v>13</v>
      </c>
      <c r="K375">
        <v>33763000</v>
      </c>
    </row>
    <row r="376" spans="1:11">
      <c r="A376">
        <v>2010</v>
      </c>
      <c r="B376">
        <v>216299</v>
      </c>
      <c r="C376" t="s">
        <v>11</v>
      </c>
      <c r="D376">
        <v>51</v>
      </c>
      <c r="E376" t="s">
        <v>53</v>
      </c>
      <c r="F376">
        <v>25</v>
      </c>
      <c r="G376">
        <v>352</v>
      </c>
      <c r="H376">
        <v>88</v>
      </c>
      <c r="I376">
        <v>64773</v>
      </c>
      <c r="J376" t="s">
        <v>13</v>
      </c>
      <c r="K376">
        <v>57000</v>
      </c>
    </row>
    <row r="377" spans="1:11">
      <c r="A377">
        <v>2010</v>
      </c>
      <c r="B377">
        <v>216299</v>
      </c>
      <c r="C377" t="s">
        <v>11</v>
      </c>
      <c r="D377">
        <v>53</v>
      </c>
      <c r="E377" t="s">
        <v>27</v>
      </c>
      <c r="F377">
        <v>43300</v>
      </c>
      <c r="G377">
        <v>409</v>
      </c>
      <c r="H377">
        <v>177000</v>
      </c>
      <c r="I377">
        <v>97693</v>
      </c>
      <c r="J377" t="s">
        <v>13</v>
      </c>
      <c r="K377">
        <v>172916000</v>
      </c>
    </row>
    <row r="378" spans="1:11">
      <c r="A378">
        <v>2010</v>
      </c>
      <c r="B378">
        <v>216299</v>
      </c>
      <c r="C378" t="s">
        <v>11</v>
      </c>
      <c r="D378">
        <v>55</v>
      </c>
      <c r="E378" t="s">
        <v>28</v>
      </c>
      <c r="F378">
        <v>43300</v>
      </c>
      <c r="G378">
        <v>321</v>
      </c>
      <c r="H378">
        <v>139000</v>
      </c>
      <c r="I378">
        <v>326535</v>
      </c>
      <c r="J378" t="s">
        <v>13</v>
      </c>
      <c r="K378">
        <v>453883000</v>
      </c>
    </row>
    <row r="379" spans="1:11">
      <c r="A379">
        <v>2010</v>
      </c>
      <c r="B379">
        <v>216299</v>
      </c>
      <c r="C379" t="s">
        <v>11</v>
      </c>
      <c r="D379">
        <v>57</v>
      </c>
      <c r="E379" t="s">
        <v>29</v>
      </c>
      <c r="F379">
        <v>236</v>
      </c>
      <c r="G379">
        <v>312</v>
      </c>
      <c r="H379">
        <v>736</v>
      </c>
      <c r="I379">
        <v>140217</v>
      </c>
      <c r="J379" t="s">
        <v>13</v>
      </c>
      <c r="K379">
        <v>1032000</v>
      </c>
    </row>
    <row r="380" spans="1:11">
      <c r="A380">
        <v>2010</v>
      </c>
      <c r="B380">
        <v>216299</v>
      </c>
      <c r="C380" t="s">
        <v>11</v>
      </c>
      <c r="D380">
        <v>61</v>
      </c>
      <c r="E380" t="s">
        <v>31</v>
      </c>
      <c r="F380">
        <v>226</v>
      </c>
      <c r="G380">
        <v>2</v>
      </c>
      <c r="H380">
        <v>452</v>
      </c>
      <c r="I380">
        <v>10708</v>
      </c>
      <c r="J380" t="s">
        <v>13</v>
      </c>
      <c r="K380">
        <v>484000</v>
      </c>
    </row>
    <row r="381" spans="1:11">
      <c r="A381">
        <v>2010</v>
      </c>
      <c r="B381">
        <v>216299</v>
      </c>
      <c r="C381" t="s">
        <v>11</v>
      </c>
      <c r="D381">
        <v>65</v>
      </c>
      <c r="E381" t="s">
        <v>32</v>
      </c>
      <c r="F381">
        <v>2100</v>
      </c>
      <c r="G381">
        <v>32</v>
      </c>
      <c r="H381">
        <v>6710</v>
      </c>
      <c r="I381">
        <v>109374</v>
      </c>
      <c r="J381" t="s">
        <v>13</v>
      </c>
      <c r="K381">
        <v>7339000</v>
      </c>
    </row>
    <row r="382" spans="1:11">
      <c r="A382">
        <v>2010</v>
      </c>
      <c r="B382">
        <v>216299</v>
      </c>
      <c r="C382" t="s">
        <v>11</v>
      </c>
      <c r="D382">
        <v>67</v>
      </c>
      <c r="E382" t="s">
        <v>33</v>
      </c>
      <c r="F382">
        <v>24600</v>
      </c>
      <c r="G382">
        <v>841</v>
      </c>
      <c r="H382">
        <v>207000</v>
      </c>
      <c r="I382">
        <v>44713</v>
      </c>
      <c r="J382" t="s">
        <v>13</v>
      </c>
      <c r="K382">
        <v>92556000</v>
      </c>
    </row>
    <row r="383" spans="1:11">
      <c r="A383">
        <v>2010</v>
      </c>
      <c r="B383">
        <v>216299</v>
      </c>
      <c r="C383" t="s">
        <v>11</v>
      </c>
      <c r="D383">
        <v>69</v>
      </c>
      <c r="E383" t="s">
        <v>34</v>
      </c>
      <c r="F383">
        <v>3690</v>
      </c>
      <c r="G383">
        <v>512</v>
      </c>
      <c r="H383">
        <v>18900</v>
      </c>
      <c r="I383">
        <v>89466</v>
      </c>
      <c r="J383" t="s">
        <v>13</v>
      </c>
      <c r="K383">
        <v>16909000</v>
      </c>
    </row>
    <row r="384" spans="1:11">
      <c r="A384">
        <v>2010</v>
      </c>
      <c r="B384">
        <v>216299</v>
      </c>
      <c r="C384" t="s">
        <v>11</v>
      </c>
      <c r="D384">
        <v>71</v>
      </c>
      <c r="E384" t="s">
        <v>35</v>
      </c>
      <c r="F384">
        <v>546</v>
      </c>
      <c r="G384">
        <v>115</v>
      </c>
      <c r="H384">
        <v>626</v>
      </c>
      <c r="I384">
        <v>53834</v>
      </c>
      <c r="J384" t="s">
        <v>13</v>
      </c>
      <c r="K384">
        <v>337000</v>
      </c>
    </row>
    <row r="385" spans="1:11">
      <c r="A385">
        <v>2010</v>
      </c>
      <c r="B385">
        <v>216299</v>
      </c>
      <c r="C385" t="s">
        <v>11</v>
      </c>
      <c r="D385">
        <v>73</v>
      </c>
      <c r="E385" t="s">
        <v>36</v>
      </c>
      <c r="F385">
        <v>447</v>
      </c>
      <c r="G385">
        <v>17</v>
      </c>
      <c r="H385">
        <v>760</v>
      </c>
      <c r="I385">
        <v>103289</v>
      </c>
      <c r="J385" t="s">
        <v>13</v>
      </c>
      <c r="K385">
        <v>785000</v>
      </c>
    </row>
    <row r="386" spans="1:11">
      <c r="A386">
        <v>2010</v>
      </c>
      <c r="B386">
        <v>216299</v>
      </c>
      <c r="C386" t="s">
        <v>11</v>
      </c>
      <c r="D386">
        <v>77</v>
      </c>
      <c r="E386" t="s">
        <v>37</v>
      </c>
      <c r="F386">
        <v>95100</v>
      </c>
      <c r="G386">
        <v>57</v>
      </c>
      <c r="H386">
        <v>542000</v>
      </c>
      <c r="I386">
        <v>4569</v>
      </c>
      <c r="J386" t="s">
        <v>13</v>
      </c>
      <c r="K386">
        <v>247641000</v>
      </c>
    </row>
    <row r="387" spans="1:11">
      <c r="A387">
        <v>2010</v>
      </c>
      <c r="B387">
        <v>216299</v>
      </c>
      <c r="C387" t="s">
        <v>11</v>
      </c>
      <c r="D387">
        <v>79</v>
      </c>
      <c r="E387" t="s">
        <v>38</v>
      </c>
      <c r="F387">
        <v>33800</v>
      </c>
      <c r="G387">
        <v>515</v>
      </c>
      <c r="H387">
        <v>174000</v>
      </c>
      <c r="I387">
        <v>99746</v>
      </c>
      <c r="J387" t="s">
        <v>13</v>
      </c>
      <c r="K387">
        <v>173558000</v>
      </c>
    </row>
    <row r="388" spans="1:11">
      <c r="A388">
        <v>2010</v>
      </c>
      <c r="B388">
        <v>216299</v>
      </c>
      <c r="C388" t="s">
        <v>11</v>
      </c>
      <c r="D388">
        <v>81</v>
      </c>
      <c r="E388" t="s">
        <v>39</v>
      </c>
      <c r="F388">
        <v>137</v>
      </c>
      <c r="J388" t="s">
        <v>13</v>
      </c>
      <c r="K388">
        <v>613000</v>
      </c>
    </row>
    <row r="389" spans="1:11">
      <c r="A389">
        <v>2010</v>
      </c>
      <c r="B389">
        <v>216299</v>
      </c>
      <c r="C389" t="s">
        <v>11</v>
      </c>
      <c r="D389">
        <v>83</v>
      </c>
      <c r="E389" t="s">
        <v>40</v>
      </c>
      <c r="F389">
        <v>21800</v>
      </c>
      <c r="G389">
        <v>379</v>
      </c>
      <c r="H389">
        <v>82700</v>
      </c>
      <c r="I389">
        <v>117745</v>
      </c>
      <c r="J389" t="s">
        <v>13</v>
      </c>
      <c r="K389">
        <v>97375000</v>
      </c>
    </row>
    <row r="390" spans="1:11">
      <c r="A390">
        <v>2010</v>
      </c>
      <c r="B390">
        <v>216299</v>
      </c>
      <c r="C390" t="s">
        <v>11</v>
      </c>
      <c r="D390">
        <v>85</v>
      </c>
      <c r="E390" t="s">
        <v>41</v>
      </c>
      <c r="F390">
        <v>1530</v>
      </c>
      <c r="G390">
        <v>359</v>
      </c>
      <c r="H390">
        <v>5490</v>
      </c>
      <c r="I390">
        <v>128579</v>
      </c>
      <c r="J390" t="s">
        <v>13</v>
      </c>
      <c r="K390">
        <v>7059000</v>
      </c>
    </row>
    <row r="391" spans="1:11">
      <c r="A391">
        <v>2010</v>
      </c>
      <c r="B391">
        <v>216299</v>
      </c>
      <c r="C391" t="s">
        <v>11</v>
      </c>
      <c r="D391">
        <v>87</v>
      </c>
      <c r="E391" t="s">
        <v>42</v>
      </c>
      <c r="F391">
        <v>607</v>
      </c>
      <c r="G391">
        <v>222</v>
      </c>
      <c r="H391">
        <v>1350</v>
      </c>
      <c r="I391">
        <v>227111</v>
      </c>
      <c r="J391" t="s">
        <v>13</v>
      </c>
      <c r="K391">
        <v>3066000</v>
      </c>
    </row>
    <row r="392" spans="1:11">
      <c r="A392">
        <v>2010</v>
      </c>
      <c r="B392">
        <v>216299</v>
      </c>
      <c r="C392" t="s">
        <v>11</v>
      </c>
      <c r="D392">
        <v>89</v>
      </c>
      <c r="E392" t="s">
        <v>43</v>
      </c>
      <c r="F392">
        <v>160</v>
      </c>
      <c r="G392">
        <v>38</v>
      </c>
      <c r="H392">
        <v>608</v>
      </c>
      <c r="I392">
        <v>104934</v>
      </c>
      <c r="J392" t="s">
        <v>13</v>
      </c>
      <c r="K392">
        <v>638000</v>
      </c>
    </row>
    <row r="393" spans="1:11">
      <c r="A393">
        <v>2010</v>
      </c>
      <c r="B393">
        <v>216299</v>
      </c>
      <c r="C393" t="s">
        <v>11</v>
      </c>
      <c r="D393">
        <v>95</v>
      </c>
      <c r="E393" t="s">
        <v>44</v>
      </c>
      <c r="F393">
        <v>3620</v>
      </c>
      <c r="G393">
        <v>376</v>
      </c>
      <c r="H393">
        <v>13600</v>
      </c>
      <c r="I393">
        <v>68199</v>
      </c>
      <c r="J393" t="s">
        <v>13</v>
      </c>
      <c r="K393">
        <v>9275000</v>
      </c>
    </row>
    <row r="394" spans="1:11">
      <c r="A394">
        <v>2010</v>
      </c>
      <c r="B394">
        <v>216299</v>
      </c>
      <c r="C394" t="s">
        <v>11</v>
      </c>
      <c r="D394">
        <v>97</v>
      </c>
      <c r="E394" t="s">
        <v>45</v>
      </c>
      <c r="F394">
        <v>56500</v>
      </c>
      <c r="G394">
        <v>34</v>
      </c>
      <c r="H394">
        <v>192000</v>
      </c>
      <c r="I394">
        <v>203358</v>
      </c>
      <c r="J394" t="s">
        <v>13</v>
      </c>
      <c r="K394">
        <v>390448000</v>
      </c>
    </row>
    <row r="395" spans="1:11">
      <c r="A395">
        <v>2010</v>
      </c>
      <c r="B395">
        <v>216299</v>
      </c>
      <c r="C395" t="s">
        <v>11</v>
      </c>
      <c r="D395">
        <v>105</v>
      </c>
      <c r="E395" t="s">
        <v>51</v>
      </c>
      <c r="F395">
        <v>114</v>
      </c>
      <c r="G395">
        <v>233</v>
      </c>
      <c r="H395">
        <v>266</v>
      </c>
      <c r="I395">
        <v>121429</v>
      </c>
      <c r="J395" t="s">
        <v>13</v>
      </c>
      <c r="K395">
        <v>323000</v>
      </c>
    </row>
    <row r="396" spans="1:11">
      <c r="A396">
        <v>2010</v>
      </c>
      <c r="B396">
        <v>216299</v>
      </c>
      <c r="C396" t="s">
        <v>11</v>
      </c>
      <c r="D396">
        <v>107</v>
      </c>
      <c r="E396" t="s">
        <v>48</v>
      </c>
      <c r="F396">
        <v>18700</v>
      </c>
      <c r="G396">
        <v>1262</v>
      </c>
      <c r="H396">
        <v>236000</v>
      </c>
      <c r="I396">
        <v>26017</v>
      </c>
      <c r="J396" t="s">
        <v>13</v>
      </c>
      <c r="K396">
        <v>61399000</v>
      </c>
    </row>
    <row r="397" spans="1:11">
      <c r="A397">
        <v>2010</v>
      </c>
      <c r="B397">
        <v>216299</v>
      </c>
      <c r="C397" t="s">
        <v>11</v>
      </c>
      <c r="D397">
        <v>113</v>
      </c>
      <c r="E397" t="s">
        <v>49</v>
      </c>
      <c r="F397">
        <v>11400</v>
      </c>
      <c r="G397">
        <v>662</v>
      </c>
      <c r="H397">
        <v>75500</v>
      </c>
      <c r="I397">
        <v>60464</v>
      </c>
      <c r="J397" t="s">
        <v>13</v>
      </c>
      <c r="K397">
        <v>45650000</v>
      </c>
    </row>
    <row r="398" spans="1:11">
      <c r="A398">
        <v>2010</v>
      </c>
      <c r="B398">
        <v>216299</v>
      </c>
      <c r="C398" t="s">
        <v>11</v>
      </c>
      <c r="D398">
        <v>115</v>
      </c>
      <c r="E398" t="s">
        <v>56</v>
      </c>
      <c r="F398">
        <v>76</v>
      </c>
      <c r="G398">
        <v>43</v>
      </c>
      <c r="H398">
        <v>327</v>
      </c>
      <c r="I398">
        <v>133945</v>
      </c>
      <c r="J398" t="s">
        <v>13</v>
      </c>
      <c r="K398">
        <v>438000</v>
      </c>
    </row>
    <row r="399" spans="1:11">
      <c r="A399">
        <v>2009</v>
      </c>
      <c r="B399">
        <v>216299</v>
      </c>
      <c r="C399" t="s">
        <v>11</v>
      </c>
      <c r="D399">
        <v>1</v>
      </c>
      <c r="E399" t="s">
        <v>12</v>
      </c>
      <c r="F399">
        <v>2410</v>
      </c>
      <c r="G399">
        <v>502</v>
      </c>
      <c r="H399">
        <v>12110</v>
      </c>
      <c r="I399">
        <v>115813</v>
      </c>
      <c r="J399" t="s">
        <v>13</v>
      </c>
      <c r="K399">
        <v>14025000</v>
      </c>
    </row>
    <row r="400" spans="1:11">
      <c r="A400">
        <v>2009</v>
      </c>
      <c r="B400">
        <v>216299</v>
      </c>
      <c r="C400" t="s">
        <v>11</v>
      </c>
      <c r="D400">
        <v>5</v>
      </c>
      <c r="E400" t="s">
        <v>14</v>
      </c>
      <c r="F400">
        <v>3410</v>
      </c>
      <c r="G400">
        <v>320</v>
      </c>
      <c r="H400">
        <v>10912</v>
      </c>
      <c r="I400">
        <v>104600</v>
      </c>
      <c r="J400" t="s">
        <v>54</v>
      </c>
      <c r="K400">
        <v>11414000</v>
      </c>
    </row>
    <row r="401" spans="1:11">
      <c r="A401">
        <v>2009</v>
      </c>
      <c r="B401">
        <v>216299</v>
      </c>
      <c r="C401" t="s">
        <v>11</v>
      </c>
      <c r="D401">
        <v>9</v>
      </c>
      <c r="E401" t="s">
        <v>15</v>
      </c>
      <c r="F401">
        <v>800</v>
      </c>
      <c r="G401">
        <v>350</v>
      </c>
      <c r="H401">
        <v>2800</v>
      </c>
      <c r="I401">
        <v>120000</v>
      </c>
      <c r="J401" t="s">
        <v>54</v>
      </c>
      <c r="K401">
        <v>3360000</v>
      </c>
    </row>
    <row r="402" spans="1:11">
      <c r="A402">
        <v>2009</v>
      </c>
      <c r="B402">
        <v>216299</v>
      </c>
      <c r="C402" t="s">
        <v>11</v>
      </c>
      <c r="D402">
        <v>17</v>
      </c>
      <c r="E402" t="s">
        <v>18</v>
      </c>
      <c r="F402">
        <v>1760</v>
      </c>
      <c r="G402">
        <v>293</v>
      </c>
      <c r="H402">
        <v>5165</v>
      </c>
      <c r="I402">
        <v>113948</v>
      </c>
      <c r="J402" t="s">
        <v>13</v>
      </c>
      <c r="K402">
        <v>5885400</v>
      </c>
    </row>
    <row r="403" spans="1:11">
      <c r="A403">
        <v>2009</v>
      </c>
      <c r="B403">
        <v>216299</v>
      </c>
      <c r="C403" t="s">
        <v>11</v>
      </c>
      <c r="D403">
        <v>19</v>
      </c>
      <c r="E403" t="s">
        <v>19</v>
      </c>
      <c r="F403">
        <v>64376</v>
      </c>
      <c r="G403">
        <v>1248</v>
      </c>
      <c r="H403">
        <v>803560</v>
      </c>
      <c r="I403">
        <v>25316</v>
      </c>
      <c r="J403" t="s">
        <v>13</v>
      </c>
      <c r="K403">
        <v>203428000</v>
      </c>
    </row>
    <row r="404" spans="1:11">
      <c r="A404">
        <v>2009</v>
      </c>
      <c r="B404">
        <v>216299</v>
      </c>
      <c r="C404" t="s">
        <v>11</v>
      </c>
      <c r="D404">
        <v>29</v>
      </c>
      <c r="E404" t="s">
        <v>20</v>
      </c>
      <c r="F404">
        <v>34260</v>
      </c>
      <c r="G404">
        <v>1048</v>
      </c>
      <c r="H404">
        <v>358900</v>
      </c>
      <c r="I404">
        <v>27303</v>
      </c>
      <c r="J404" t="s">
        <v>13</v>
      </c>
      <c r="K404">
        <v>97990000</v>
      </c>
    </row>
    <row r="405" spans="1:11">
      <c r="A405">
        <v>2009</v>
      </c>
      <c r="B405">
        <v>216299</v>
      </c>
      <c r="C405" t="s">
        <v>11</v>
      </c>
      <c r="D405">
        <v>31</v>
      </c>
      <c r="E405" t="s">
        <v>21</v>
      </c>
      <c r="F405">
        <v>4122</v>
      </c>
      <c r="G405">
        <v>1230</v>
      </c>
      <c r="H405">
        <v>50698</v>
      </c>
      <c r="I405">
        <v>28386</v>
      </c>
      <c r="J405" t="s">
        <v>13</v>
      </c>
      <c r="K405">
        <v>14391000</v>
      </c>
    </row>
    <row r="406" spans="1:11">
      <c r="A406">
        <v>2009</v>
      </c>
      <c r="B406">
        <v>216299</v>
      </c>
      <c r="C406" t="s">
        <v>11</v>
      </c>
      <c r="D406">
        <v>33</v>
      </c>
      <c r="E406" t="s">
        <v>22</v>
      </c>
      <c r="F406">
        <v>7715</v>
      </c>
      <c r="G406">
        <v>410</v>
      </c>
      <c r="H406">
        <v>31623</v>
      </c>
      <c r="I406">
        <v>121590</v>
      </c>
      <c r="J406" t="s">
        <v>13</v>
      </c>
      <c r="K406">
        <v>38450400</v>
      </c>
    </row>
    <row r="407" spans="1:11">
      <c r="A407">
        <v>2009</v>
      </c>
      <c r="B407">
        <v>216299</v>
      </c>
      <c r="C407" t="s">
        <v>11</v>
      </c>
      <c r="D407">
        <v>39</v>
      </c>
      <c r="E407" t="s">
        <v>23</v>
      </c>
      <c r="F407">
        <v>50300</v>
      </c>
      <c r="G407">
        <v>980</v>
      </c>
      <c r="H407">
        <v>493153</v>
      </c>
      <c r="I407">
        <v>24125</v>
      </c>
      <c r="J407" t="s">
        <v>54</v>
      </c>
      <c r="K407">
        <v>118975000</v>
      </c>
    </row>
    <row r="408" spans="1:11">
      <c r="A408">
        <v>2009</v>
      </c>
      <c r="B408">
        <v>216299</v>
      </c>
      <c r="C408" t="s">
        <v>11</v>
      </c>
      <c r="D408">
        <v>41</v>
      </c>
      <c r="E408" t="s">
        <v>24</v>
      </c>
      <c r="F408">
        <v>193</v>
      </c>
      <c r="G408">
        <v>127</v>
      </c>
      <c r="H408">
        <v>246</v>
      </c>
      <c r="I408">
        <v>318659</v>
      </c>
      <c r="J408" t="s">
        <v>13</v>
      </c>
      <c r="K408">
        <v>783900</v>
      </c>
    </row>
    <row r="409" spans="1:11">
      <c r="A409">
        <v>2009</v>
      </c>
      <c r="B409">
        <v>216299</v>
      </c>
      <c r="C409" t="s">
        <v>11</v>
      </c>
      <c r="D409">
        <v>43</v>
      </c>
      <c r="E409" t="s">
        <v>50</v>
      </c>
      <c r="F409">
        <v>90</v>
      </c>
      <c r="G409">
        <v>111</v>
      </c>
      <c r="H409">
        <v>100</v>
      </c>
      <c r="I409">
        <v>105000</v>
      </c>
      <c r="J409" t="s">
        <v>13</v>
      </c>
      <c r="K409">
        <v>105000</v>
      </c>
    </row>
    <row r="410" spans="1:11">
      <c r="A410">
        <v>2009</v>
      </c>
      <c r="B410">
        <v>216299</v>
      </c>
      <c r="C410" t="s">
        <v>11</v>
      </c>
      <c r="D410">
        <v>45</v>
      </c>
      <c r="E410" t="s">
        <v>25</v>
      </c>
      <c r="F410">
        <v>16616</v>
      </c>
      <c r="G410">
        <v>359</v>
      </c>
      <c r="H410">
        <v>59617</v>
      </c>
      <c r="I410">
        <v>131678</v>
      </c>
      <c r="J410" t="s">
        <v>13</v>
      </c>
      <c r="K410">
        <v>78502500</v>
      </c>
    </row>
    <row r="411" spans="1:11">
      <c r="A411">
        <v>2009</v>
      </c>
      <c r="B411">
        <v>216299</v>
      </c>
      <c r="C411" t="s">
        <v>11</v>
      </c>
      <c r="D411">
        <v>47</v>
      </c>
      <c r="E411" t="s">
        <v>26</v>
      </c>
      <c r="F411">
        <v>11317</v>
      </c>
      <c r="G411">
        <v>1136</v>
      </c>
      <c r="H411">
        <v>128596</v>
      </c>
      <c r="I411">
        <v>32521</v>
      </c>
      <c r="J411" t="s">
        <v>13</v>
      </c>
      <c r="K411">
        <v>41821000</v>
      </c>
    </row>
    <row r="412" spans="1:11">
      <c r="A412">
        <v>2009</v>
      </c>
      <c r="B412">
        <v>216299</v>
      </c>
      <c r="C412" t="s">
        <v>11</v>
      </c>
      <c r="D412">
        <v>53</v>
      </c>
      <c r="E412" t="s">
        <v>27</v>
      </c>
      <c r="F412">
        <v>41114</v>
      </c>
      <c r="G412">
        <v>499</v>
      </c>
      <c r="H412">
        <v>205000</v>
      </c>
      <c r="I412">
        <v>116138</v>
      </c>
      <c r="J412" t="s">
        <v>13</v>
      </c>
      <c r="K412">
        <v>238082000</v>
      </c>
    </row>
    <row r="413" spans="1:11">
      <c r="A413">
        <v>2009</v>
      </c>
      <c r="B413">
        <v>216299</v>
      </c>
      <c r="C413" t="s">
        <v>11</v>
      </c>
      <c r="D413">
        <v>55</v>
      </c>
      <c r="E413" t="s">
        <v>28</v>
      </c>
      <c r="F413">
        <v>43031</v>
      </c>
      <c r="G413">
        <v>332</v>
      </c>
      <c r="H413">
        <v>142976</v>
      </c>
      <c r="I413">
        <v>346225</v>
      </c>
      <c r="J413" t="s">
        <v>13</v>
      </c>
      <c r="K413">
        <v>495018700</v>
      </c>
    </row>
    <row r="414" spans="1:11">
      <c r="A414">
        <v>2009</v>
      </c>
      <c r="B414">
        <v>216299</v>
      </c>
      <c r="C414" t="s">
        <v>11</v>
      </c>
      <c r="D414">
        <v>57</v>
      </c>
      <c r="E414" t="s">
        <v>29</v>
      </c>
      <c r="F414">
        <v>248</v>
      </c>
      <c r="G414">
        <v>1044</v>
      </c>
      <c r="H414">
        <v>2590</v>
      </c>
      <c r="I414">
        <v>54263</v>
      </c>
      <c r="J414" t="s">
        <v>13</v>
      </c>
      <c r="K414">
        <v>1405400</v>
      </c>
    </row>
    <row r="415" spans="1:11">
      <c r="A415">
        <v>2009</v>
      </c>
      <c r="B415">
        <v>216299</v>
      </c>
      <c r="C415" t="s">
        <v>11</v>
      </c>
      <c r="D415">
        <v>61</v>
      </c>
      <c r="E415" t="s">
        <v>31</v>
      </c>
      <c r="F415">
        <v>211</v>
      </c>
      <c r="G415">
        <v>240</v>
      </c>
      <c r="H415">
        <v>506</v>
      </c>
      <c r="I415">
        <v>99704</v>
      </c>
      <c r="J415" t="s">
        <v>13</v>
      </c>
      <c r="K415">
        <v>504500</v>
      </c>
    </row>
    <row r="416" spans="1:11">
      <c r="A416">
        <v>2009</v>
      </c>
      <c r="B416">
        <v>216299</v>
      </c>
      <c r="C416" t="s">
        <v>11</v>
      </c>
      <c r="D416">
        <v>65</v>
      </c>
      <c r="E416" t="s">
        <v>32</v>
      </c>
      <c r="F416">
        <v>1891</v>
      </c>
      <c r="G416">
        <v>345</v>
      </c>
      <c r="H416">
        <v>6524</v>
      </c>
      <c r="I416">
        <v>108599</v>
      </c>
      <c r="J416" t="s">
        <v>13</v>
      </c>
      <c r="K416">
        <v>7085000</v>
      </c>
    </row>
    <row r="417" spans="1:11">
      <c r="A417">
        <v>2009</v>
      </c>
      <c r="B417">
        <v>216299</v>
      </c>
      <c r="C417" t="s">
        <v>11</v>
      </c>
      <c r="D417">
        <v>67</v>
      </c>
      <c r="E417" t="s">
        <v>33</v>
      </c>
      <c r="F417">
        <v>25110</v>
      </c>
      <c r="G417">
        <v>760</v>
      </c>
      <c r="H417">
        <v>190836</v>
      </c>
      <c r="I417">
        <v>49550</v>
      </c>
      <c r="J417" t="s">
        <v>13</v>
      </c>
      <c r="K417">
        <v>94559000</v>
      </c>
    </row>
    <row r="418" spans="1:11">
      <c r="A418">
        <v>2009</v>
      </c>
      <c r="B418">
        <v>216299</v>
      </c>
      <c r="C418" t="s">
        <v>11</v>
      </c>
      <c r="D418">
        <v>69</v>
      </c>
      <c r="E418" t="s">
        <v>34</v>
      </c>
      <c r="F418">
        <v>3806</v>
      </c>
      <c r="G418">
        <v>475</v>
      </c>
      <c r="H418">
        <v>18079</v>
      </c>
      <c r="I418">
        <v>104298</v>
      </c>
      <c r="J418" t="s">
        <v>13</v>
      </c>
      <c r="K418">
        <v>18856000</v>
      </c>
    </row>
    <row r="419" spans="1:11">
      <c r="A419">
        <v>2009</v>
      </c>
      <c r="B419">
        <v>216299</v>
      </c>
      <c r="C419" t="s">
        <v>11</v>
      </c>
      <c r="D419">
        <v>71</v>
      </c>
      <c r="E419" t="s">
        <v>35</v>
      </c>
      <c r="F419">
        <v>246</v>
      </c>
      <c r="G419">
        <v>217</v>
      </c>
      <c r="H419">
        <v>534</v>
      </c>
      <c r="I419">
        <v>163727</v>
      </c>
      <c r="J419" t="s">
        <v>13</v>
      </c>
      <c r="K419">
        <v>874300</v>
      </c>
    </row>
    <row r="420" spans="1:11">
      <c r="A420">
        <v>2009</v>
      </c>
      <c r="B420">
        <v>216299</v>
      </c>
      <c r="C420" t="s">
        <v>11</v>
      </c>
      <c r="D420">
        <v>73</v>
      </c>
      <c r="E420" t="s">
        <v>36</v>
      </c>
      <c r="F420">
        <v>489</v>
      </c>
      <c r="G420">
        <v>150</v>
      </c>
      <c r="H420">
        <v>734</v>
      </c>
      <c r="I420">
        <v>120313</v>
      </c>
      <c r="J420" t="s">
        <v>13</v>
      </c>
      <c r="K420">
        <v>883100</v>
      </c>
    </row>
    <row r="421" spans="1:11">
      <c r="A421">
        <v>2009</v>
      </c>
      <c r="B421">
        <v>216299</v>
      </c>
      <c r="C421" t="s">
        <v>11</v>
      </c>
      <c r="D421">
        <v>77</v>
      </c>
      <c r="E421" t="s">
        <v>37</v>
      </c>
      <c r="F421">
        <v>91170</v>
      </c>
      <c r="G421">
        <v>742</v>
      </c>
      <c r="H421">
        <v>676410</v>
      </c>
      <c r="I421">
        <v>41947</v>
      </c>
      <c r="J421" t="s">
        <v>13</v>
      </c>
      <c r="K421">
        <v>283735000</v>
      </c>
    </row>
    <row r="422" spans="1:11">
      <c r="A422">
        <v>2009</v>
      </c>
      <c r="B422">
        <v>216299</v>
      </c>
      <c r="C422" t="s">
        <v>11</v>
      </c>
      <c r="D422">
        <v>79</v>
      </c>
      <c r="E422" t="s">
        <v>38</v>
      </c>
      <c r="F422">
        <v>34100</v>
      </c>
      <c r="G422">
        <v>432</v>
      </c>
      <c r="H422">
        <v>147380</v>
      </c>
      <c r="I422">
        <v>112890</v>
      </c>
      <c r="J422" t="s">
        <v>13</v>
      </c>
      <c r="K422">
        <v>166378000</v>
      </c>
    </row>
    <row r="423" spans="1:11">
      <c r="A423">
        <v>2009</v>
      </c>
      <c r="B423">
        <v>216299</v>
      </c>
      <c r="C423" t="s">
        <v>11</v>
      </c>
      <c r="D423">
        <v>81</v>
      </c>
      <c r="E423" t="s">
        <v>39</v>
      </c>
      <c r="F423">
        <v>135</v>
      </c>
      <c r="J423" t="s">
        <v>30</v>
      </c>
      <c r="K423">
        <v>625000</v>
      </c>
    </row>
    <row r="424" spans="1:11">
      <c r="A424">
        <v>2009</v>
      </c>
      <c r="B424">
        <v>216299</v>
      </c>
      <c r="C424" t="s">
        <v>11</v>
      </c>
      <c r="D424">
        <v>83</v>
      </c>
      <c r="E424" t="s">
        <v>40</v>
      </c>
      <c r="F424">
        <v>22050</v>
      </c>
      <c r="G424">
        <v>450</v>
      </c>
      <c r="H424">
        <v>99225</v>
      </c>
      <c r="I424">
        <v>138500</v>
      </c>
      <c r="J424" t="s">
        <v>13</v>
      </c>
      <c r="K424">
        <v>137426600</v>
      </c>
    </row>
    <row r="425" spans="1:11">
      <c r="A425">
        <v>2009</v>
      </c>
      <c r="B425">
        <v>216299</v>
      </c>
      <c r="C425" t="s">
        <v>11</v>
      </c>
      <c r="D425">
        <v>85</v>
      </c>
      <c r="E425" t="s">
        <v>41</v>
      </c>
      <c r="F425">
        <v>1516</v>
      </c>
      <c r="G425">
        <v>370</v>
      </c>
      <c r="H425">
        <v>5609</v>
      </c>
      <c r="I425">
        <v>124496</v>
      </c>
      <c r="J425" t="s">
        <v>13</v>
      </c>
      <c r="K425">
        <v>6983000</v>
      </c>
    </row>
    <row r="426" spans="1:11">
      <c r="A426">
        <v>2009</v>
      </c>
      <c r="B426">
        <v>216299</v>
      </c>
      <c r="C426" t="s">
        <v>11</v>
      </c>
      <c r="D426">
        <v>87</v>
      </c>
      <c r="E426" t="s">
        <v>42</v>
      </c>
      <c r="F426">
        <v>629</v>
      </c>
      <c r="G426">
        <v>231</v>
      </c>
      <c r="H426">
        <v>1453</v>
      </c>
      <c r="I426">
        <v>222918</v>
      </c>
      <c r="J426" t="s">
        <v>13</v>
      </c>
      <c r="K426">
        <v>3239000</v>
      </c>
    </row>
    <row r="427" spans="1:11">
      <c r="A427">
        <v>2009</v>
      </c>
      <c r="B427">
        <v>216299</v>
      </c>
      <c r="C427" t="s">
        <v>11</v>
      </c>
      <c r="D427">
        <v>89</v>
      </c>
      <c r="E427" t="s">
        <v>43</v>
      </c>
      <c r="F427">
        <v>190</v>
      </c>
      <c r="G427">
        <v>350</v>
      </c>
      <c r="H427">
        <v>665</v>
      </c>
      <c r="I427">
        <v>112000</v>
      </c>
      <c r="J427" t="s">
        <v>13</v>
      </c>
      <c r="K427">
        <v>744800</v>
      </c>
    </row>
    <row r="428" spans="1:11">
      <c r="A428">
        <v>2009</v>
      </c>
      <c r="B428">
        <v>216299</v>
      </c>
      <c r="C428" t="s">
        <v>11</v>
      </c>
      <c r="D428">
        <v>95</v>
      </c>
      <c r="E428" t="s">
        <v>44</v>
      </c>
      <c r="F428">
        <v>3731</v>
      </c>
      <c r="G428">
        <v>472</v>
      </c>
      <c r="H428">
        <v>17607</v>
      </c>
      <c r="I428">
        <v>69186</v>
      </c>
      <c r="J428" t="s">
        <v>13</v>
      </c>
      <c r="K428">
        <v>12181600</v>
      </c>
    </row>
    <row r="429" spans="1:11">
      <c r="A429">
        <v>2009</v>
      </c>
      <c r="B429">
        <v>216299</v>
      </c>
      <c r="C429" t="s">
        <v>11</v>
      </c>
      <c r="D429">
        <v>97</v>
      </c>
      <c r="E429" t="s">
        <v>45</v>
      </c>
      <c r="F429">
        <v>56306</v>
      </c>
      <c r="G429">
        <v>378</v>
      </c>
      <c r="H429">
        <v>212675</v>
      </c>
      <c r="I429">
        <v>218661</v>
      </c>
      <c r="J429" t="s">
        <v>13</v>
      </c>
      <c r="K429">
        <v>465036400</v>
      </c>
    </row>
    <row r="430" spans="1:11">
      <c r="A430">
        <v>2009</v>
      </c>
      <c r="B430">
        <v>216299</v>
      </c>
      <c r="C430" t="s">
        <v>11</v>
      </c>
      <c r="D430">
        <v>105</v>
      </c>
      <c r="E430" t="s">
        <v>51</v>
      </c>
      <c r="F430">
        <v>114</v>
      </c>
      <c r="J430" t="s">
        <v>30</v>
      </c>
      <c r="K430">
        <v>237300</v>
      </c>
    </row>
    <row r="431" spans="1:11">
      <c r="A431">
        <v>2009</v>
      </c>
      <c r="B431">
        <v>216299</v>
      </c>
      <c r="C431" t="s">
        <v>11</v>
      </c>
      <c r="D431">
        <v>107</v>
      </c>
      <c r="E431" t="s">
        <v>48</v>
      </c>
      <c r="F431">
        <v>17829</v>
      </c>
      <c r="G431">
        <v>1229</v>
      </c>
      <c r="H431">
        <v>219160</v>
      </c>
      <c r="I431">
        <v>25250</v>
      </c>
      <c r="J431" t="s">
        <v>13</v>
      </c>
      <c r="K431">
        <v>55338000</v>
      </c>
    </row>
    <row r="432" spans="1:11">
      <c r="A432">
        <v>2009</v>
      </c>
      <c r="B432">
        <v>216299</v>
      </c>
      <c r="C432" t="s">
        <v>11</v>
      </c>
      <c r="D432">
        <v>113</v>
      </c>
      <c r="E432" t="s">
        <v>49</v>
      </c>
      <c r="F432">
        <v>13187</v>
      </c>
      <c r="G432">
        <v>763</v>
      </c>
      <c r="H432">
        <v>100643</v>
      </c>
      <c r="I432">
        <v>56063</v>
      </c>
      <c r="J432" t="s">
        <v>13</v>
      </c>
      <c r="K432">
        <v>56423600</v>
      </c>
    </row>
    <row r="433" spans="1:11">
      <c r="A433">
        <v>2009</v>
      </c>
      <c r="B433">
        <v>216299</v>
      </c>
      <c r="C433" t="s">
        <v>11</v>
      </c>
      <c r="D433">
        <v>115</v>
      </c>
      <c r="E433" t="s">
        <v>56</v>
      </c>
      <c r="F433">
        <v>91</v>
      </c>
      <c r="G433">
        <v>387</v>
      </c>
      <c r="H433">
        <v>352</v>
      </c>
      <c r="I433">
        <v>138352</v>
      </c>
      <c r="J433" t="s">
        <v>13</v>
      </c>
      <c r="K433">
        <v>487000</v>
      </c>
    </row>
    <row r="434" spans="1:11">
      <c r="A434">
        <v>2008</v>
      </c>
      <c r="B434">
        <v>216299</v>
      </c>
      <c r="C434" t="s">
        <v>11</v>
      </c>
      <c r="D434">
        <v>1</v>
      </c>
      <c r="E434" t="s">
        <v>12</v>
      </c>
      <c r="F434">
        <v>2526</v>
      </c>
      <c r="G434">
        <v>373</v>
      </c>
      <c r="H434">
        <v>9417</v>
      </c>
      <c r="I434">
        <v>91176</v>
      </c>
      <c r="J434" t="s">
        <v>54</v>
      </c>
      <c r="K434">
        <v>8586000</v>
      </c>
    </row>
    <row r="435" spans="1:11">
      <c r="A435">
        <v>2008</v>
      </c>
      <c r="B435">
        <v>216299</v>
      </c>
      <c r="C435" t="s">
        <v>11</v>
      </c>
      <c r="D435">
        <v>5</v>
      </c>
      <c r="E435" t="s">
        <v>14</v>
      </c>
      <c r="F435">
        <v>3754</v>
      </c>
      <c r="G435">
        <v>320</v>
      </c>
      <c r="H435">
        <v>12013</v>
      </c>
      <c r="I435">
        <v>123898</v>
      </c>
      <c r="J435" t="s">
        <v>54</v>
      </c>
      <c r="K435">
        <v>14883900</v>
      </c>
    </row>
    <row r="436" spans="1:11">
      <c r="A436">
        <v>2008</v>
      </c>
      <c r="B436">
        <v>216299</v>
      </c>
      <c r="C436" t="s">
        <v>11</v>
      </c>
      <c r="D436">
        <v>9</v>
      </c>
      <c r="E436" t="s">
        <v>15</v>
      </c>
      <c r="F436">
        <v>600</v>
      </c>
      <c r="G436">
        <v>195</v>
      </c>
      <c r="H436">
        <v>1170</v>
      </c>
      <c r="I436">
        <v>110000</v>
      </c>
      <c r="J436" t="s">
        <v>54</v>
      </c>
      <c r="K436">
        <v>1287000</v>
      </c>
    </row>
    <row r="437" spans="1:11">
      <c r="A437">
        <v>2008</v>
      </c>
      <c r="B437">
        <v>216299</v>
      </c>
      <c r="C437" t="s">
        <v>11</v>
      </c>
      <c r="D437">
        <v>17</v>
      </c>
      <c r="E437" t="s">
        <v>18</v>
      </c>
      <c r="F437">
        <v>1901</v>
      </c>
      <c r="G437">
        <v>220</v>
      </c>
      <c r="H437">
        <v>4182</v>
      </c>
      <c r="I437">
        <v>125038</v>
      </c>
      <c r="J437" t="s">
        <v>54</v>
      </c>
      <c r="K437">
        <v>5229100</v>
      </c>
    </row>
    <row r="438" spans="1:11">
      <c r="A438">
        <v>2008</v>
      </c>
      <c r="B438">
        <v>216299</v>
      </c>
      <c r="C438" t="s">
        <v>11</v>
      </c>
      <c r="D438">
        <v>19</v>
      </c>
      <c r="E438" t="s">
        <v>19</v>
      </c>
      <c r="F438">
        <v>69631</v>
      </c>
      <c r="G438">
        <v>1494</v>
      </c>
      <c r="H438">
        <v>1040100</v>
      </c>
      <c r="I438">
        <v>25093</v>
      </c>
      <c r="J438" t="s">
        <v>54</v>
      </c>
      <c r="K438">
        <v>260990000</v>
      </c>
    </row>
    <row r="439" spans="1:11">
      <c r="A439">
        <v>2008</v>
      </c>
      <c r="B439">
        <v>216299</v>
      </c>
      <c r="C439" t="s">
        <v>11</v>
      </c>
      <c r="D439">
        <v>29</v>
      </c>
      <c r="E439" t="s">
        <v>20</v>
      </c>
      <c r="F439">
        <v>36830</v>
      </c>
      <c r="G439">
        <v>1118</v>
      </c>
      <c r="H439">
        <v>411800</v>
      </c>
      <c r="I439">
        <v>26552</v>
      </c>
      <c r="J439" t="s">
        <v>57</v>
      </c>
      <c r="K439">
        <v>109340000</v>
      </c>
    </row>
    <row r="440" spans="1:11">
      <c r="A440">
        <v>2008</v>
      </c>
      <c r="B440">
        <v>216299</v>
      </c>
      <c r="C440" t="s">
        <v>11</v>
      </c>
      <c r="D440">
        <v>31</v>
      </c>
      <c r="E440" t="s">
        <v>21</v>
      </c>
      <c r="F440">
        <v>3831</v>
      </c>
      <c r="G440">
        <v>974</v>
      </c>
      <c r="H440">
        <v>37306</v>
      </c>
      <c r="I440">
        <v>24572</v>
      </c>
      <c r="J440" t="s">
        <v>54</v>
      </c>
      <c r="K440">
        <v>9167000</v>
      </c>
    </row>
    <row r="441" spans="1:11">
      <c r="A441">
        <v>2008</v>
      </c>
      <c r="B441">
        <v>216299</v>
      </c>
      <c r="C441" t="s">
        <v>11</v>
      </c>
      <c r="D441">
        <v>33</v>
      </c>
      <c r="E441" t="s">
        <v>22</v>
      </c>
      <c r="F441">
        <v>8004</v>
      </c>
      <c r="G441">
        <v>350</v>
      </c>
      <c r="H441">
        <v>27974</v>
      </c>
      <c r="I441">
        <v>122353</v>
      </c>
      <c r="J441" t="s">
        <v>54</v>
      </c>
      <c r="K441">
        <v>34227000</v>
      </c>
    </row>
    <row r="442" spans="1:11">
      <c r="A442">
        <v>2008</v>
      </c>
      <c r="B442">
        <v>216299</v>
      </c>
      <c r="C442" t="s">
        <v>11</v>
      </c>
      <c r="D442">
        <v>39</v>
      </c>
      <c r="E442" t="s">
        <v>23</v>
      </c>
      <c r="F442">
        <v>55200</v>
      </c>
      <c r="G442">
        <v>1006</v>
      </c>
      <c r="H442">
        <v>555466</v>
      </c>
      <c r="I442">
        <v>25029</v>
      </c>
      <c r="J442" t="s">
        <v>57</v>
      </c>
      <c r="K442">
        <v>139027000</v>
      </c>
    </row>
    <row r="443" spans="1:11">
      <c r="A443">
        <v>2008</v>
      </c>
      <c r="B443">
        <v>216299</v>
      </c>
      <c r="C443" t="s">
        <v>11</v>
      </c>
      <c r="D443">
        <v>41</v>
      </c>
      <c r="E443" t="s">
        <v>24</v>
      </c>
      <c r="F443">
        <v>195</v>
      </c>
      <c r="G443">
        <v>102</v>
      </c>
      <c r="H443">
        <v>199</v>
      </c>
      <c r="I443">
        <v>353719</v>
      </c>
      <c r="J443" t="s">
        <v>54</v>
      </c>
      <c r="K443">
        <v>703900</v>
      </c>
    </row>
    <row r="444" spans="1:11">
      <c r="A444">
        <v>2008</v>
      </c>
      <c r="B444">
        <v>216299</v>
      </c>
      <c r="C444" t="s">
        <v>11</v>
      </c>
      <c r="D444">
        <v>43</v>
      </c>
      <c r="E444" t="s">
        <v>50</v>
      </c>
      <c r="F444">
        <v>100</v>
      </c>
      <c r="G444">
        <v>148</v>
      </c>
      <c r="H444">
        <v>148</v>
      </c>
      <c r="I444">
        <v>117568</v>
      </c>
      <c r="J444" t="s">
        <v>54</v>
      </c>
      <c r="K444">
        <v>174000</v>
      </c>
    </row>
    <row r="445" spans="1:11">
      <c r="A445">
        <v>2008</v>
      </c>
      <c r="B445">
        <v>216299</v>
      </c>
      <c r="C445" t="s">
        <v>11</v>
      </c>
      <c r="D445">
        <v>45</v>
      </c>
      <c r="E445" t="s">
        <v>25</v>
      </c>
      <c r="F445">
        <v>16400</v>
      </c>
      <c r="G445">
        <v>279</v>
      </c>
      <c r="H445">
        <v>45779</v>
      </c>
      <c r="I445">
        <v>135536</v>
      </c>
      <c r="J445" t="s">
        <v>54</v>
      </c>
      <c r="K445">
        <v>62047200</v>
      </c>
    </row>
    <row r="446" spans="1:11">
      <c r="A446">
        <v>2008</v>
      </c>
      <c r="B446">
        <v>216299</v>
      </c>
      <c r="C446" t="s">
        <v>11</v>
      </c>
      <c r="D446">
        <v>47</v>
      </c>
      <c r="E446" t="s">
        <v>26</v>
      </c>
      <c r="F446">
        <v>11075</v>
      </c>
      <c r="G446">
        <v>973</v>
      </c>
      <c r="H446">
        <v>107757</v>
      </c>
      <c r="I446">
        <v>31540</v>
      </c>
      <c r="J446" t="s">
        <v>54</v>
      </c>
      <c r="K446">
        <v>33987000</v>
      </c>
    </row>
    <row r="447" spans="1:11">
      <c r="A447">
        <v>2008</v>
      </c>
      <c r="B447">
        <v>216299</v>
      </c>
      <c r="C447" t="s">
        <v>11</v>
      </c>
      <c r="D447">
        <v>53</v>
      </c>
      <c r="E447" t="s">
        <v>27</v>
      </c>
      <c r="F447">
        <v>40144</v>
      </c>
      <c r="G447">
        <v>501</v>
      </c>
      <c r="H447">
        <v>201000</v>
      </c>
      <c r="I447">
        <v>118590</v>
      </c>
      <c r="J447" t="s">
        <v>57</v>
      </c>
      <c r="K447">
        <v>238366000</v>
      </c>
    </row>
    <row r="448" spans="1:11">
      <c r="A448">
        <v>2008</v>
      </c>
      <c r="B448">
        <v>216299</v>
      </c>
      <c r="C448" t="s">
        <v>11</v>
      </c>
      <c r="D448">
        <v>55</v>
      </c>
      <c r="E448" t="s">
        <v>28</v>
      </c>
      <c r="F448">
        <v>42870</v>
      </c>
      <c r="G448">
        <v>270</v>
      </c>
      <c r="H448">
        <v>115864</v>
      </c>
      <c r="I448">
        <v>345157</v>
      </c>
      <c r="J448" t="s">
        <v>54</v>
      </c>
      <c r="K448">
        <v>399913100</v>
      </c>
    </row>
    <row r="449" spans="1:11">
      <c r="A449">
        <v>2008</v>
      </c>
      <c r="B449">
        <v>216299</v>
      </c>
      <c r="C449" t="s">
        <v>11</v>
      </c>
      <c r="D449">
        <v>57</v>
      </c>
      <c r="E449" t="s">
        <v>29</v>
      </c>
      <c r="F449">
        <v>402</v>
      </c>
      <c r="G449">
        <v>296</v>
      </c>
      <c r="H449">
        <v>1189</v>
      </c>
      <c r="I449">
        <v>128082</v>
      </c>
      <c r="J449" t="s">
        <v>54</v>
      </c>
      <c r="K449">
        <v>1522900</v>
      </c>
    </row>
    <row r="450" spans="1:11">
      <c r="A450">
        <v>2008</v>
      </c>
      <c r="B450">
        <v>216299</v>
      </c>
      <c r="C450" t="s">
        <v>11</v>
      </c>
      <c r="D450">
        <v>61</v>
      </c>
      <c r="E450" t="s">
        <v>31</v>
      </c>
      <c r="F450">
        <v>212</v>
      </c>
      <c r="G450">
        <v>231</v>
      </c>
      <c r="H450">
        <v>490</v>
      </c>
      <c r="I450">
        <v>101571</v>
      </c>
      <c r="J450" t="s">
        <v>54</v>
      </c>
      <c r="K450">
        <v>497700</v>
      </c>
    </row>
    <row r="451" spans="1:11">
      <c r="A451">
        <v>2008</v>
      </c>
      <c r="B451">
        <v>216299</v>
      </c>
      <c r="C451" t="s">
        <v>11</v>
      </c>
      <c r="D451">
        <v>65</v>
      </c>
      <c r="E451" t="s">
        <v>32</v>
      </c>
      <c r="F451">
        <v>2165</v>
      </c>
      <c r="G451">
        <v>185</v>
      </c>
      <c r="H451">
        <v>4005</v>
      </c>
      <c r="I451">
        <v>112107</v>
      </c>
      <c r="J451" t="s">
        <v>54</v>
      </c>
      <c r="K451">
        <v>4489900</v>
      </c>
    </row>
    <row r="452" spans="1:11">
      <c r="A452">
        <v>2008</v>
      </c>
      <c r="B452">
        <v>216299</v>
      </c>
      <c r="C452" t="s">
        <v>11</v>
      </c>
      <c r="D452">
        <v>67</v>
      </c>
      <c r="E452" t="s">
        <v>33</v>
      </c>
      <c r="F452">
        <v>24464</v>
      </c>
      <c r="G452">
        <v>536</v>
      </c>
      <c r="H452">
        <v>131125</v>
      </c>
      <c r="I452">
        <v>51380</v>
      </c>
      <c r="J452" t="s">
        <v>57</v>
      </c>
      <c r="K452">
        <v>67372000</v>
      </c>
    </row>
    <row r="453" spans="1:11">
      <c r="A453">
        <v>2008</v>
      </c>
      <c r="B453">
        <v>216299</v>
      </c>
      <c r="C453" t="s">
        <v>11</v>
      </c>
      <c r="D453">
        <v>69</v>
      </c>
      <c r="E453" t="s">
        <v>34</v>
      </c>
      <c r="F453">
        <v>3806</v>
      </c>
      <c r="G453">
        <v>330</v>
      </c>
      <c r="H453">
        <v>12560</v>
      </c>
      <c r="I453">
        <v>110701</v>
      </c>
      <c r="J453" t="s">
        <v>57</v>
      </c>
      <c r="K453">
        <v>13904000</v>
      </c>
    </row>
    <row r="454" spans="1:11">
      <c r="A454">
        <v>2008</v>
      </c>
      <c r="B454">
        <v>216299</v>
      </c>
      <c r="C454" t="s">
        <v>11</v>
      </c>
      <c r="D454">
        <v>71</v>
      </c>
      <c r="E454" t="s">
        <v>35</v>
      </c>
      <c r="F454">
        <v>171</v>
      </c>
      <c r="G454">
        <v>389</v>
      </c>
      <c r="H454">
        <v>665</v>
      </c>
      <c r="I454">
        <v>100827</v>
      </c>
      <c r="J454" t="s">
        <v>57</v>
      </c>
      <c r="K454">
        <v>670500</v>
      </c>
    </row>
    <row r="455" spans="1:11">
      <c r="A455">
        <v>2008</v>
      </c>
      <c r="B455">
        <v>216299</v>
      </c>
      <c r="C455" t="s">
        <v>11</v>
      </c>
      <c r="D455">
        <v>73</v>
      </c>
      <c r="E455" t="s">
        <v>36</v>
      </c>
      <c r="F455">
        <v>365</v>
      </c>
      <c r="G455">
        <v>170</v>
      </c>
      <c r="H455">
        <v>621</v>
      </c>
      <c r="I455">
        <v>102013</v>
      </c>
      <c r="J455" t="s">
        <v>57</v>
      </c>
      <c r="K455">
        <v>633500</v>
      </c>
    </row>
    <row r="456" spans="1:11">
      <c r="A456">
        <v>2008</v>
      </c>
      <c r="B456">
        <v>216299</v>
      </c>
      <c r="C456" t="s">
        <v>11</v>
      </c>
      <c r="D456">
        <v>77</v>
      </c>
      <c r="E456" t="s">
        <v>37</v>
      </c>
      <c r="F456">
        <v>89025</v>
      </c>
      <c r="G456">
        <v>528</v>
      </c>
      <c r="H456">
        <v>470060</v>
      </c>
      <c r="I456">
        <v>46939</v>
      </c>
      <c r="J456" t="s">
        <v>57</v>
      </c>
      <c r="K456">
        <v>220643000</v>
      </c>
    </row>
    <row r="457" spans="1:11">
      <c r="A457">
        <v>2008</v>
      </c>
      <c r="B457">
        <v>216299</v>
      </c>
      <c r="C457" t="s">
        <v>11</v>
      </c>
      <c r="D457">
        <v>79</v>
      </c>
      <c r="E457" t="s">
        <v>38</v>
      </c>
      <c r="F457">
        <v>34622</v>
      </c>
      <c r="G457">
        <v>299</v>
      </c>
      <c r="H457">
        <v>103507</v>
      </c>
      <c r="I457">
        <v>119920</v>
      </c>
      <c r="J457" t="s">
        <v>54</v>
      </c>
      <c r="K457">
        <v>124126000</v>
      </c>
    </row>
    <row r="458" spans="1:11">
      <c r="A458">
        <v>2008</v>
      </c>
      <c r="B458">
        <v>216299</v>
      </c>
      <c r="C458" t="s">
        <v>11</v>
      </c>
      <c r="D458">
        <v>81</v>
      </c>
      <c r="E458" t="s">
        <v>39</v>
      </c>
      <c r="F458">
        <v>96</v>
      </c>
      <c r="J458" t="s">
        <v>30</v>
      </c>
      <c r="K458">
        <v>481000</v>
      </c>
    </row>
    <row r="459" spans="1:11">
      <c r="A459">
        <v>2008</v>
      </c>
      <c r="B459">
        <v>216299</v>
      </c>
      <c r="C459" t="s">
        <v>11</v>
      </c>
      <c r="D459">
        <v>83</v>
      </c>
      <c r="E459" t="s">
        <v>40</v>
      </c>
      <c r="F459">
        <v>21643</v>
      </c>
      <c r="G459">
        <v>286</v>
      </c>
      <c r="H459">
        <v>61797</v>
      </c>
      <c r="I459">
        <v>139405</v>
      </c>
      <c r="J459" t="s">
        <v>54</v>
      </c>
      <c r="K459">
        <v>86148100</v>
      </c>
    </row>
    <row r="460" spans="1:11">
      <c r="A460">
        <v>2008</v>
      </c>
      <c r="B460">
        <v>216299</v>
      </c>
      <c r="C460" t="s">
        <v>11</v>
      </c>
      <c r="D460">
        <v>85</v>
      </c>
      <c r="E460" t="s">
        <v>41</v>
      </c>
      <c r="F460">
        <v>1510</v>
      </c>
      <c r="G460">
        <v>300</v>
      </c>
      <c r="H460">
        <v>4530</v>
      </c>
      <c r="I460">
        <v>142605</v>
      </c>
      <c r="J460" t="s">
        <v>54</v>
      </c>
      <c r="K460">
        <v>6460000</v>
      </c>
    </row>
    <row r="461" spans="1:11">
      <c r="A461">
        <v>2008</v>
      </c>
      <c r="B461">
        <v>216299</v>
      </c>
      <c r="C461" t="s">
        <v>11</v>
      </c>
      <c r="D461">
        <v>87</v>
      </c>
      <c r="E461" t="s">
        <v>42</v>
      </c>
      <c r="F461">
        <v>612</v>
      </c>
      <c r="G461">
        <v>193</v>
      </c>
      <c r="H461">
        <v>1181</v>
      </c>
      <c r="I461">
        <v>248857</v>
      </c>
      <c r="J461" t="s">
        <v>57</v>
      </c>
      <c r="K461">
        <v>2939000</v>
      </c>
    </row>
    <row r="462" spans="1:11">
      <c r="A462">
        <v>2008</v>
      </c>
      <c r="B462">
        <v>216299</v>
      </c>
      <c r="C462" t="s">
        <v>11</v>
      </c>
      <c r="D462">
        <v>95</v>
      </c>
      <c r="E462" t="s">
        <v>44</v>
      </c>
      <c r="F462">
        <v>4002</v>
      </c>
      <c r="G462">
        <v>353</v>
      </c>
      <c r="H462">
        <v>14137</v>
      </c>
      <c r="I462">
        <v>78268</v>
      </c>
      <c r="J462" t="s">
        <v>54</v>
      </c>
      <c r="K462">
        <v>11064700</v>
      </c>
    </row>
    <row r="463" spans="1:11">
      <c r="A463">
        <v>2008</v>
      </c>
      <c r="B463">
        <v>216299</v>
      </c>
      <c r="C463" t="s">
        <v>11</v>
      </c>
      <c r="D463">
        <v>97</v>
      </c>
      <c r="E463" t="s">
        <v>45</v>
      </c>
      <c r="F463">
        <v>55431</v>
      </c>
      <c r="G463">
        <v>305</v>
      </c>
      <c r="H463">
        <v>168992</v>
      </c>
      <c r="I463">
        <v>225509</v>
      </c>
      <c r="J463" t="s">
        <v>54</v>
      </c>
      <c r="K463">
        <v>381092000</v>
      </c>
    </row>
    <row r="464" spans="1:11">
      <c r="A464">
        <v>2008</v>
      </c>
      <c r="B464">
        <v>216299</v>
      </c>
      <c r="C464" t="s">
        <v>11</v>
      </c>
      <c r="D464">
        <v>105</v>
      </c>
      <c r="E464" t="s">
        <v>51</v>
      </c>
      <c r="F464">
        <v>114</v>
      </c>
      <c r="J464" t="s">
        <v>30</v>
      </c>
      <c r="K464">
        <v>237300</v>
      </c>
    </row>
    <row r="465" spans="1:11">
      <c r="A465">
        <v>2008</v>
      </c>
      <c r="B465">
        <v>216299</v>
      </c>
      <c r="C465" t="s">
        <v>11</v>
      </c>
      <c r="D465">
        <v>107</v>
      </c>
      <c r="E465" t="s">
        <v>48</v>
      </c>
      <c r="F465">
        <v>21728</v>
      </c>
      <c r="G465">
        <v>1194</v>
      </c>
      <c r="H465">
        <v>259420</v>
      </c>
      <c r="I465">
        <v>25051</v>
      </c>
      <c r="J465" t="s">
        <v>57</v>
      </c>
      <c r="K465">
        <v>64987000</v>
      </c>
    </row>
    <row r="466" spans="1:11">
      <c r="A466">
        <v>2008</v>
      </c>
      <c r="B466">
        <v>216299</v>
      </c>
      <c r="C466" t="s">
        <v>11</v>
      </c>
      <c r="D466">
        <v>113</v>
      </c>
      <c r="E466" t="s">
        <v>49</v>
      </c>
      <c r="F466">
        <v>12002</v>
      </c>
      <c r="G466">
        <v>645</v>
      </c>
      <c r="H466">
        <v>77402</v>
      </c>
      <c r="I466">
        <v>54270</v>
      </c>
      <c r="J466" t="s">
        <v>54</v>
      </c>
      <c r="K466">
        <v>42006000</v>
      </c>
    </row>
    <row r="467" spans="1:11">
      <c r="A467">
        <v>2008</v>
      </c>
      <c r="B467">
        <v>216299</v>
      </c>
      <c r="C467" t="s">
        <v>11</v>
      </c>
      <c r="D467">
        <v>115</v>
      </c>
      <c r="E467" t="s">
        <v>56</v>
      </c>
      <c r="F467">
        <v>91</v>
      </c>
      <c r="G467">
        <v>127</v>
      </c>
      <c r="H467">
        <v>116</v>
      </c>
      <c r="I467">
        <v>494828</v>
      </c>
      <c r="J467" t="s">
        <v>54</v>
      </c>
      <c r="K467">
        <v>574000</v>
      </c>
    </row>
    <row r="468" spans="1:11">
      <c r="A468">
        <v>2007</v>
      </c>
      <c r="B468">
        <v>216299</v>
      </c>
      <c r="C468" t="s">
        <v>11</v>
      </c>
      <c r="D468">
        <v>1</v>
      </c>
      <c r="E468" t="s">
        <v>12</v>
      </c>
      <c r="F468">
        <v>1916</v>
      </c>
      <c r="G468">
        <v>393</v>
      </c>
      <c r="H468">
        <v>7526</v>
      </c>
      <c r="I468">
        <v>85769</v>
      </c>
      <c r="J468" t="s">
        <v>54</v>
      </c>
      <c r="K468">
        <v>6455000</v>
      </c>
    </row>
    <row r="469" spans="1:11">
      <c r="A469">
        <v>2007</v>
      </c>
      <c r="B469">
        <v>216299</v>
      </c>
      <c r="C469" t="s">
        <v>11</v>
      </c>
      <c r="D469">
        <v>5</v>
      </c>
      <c r="E469" t="s">
        <v>14</v>
      </c>
      <c r="F469">
        <v>3697</v>
      </c>
      <c r="G469">
        <v>340</v>
      </c>
      <c r="H469">
        <v>12570</v>
      </c>
      <c r="I469">
        <v>105698</v>
      </c>
      <c r="J469" t="s">
        <v>54</v>
      </c>
      <c r="K469">
        <v>13286300</v>
      </c>
    </row>
    <row r="470" spans="1:11">
      <c r="A470">
        <v>2007</v>
      </c>
      <c r="B470">
        <v>216299</v>
      </c>
      <c r="C470" t="s">
        <v>11</v>
      </c>
      <c r="D470">
        <v>9</v>
      </c>
      <c r="E470" t="s">
        <v>15</v>
      </c>
      <c r="F470">
        <v>650</v>
      </c>
      <c r="G470">
        <v>250</v>
      </c>
      <c r="H470">
        <v>1625</v>
      </c>
      <c r="I470">
        <v>110031</v>
      </c>
      <c r="J470" t="s">
        <v>54</v>
      </c>
      <c r="K470">
        <v>1788000</v>
      </c>
    </row>
    <row r="471" spans="1:11">
      <c r="A471">
        <v>2007</v>
      </c>
      <c r="B471">
        <v>216299</v>
      </c>
      <c r="C471" t="s">
        <v>11</v>
      </c>
      <c r="D471">
        <v>17</v>
      </c>
      <c r="E471" t="s">
        <v>18</v>
      </c>
      <c r="F471">
        <v>1747</v>
      </c>
      <c r="G471">
        <v>288</v>
      </c>
      <c r="H471">
        <v>5029</v>
      </c>
      <c r="I471">
        <v>119736</v>
      </c>
      <c r="J471" t="s">
        <v>54</v>
      </c>
      <c r="K471">
        <v>6021500</v>
      </c>
    </row>
    <row r="472" spans="1:11">
      <c r="A472">
        <v>2007</v>
      </c>
      <c r="B472">
        <v>216299</v>
      </c>
      <c r="C472" t="s">
        <v>11</v>
      </c>
      <c r="D472">
        <v>19</v>
      </c>
      <c r="E472" t="s">
        <v>19</v>
      </c>
      <c r="F472">
        <v>61224</v>
      </c>
      <c r="G472">
        <v>1181</v>
      </c>
      <c r="H472">
        <v>722800</v>
      </c>
      <c r="I472">
        <v>21436</v>
      </c>
      <c r="J472" t="s">
        <v>57</v>
      </c>
      <c r="K472">
        <v>154942000</v>
      </c>
    </row>
    <row r="473" spans="1:11">
      <c r="A473">
        <v>2007</v>
      </c>
      <c r="B473">
        <v>216299</v>
      </c>
      <c r="C473" t="s">
        <v>11</v>
      </c>
      <c r="D473">
        <v>29</v>
      </c>
      <c r="E473" t="s">
        <v>20</v>
      </c>
      <c r="F473">
        <v>33100</v>
      </c>
      <c r="G473">
        <v>1027</v>
      </c>
      <c r="H473">
        <v>340000</v>
      </c>
      <c r="I473">
        <v>21825</v>
      </c>
      <c r="J473" t="s">
        <v>54</v>
      </c>
      <c r="K473">
        <v>74206000</v>
      </c>
    </row>
    <row r="474" spans="1:11">
      <c r="A474">
        <v>2007</v>
      </c>
      <c r="B474">
        <v>216299</v>
      </c>
      <c r="C474" t="s">
        <v>11</v>
      </c>
      <c r="D474">
        <v>31</v>
      </c>
      <c r="E474" t="s">
        <v>21</v>
      </c>
      <c r="F474">
        <v>3817</v>
      </c>
      <c r="G474">
        <v>752</v>
      </c>
      <c r="H474">
        <v>28719</v>
      </c>
      <c r="I474">
        <v>23027</v>
      </c>
      <c r="J474" t="s">
        <v>54</v>
      </c>
      <c r="K474">
        <v>6613000</v>
      </c>
    </row>
    <row r="475" spans="1:11">
      <c r="A475">
        <v>2007</v>
      </c>
      <c r="B475">
        <v>216299</v>
      </c>
      <c r="C475" t="s">
        <v>11</v>
      </c>
      <c r="D475">
        <v>33</v>
      </c>
      <c r="E475" t="s">
        <v>22</v>
      </c>
      <c r="F475">
        <v>7949</v>
      </c>
      <c r="G475">
        <v>457</v>
      </c>
      <c r="H475">
        <v>36321</v>
      </c>
      <c r="I475">
        <v>119626</v>
      </c>
      <c r="J475" t="s">
        <v>57</v>
      </c>
      <c r="K475">
        <v>43449300</v>
      </c>
    </row>
    <row r="476" spans="1:11">
      <c r="A476">
        <v>2007</v>
      </c>
      <c r="B476">
        <v>216299</v>
      </c>
      <c r="C476" t="s">
        <v>11</v>
      </c>
      <c r="D476">
        <v>39</v>
      </c>
      <c r="E476" t="s">
        <v>23</v>
      </c>
      <c r="F476">
        <v>53500</v>
      </c>
      <c r="G476">
        <v>1059</v>
      </c>
      <c r="H476">
        <v>566559</v>
      </c>
      <c r="I476">
        <v>20658</v>
      </c>
      <c r="J476" t="s">
        <v>54</v>
      </c>
      <c r="K476">
        <v>117042000</v>
      </c>
    </row>
    <row r="477" spans="1:11">
      <c r="A477">
        <v>2007</v>
      </c>
      <c r="B477">
        <v>216299</v>
      </c>
      <c r="C477" t="s">
        <v>11</v>
      </c>
      <c r="D477">
        <v>41</v>
      </c>
      <c r="E477" t="s">
        <v>24</v>
      </c>
      <c r="F477">
        <v>192</v>
      </c>
      <c r="G477">
        <v>90</v>
      </c>
      <c r="H477">
        <v>173</v>
      </c>
      <c r="I477">
        <v>436821</v>
      </c>
      <c r="J477" t="s">
        <v>54</v>
      </c>
      <c r="K477">
        <v>755700</v>
      </c>
    </row>
    <row r="478" spans="1:11">
      <c r="A478">
        <v>2007</v>
      </c>
      <c r="B478">
        <v>216299</v>
      </c>
      <c r="C478" t="s">
        <v>11</v>
      </c>
      <c r="D478">
        <v>43</v>
      </c>
      <c r="E478" t="s">
        <v>50</v>
      </c>
      <c r="F478">
        <v>97</v>
      </c>
      <c r="G478">
        <v>120</v>
      </c>
      <c r="H478">
        <v>116</v>
      </c>
      <c r="I478">
        <v>120690</v>
      </c>
      <c r="J478" t="s">
        <v>54</v>
      </c>
      <c r="K478">
        <v>140000</v>
      </c>
    </row>
    <row r="479" spans="1:11">
      <c r="A479">
        <v>2007</v>
      </c>
      <c r="B479">
        <v>216299</v>
      </c>
      <c r="C479" t="s">
        <v>11</v>
      </c>
      <c r="D479">
        <v>45</v>
      </c>
      <c r="E479" t="s">
        <v>25</v>
      </c>
      <c r="F479">
        <v>16342</v>
      </c>
      <c r="G479">
        <v>377</v>
      </c>
      <c r="H479">
        <v>61589</v>
      </c>
      <c r="I479">
        <v>122341</v>
      </c>
      <c r="J479" t="s">
        <v>57</v>
      </c>
      <c r="K479">
        <v>75348300</v>
      </c>
    </row>
    <row r="480" spans="1:11">
      <c r="A480">
        <v>2007</v>
      </c>
      <c r="B480">
        <v>216299</v>
      </c>
      <c r="C480" t="s">
        <v>11</v>
      </c>
      <c r="D480">
        <v>47</v>
      </c>
      <c r="E480" t="s">
        <v>26</v>
      </c>
      <c r="F480">
        <v>9819</v>
      </c>
      <c r="G480">
        <v>669</v>
      </c>
      <c r="H480">
        <v>65702</v>
      </c>
      <c r="I480">
        <v>27409</v>
      </c>
      <c r="J480" t="s">
        <v>57</v>
      </c>
      <c r="K480">
        <v>18008000</v>
      </c>
    </row>
    <row r="481" spans="1:11">
      <c r="A481">
        <v>2007</v>
      </c>
      <c r="B481">
        <v>216299</v>
      </c>
      <c r="C481" t="s">
        <v>11</v>
      </c>
      <c r="D481">
        <v>53</v>
      </c>
      <c r="E481" t="s">
        <v>27</v>
      </c>
      <c r="F481">
        <v>39636</v>
      </c>
      <c r="G481">
        <v>565</v>
      </c>
      <c r="H481">
        <v>224000</v>
      </c>
      <c r="I481">
        <v>112323</v>
      </c>
      <c r="J481" t="s">
        <v>54</v>
      </c>
      <c r="K481">
        <v>251604000</v>
      </c>
    </row>
    <row r="482" spans="1:11">
      <c r="A482">
        <v>2007</v>
      </c>
      <c r="B482">
        <v>216299</v>
      </c>
      <c r="C482" t="s">
        <v>11</v>
      </c>
      <c r="D482">
        <v>55</v>
      </c>
      <c r="E482" t="s">
        <v>28</v>
      </c>
      <c r="F482">
        <v>42338</v>
      </c>
      <c r="G482">
        <v>343</v>
      </c>
      <c r="H482">
        <v>145115</v>
      </c>
      <c r="I482">
        <v>325677</v>
      </c>
      <c r="J482" t="s">
        <v>54</v>
      </c>
      <c r="K482">
        <v>472606600</v>
      </c>
    </row>
    <row r="483" spans="1:11">
      <c r="A483">
        <v>2007</v>
      </c>
      <c r="B483">
        <v>216299</v>
      </c>
      <c r="C483" t="s">
        <v>11</v>
      </c>
      <c r="D483">
        <v>57</v>
      </c>
      <c r="E483" t="s">
        <v>29</v>
      </c>
      <c r="F483">
        <v>385</v>
      </c>
      <c r="G483">
        <v>423</v>
      </c>
      <c r="H483">
        <v>1629</v>
      </c>
      <c r="I483">
        <v>128091</v>
      </c>
      <c r="J483" t="s">
        <v>54</v>
      </c>
      <c r="K483">
        <v>2086600</v>
      </c>
    </row>
    <row r="484" spans="1:11">
      <c r="A484">
        <v>2007</v>
      </c>
      <c r="B484">
        <v>216299</v>
      </c>
      <c r="C484" t="s">
        <v>11</v>
      </c>
      <c r="D484">
        <v>61</v>
      </c>
      <c r="E484" t="s">
        <v>31</v>
      </c>
      <c r="F484">
        <v>190</v>
      </c>
      <c r="G484">
        <v>271</v>
      </c>
      <c r="H484">
        <v>515</v>
      </c>
      <c r="I484">
        <v>87359</v>
      </c>
      <c r="J484" t="s">
        <v>54</v>
      </c>
      <c r="K484">
        <v>449900</v>
      </c>
    </row>
    <row r="485" spans="1:11">
      <c r="A485">
        <v>2007</v>
      </c>
      <c r="B485">
        <v>216299</v>
      </c>
      <c r="C485" t="s">
        <v>11</v>
      </c>
      <c r="D485">
        <v>65</v>
      </c>
      <c r="E485" t="s">
        <v>32</v>
      </c>
      <c r="F485">
        <v>2000</v>
      </c>
      <c r="G485">
        <v>170</v>
      </c>
      <c r="H485">
        <v>3400</v>
      </c>
      <c r="I485">
        <v>118400</v>
      </c>
      <c r="J485" t="s">
        <v>54</v>
      </c>
      <c r="K485">
        <v>4025600</v>
      </c>
    </row>
    <row r="486" spans="1:11">
      <c r="A486">
        <v>2007</v>
      </c>
      <c r="B486">
        <v>216299</v>
      </c>
      <c r="C486" t="s">
        <v>11</v>
      </c>
      <c r="D486">
        <v>67</v>
      </c>
      <c r="E486" t="s">
        <v>33</v>
      </c>
      <c r="F486">
        <v>24637</v>
      </c>
      <c r="G486">
        <v>700</v>
      </c>
      <c r="H486">
        <v>172459</v>
      </c>
      <c r="I486">
        <v>43240</v>
      </c>
      <c r="J486" t="s">
        <v>57</v>
      </c>
      <c r="K486">
        <v>74571000</v>
      </c>
    </row>
    <row r="487" spans="1:11">
      <c r="A487">
        <v>2007</v>
      </c>
      <c r="B487">
        <v>216299</v>
      </c>
      <c r="C487" t="s">
        <v>11</v>
      </c>
      <c r="D487">
        <v>69</v>
      </c>
      <c r="E487" t="s">
        <v>34</v>
      </c>
      <c r="F487">
        <v>3806</v>
      </c>
      <c r="G487">
        <v>541</v>
      </c>
      <c r="H487">
        <v>20590</v>
      </c>
      <c r="I487">
        <v>117999</v>
      </c>
      <c r="J487" t="s">
        <v>57</v>
      </c>
      <c r="K487">
        <v>24296000</v>
      </c>
    </row>
    <row r="488" spans="1:11">
      <c r="A488">
        <v>2007</v>
      </c>
      <c r="B488">
        <v>216299</v>
      </c>
      <c r="C488" t="s">
        <v>11</v>
      </c>
      <c r="D488">
        <v>71</v>
      </c>
      <c r="E488" t="s">
        <v>35</v>
      </c>
      <c r="F488">
        <v>132</v>
      </c>
      <c r="G488">
        <v>313</v>
      </c>
      <c r="H488">
        <v>413</v>
      </c>
      <c r="I488">
        <v>151913</v>
      </c>
      <c r="J488" t="s">
        <v>57</v>
      </c>
      <c r="K488">
        <v>627400</v>
      </c>
    </row>
    <row r="489" spans="1:11">
      <c r="A489">
        <v>2007</v>
      </c>
      <c r="B489">
        <v>216299</v>
      </c>
      <c r="C489" t="s">
        <v>11</v>
      </c>
      <c r="D489">
        <v>73</v>
      </c>
      <c r="E489" t="s">
        <v>36</v>
      </c>
      <c r="F489">
        <v>328</v>
      </c>
      <c r="G489">
        <v>190</v>
      </c>
      <c r="H489">
        <v>623</v>
      </c>
      <c r="I489">
        <v>99535</v>
      </c>
      <c r="J489" t="s">
        <v>57</v>
      </c>
      <c r="K489">
        <v>620100</v>
      </c>
    </row>
    <row r="490" spans="1:11">
      <c r="A490">
        <v>2007</v>
      </c>
      <c r="B490">
        <v>216299</v>
      </c>
      <c r="C490" t="s">
        <v>11</v>
      </c>
      <c r="D490">
        <v>77</v>
      </c>
      <c r="E490" t="s">
        <v>37</v>
      </c>
      <c r="F490">
        <v>88913</v>
      </c>
      <c r="G490">
        <v>628</v>
      </c>
      <c r="H490">
        <v>557950</v>
      </c>
      <c r="I490">
        <v>38608</v>
      </c>
      <c r="J490" t="s">
        <v>57</v>
      </c>
      <c r="K490">
        <v>215416000</v>
      </c>
    </row>
    <row r="491" spans="1:11">
      <c r="A491">
        <v>2007</v>
      </c>
      <c r="B491">
        <v>216299</v>
      </c>
      <c r="C491" t="s">
        <v>11</v>
      </c>
      <c r="D491">
        <v>79</v>
      </c>
      <c r="E491" t="s">
        <v>38</v>
      </c>
      <c r="F491">
        <v>34408</v>
      </c>
      <c r="G491">
        <v>396</v>
      </c>
      <c r="H491">
        <v>136276</v>
      </c>
      <c r="I491">
        <v>103961</v>
      </c>
      <c r="J491" t="s">
        <v>57</v>
      </c>
      <c r="K491">
        <v>141674000</v>
      </c>
    </row>
    <row r="492" spans="1:11">
      <c r="A492">
        <v>2007</v>
      </c>
      <c r="B492">
        <v>216299</v>
      </c>
      <c r="C492" t="s">
        <v>11</v>
      </c>
      <c r="D492">
        <v>81</v>
      </c>
      <c r="E492" t="s">
        <v>39</v>
      </c>
      <c r="F492">
        <v>98</v>
      </c>
      <c r="J492" t="s">
        <v>30</v>
      </c>
      <c r="K492">
        <v>550000</v>
      </c>
    </row>
    <row r="493" spans="1:11">
      <c r="A493">
        <v>2007</v>
      </c>
      <c r="B493">
        <v>216299</v>
      </c>
      <c r="C493" t="s">
        <v>11</v>
      </c>
      <c r="D493">
        <v>83</v>
      </c>
      <c r="E493" t="s">
        <v>40</v>
      </c>
      <c r="F493">
        <v>21263</v>
      </c>
      <c r="G493">
        <v>335</v>
      </c>
      <c r="H493">
        <v>71231</v>
      </c>
      <c r="I493">
        <v>140274</v>
      </c>
      <c r="J493" t="s">
        <v>57</v>
      </c>
      <c r="K493">
        <v>99918600</v>
      </c>
    </row>
    <row r="494" spans="1:11">
      <c r="A494">
        <v>2007</v>
      </c>
      <c r="B494">
        <v>216299</v>
      </c>
      <c r="C494" t="s">
        <v>11</v>
      </c>
      <c r="D494">
        <v>85</v>
      </c>
      <c r="E494" t="s">
        <v>41</v>
      </c>
      <c r="F494">
        <v>1550</v>
      </c>
      <c r="G494">
        <v>300</v>
      </c>
      <c r="H494">
        <v>4650</v>
      </c>
      <c r="I494">
        <v>131398</v>
      </c>
      <c r="J494" t="s">
        <v>57</v>
      </c>
      <c r="K494">
        <v>6110000</v>
      </c>
    </row>
    <row r="495" spans="1:11">
      <c r="A495">
        <v>2007</v>
      </c>
      <c r="B495">
        <v>216299</v>
      </c>
      <c r="C495" t="s">
        <v>11</v>
      </c>
      <c r="D495">
        <v>87</v>
      </c>
      <c r="E495" t="s">
        <v>42</v>
      </c>
      <c r="F495">
        <v>598</v>
      </c>
      <c r="G495">
        <v>213</v>
      </c>
      <c r="H495">
        <v>1274</v>
      </c>
      <c r="I495">
        <v>238383</v>
      </c>
      <c r="J495" t="s">
        <v>57</v>
      </c>
      <c r="K495">
        <v>3037000</v>
      </c>
    </row>
    <row r="496" spans="1:11">
      <c r="A496">
        <v>2007</v>
      </c>
      <c r="B496">
        <v>216299</v>
      </c>
      <c r="C496" t="s">
        <v>11</v>
      </c>
      <c r="D496">
        <v>95</v>
      </c>
      <c r="E496" t="s">
        <v>44</v>
      </c>
      <c r="F496">
        <v>4021</v>
      </c>
      <c r="G496">
        <v>300</v>
      </c>
      <c r="H496">
        <v>12083</v>
      </c>
      <c r="I496">
        <v>66995</v>
      </c>
      <c r="J496" t="s">
        <v>57</v>
      </c>
      <c r="K496">
        <v>8095000</v>
      </c>
    </row>
    <row r="497" spans="1:11">
      <c r="A497">
        <v>2007</v>
      </c>
      <c r="B497">
        <v>216299</v>
      </c>
      <c r="C497" t="s">
        <v>11</v>
      </c>
      <c r="D497">
        <v>97</v>
      </c>
      <c r="E497" t="s">
        <v>45</v>
      </c>
      <c r="F497">
        <v>54899</v>
      </c>
      <c r="G497">
        <v>362</v>
      </c>
      <c r="H497">
        <v>198533</v>
      </c>
      <c r="I497">
        <v>209814</v>
      </c>
      <c r="J497" t="s">
        <v>57</v>
      </c>
      <c r="K497">
        <v>416549600</v>
      </c>
    </row>
    <row r="498" spans="1:11">
      <c r="A498">
        <v>2007</v>
      </c>
      <c r="B498">
        <v>216299</v>
      </c>
      <c r="C498" t="s">
        <v>11</v>
      </c>
      <c r="D498">
        <v>105</v>
      </c>
      <c r="E498" t="s">
        <v>51</v>
      </c>
      <c r="F498">
        <v>114</v>
      </c>
      <c r="J498" t="s">
        <v>30</v>
      </c>
      <c r="K498">
        <v>237300</v>
      </c>
    </row>
    <row r="499" spans="1:11">
      <c r="A499">
        <v>2007</v>
      </c>
      <c r="B499">
        <v>216299</v>
      </c>
      <c r="C499" t="s">
        <v>11</v>
      </c>
      <c r="D499">
        <v>107</v>
      </c>
      <c r="E499" t="s">
        <v>48</v>
      </c>
      <c r="F499">
        <v>19561</v>
      </c>
      <c r="G499">
        <v>1025</v>
      </c>
      <c r="H499">
        <v>200430</v>
      </c>
      <c r="I499">
        <v>21709</v>
      </c>
      <c r="J499" t="s">
        <v>57</v>
      </c>
      <c r="K499">
        <v>43512000</v>
      </c>
    </row>
    <row r="500" spans="1:11">
      <c r="A500">
        <v>2007</v>
      </c>
      <c r="B500">
        <v>216299</v>
      </c>
      <c r="C500" t="s">
        <v>11</v>
      </c>
      <c r="D500">
        <v>113</v>
      </c>
      <c r="E500" t="s">
        <v>49</v>
      </c>
      <c r="F500">
        <v>11898</v>
      </c>
      <c r="G500">
        <v>713</v>
      </c>
      <c r="H500">
        <v>84853</v>
      </c>
      <c r="I500">
        <v>54816</v>
      </c>
      <c r="J500" t="s">
        <v>57</v>
      </c>
      <c r="K500">
        <v>46513300</v>
      </c>
    </row>
    <row r="501" spans="1:11">
      <c r="A501">
        <v>2007</v>
      </c>
      <c r="B501">
        <v>216299</v>
      </c>
      <c r="C501" t="s">
        <v>11</v>
      </c>
      <c r="D501">
        <v>115</v>
      </c>
      <c r="E501" t="s">
        <v>56</v>
      </c>
      <c r="F501">
        <v>85</v>
      </c>
      <c r="G501">
        <v>136</v>
      </c>
      <c r="H501">
        <v>116</v>
      </c>
      <c r="I501">
        <v>175000</v>
      </c>
      <c r="J501" t="s">
        <v>57</v>
      </c>
      <c r="K501">
        <v>2030002006</v>
      </c>
    </row>
    <row r="502" spans="1:11">
      <c r="A502">
        <v>2006</v>
      </c>
      <c r="B502">
        <v>216299</v>
      </c>
      <c r="C502" t="s">
        <v>11</v>
      </c>
      <c r="D502">
        <v>1</v>
      </c>
      <c r="E502" t="s">
        <v>12</v>
      </c>
      <c r="F502">
        <v>2281</v>
      </c>
      <c r="G502">
        <v>374</v>
      </c>
      <c r="H502">
        <v>8534</v>
      </c>
      <c r="I502">
        <v>93797</v>
      </c>
      <c r="J502" t="s">
        <v>54</v>
      </c>
      <c r="K502">
        <v>8004600</v>
      </c>
    </row>
    <row r="503" spans="1:11">
      <c r="A503">
        <v>2006</v>
      </c>
      <c r="B503">
        <v>216299</v>
      </c>
      <c r="C503" t="s">
        <v>11</v>
      </c>
      <c r="D503">
        <v>5</v>
      </c>
      <c r="E503" t="s">
        <v>14</v>
      </c>
      <c r="F503">
        <v>3701</v>
      </c>
      <c r="G503">
        <v>368</v>
      </c>
      <c r="H503">
        <v>13620</v>
      </c>
      <c r="I503">
        <v>107998</v>
      </c>
      <c r="J503" t="s">
        <v>54</v>
      </c>
      <c r="K503">
        <v>14709300</v>
      </c>
    </row>
    <row r="504" spans="1:11">
      <c r="A504">
        <v>2006</v>
      </c>
      <c r="B504">
        <v>216299</v>
      </c>
      <c r="C504" t="s">
        <v>11</v>
      </c>
      <c r="D504">
        <v>9</v>
      </c>
      <c r="E504" t="s">
        <v>15</v>
      </c>
      <c r="F504">
        <v>600</v>
      </c>
      <c r="G504">
        <v>260</v>
      </c>
      <c r="H504">
        <v>1560</v>
      </c>
      <c r="I504">
        <v>106218</v>
      </c>
      <c r="J504" t="s">
        <v>54</v>
      </c>
      <c r="K504">
        <v>1657000</v>
      </c>
    </row>
    <row r="505" spans="1:11">
      <c r="A505">
        <v>2006</v>
      </c>
      <c r="B505">
        <v>216299</v>
      </c>
      <c r="C505" t="s">
        <v>11</v>
      </c>
      <c r="D505">
        <v>17</v>
      </c>
      <c r="E505" t="s">
        <v>18</v>
      </c>
      <c r="F505">
        <v>1864</v>
      </c>
      <c r="G505">
        <v>307</v>
      </c>
      <c r="H505">
        <v>5720</v>
      </c>
      <c r="I505">
        <v>108156</v>
      </c>
      <c r="J505" t="s">
        <v>54</v>
      </c>
      <c r="K505">
        <v>6186500</v>
      </c>
    </row>
    <row r="506" spans="1:11">
      <c r="A506">
        <v>2006</v>
      </c>
      <c r="B506">
        <v>216299</v>
      </c>
      <c r="C506" t="s">
        <v>11</v>
      </c>
      <c r="D506">
        <v>19</v>
      </c>
      <c r="E506" t="s">
        <v>19</v>
      </c>
      <c r="F506">
        <v>64116</v>
      </c>
      <c r="G506">
        <v>883</v>
      </c>
      <c r="H506">
        <v>566400</v>
      </c>
      <c r="I506">
        <v>20956</v>
      </c>
      <c r="J506" t="s">
        <v>54</v>
      </c>
      <c r="K506">
        <v>118692000</v>
      </c>
    </row>
    <row r="507" spans="1:11">
      <c r="A507">
        <v>2006</v>
      </c>
      <c r="B507">
        <v>216299</v>
      </c>
      <c r="C507" t="s">
        <v>11</v>
      </c>
      <c r="D507">
        <v>29</v>
      </c>
      <c r="E507" t="s">
        <v>20</v>
      </c>
      <c r="F507">
        <v>35441</v>
      </c>
      <c r="G507">
        <v>891</v>
      </c>
      <c r="H507">
        <v>315620</v>
      </c>
      <c r="I507">
        <v>20795</v>
      </c>
      <c r="J507" t="s">
        <v>54</v>
      </c>
      <c r="K507">
        <v>65633000</v>
      </c>
    </row>
    <row r="508" spans="1:11">
      <c r="A508">
        <v>2006</v>
      </c>
      <c r="B508">
        <v>216299</v>
      </c>
      <c r="C508" t="s">
        <v>11</v>
      </c>
      <c r="D508">
        <v>31</v>
      </c>
      <c r="E508" t="s">
        <v>21</v>
      </c>
      <c r="F508">
        <v>3624</v>
      </c>
      <c r="G508">
        <v>1098</v>
      </c>
      <c r="H508">
        <v>39800</v>
      </c>
      <c r="I508">
        <v>25935</v>
      </c>
      <c r="J508" t="s">
        <v>54</v>
      </c>
      <c r="K508">
        <v>10322000</v>
      </c>
    </row>
    <row r="509" spans="1:11">
      <c r="A509">
        <v>2006</v>
      </c>
      <c r="B509">
        <v>216299</v>
      </c>
      <c r="C509" t="s">
        <v>11</v>
      </c>
      <c r="D509">
        <v>33</v>
      </c>
      <c r="E509" t="s">
        <v>22</v>
      </c>
      <c r="F509">
        <v>7842</v>
      </c>
      <c r="G509">
        <v>448</v>
      </c>
      <c r="H509">
        <v>35153</v>
      </c>
      <c r="I509">
        <v>122904</v>
      </c>
      <c r="J509" t="s">
        <v>54</v>
      </c>
      <c r="K509">
        <v>43204600</v>
      </c>
    </row>
    <row r="510" spans="1:11">
      <c r="A510">
        <v>2006</v>
      </c>
      <c r="B510">
        <v>216299</v>
      </c>
      <c r="C510" t="s">
        <v>11</v>
      </c>
      <c r="D510">
        <v>39</v>
      </c>
      <c r="E510" t="s">
        <v>23</v>
      </c>
      <c r="F510">
        <v>54200</v>
      </c>
      <c r="G510">
        <v>897</v>
      </c>
      <c r="H510">
        <v>486375</v>
      </c>
      <c r="I510">
        <v>19381</v>
      </c>
      <c r="J510" t="s">
        <v>54</v>
      </c>
      <c r="K510">
        <v>94266000</v>
      </c>
    </row>
    <row r="511" spans="1:11">
      <c r="A511">
        <v>2006</v>
      </c>
      <c r="B511">
        <v>216299</v>
      </c>
      <c r="C511" t="s">
        <v>11</v>
      </c>
      <c r="D511">
        <v>41</v>
      </c>
      <c r="E511" t="s">
        <v>24</v>
      </c>
      <c r="F511">
        <v>118</v>
      </c>
      <c r="G511">
        <v>186</v>
      </c>
      <c r="H511">
        <v>219</v>
      </c>
      <c r="I511">
        <v>227352</v>
      </c>
      <c r="J511" t="s">
        <v>54</v>
      </c>
      <c r="K511">
        <v>497900</v>
      </c>
    </row>
    <row r="512" spans="1:11">
      <c r="A512">
        <v>2006</v>
      </c>
      <c r="B512">
        <v>216299</v>
      </c>
      <c r="C512" t="s">
        <v>11</v>
      </c>
      <c r="D512">
        <v>43</v>
      </c>
      <c r="E512" t="s">
        <v>50</v>
      </c>
      <c r="F512">
        <v>100</v>
      </c>
      <c r="G512">
        <v>102</v>
      </c>
      <c r="H512">
        <v>102</v>
      </c>
      <c r="I512">
        <v>121275</v>
      </c>
      <c r="J512" t="s">
        <v>54</v>
      </c>
      <c r="K512">
        <v>123700</v>
      </c>
    </row>
    <row r="513" spans="1:11">
      <c r="A513">
        <v>2006</v>
      </c>
      <c r="B513">
        <v>216299</v>
      </c>
      <c r="C513" t="s">
        <v>11</v>
      </c>
      <c r="D513">
        <v>45</v>
      </c>
      <c r="E513" t="s">
        <v>25</v>
      </c>
      <c r="F513">
        <v>16142</v>
      </c>
      <c r="G513">
        <v>440</v>
      </c>
      <c r="H513">
        <v>70948</v>
      </c>
      <c r="I513">
        <v>123700</v>
      </c>
      <c r="J513" t="s">
        <v>54</v>
      </c>
      <c r="K513">
        <v>87762600</v>
      </c>
    </row>
    <row r="514" spans="1:11">
      <c r="A514">
        <v>2006</v>
      </c>
      <c r="B514">
        <v>216299</v>
      </c>
      <c r="C514" t="s">
        <v>11</v>
      </c>
      <c r="D514">
        <v>47</v>
      </c>
      <c r="E514" t="s">
        <v>26</v>
      </c>
      <c r="F514">
        <v>11397</v>
      </c>
      <c r="G514">
        <v>993</v>
      </c>
      <c r="H514">
        <v>113138</v>
      </c>
      <c r="I514">
        <v>23765</v>
      </c>
      <c r="J514" t="s">
        <v>54</v>
      </c>
      <c r="K514">
        <v>26887000</v>
      </c>
    </row>
    <row r="515" spans="1:11">
      <c r="A515">
        <v>2006</v>
      </c>
      <c r="B515">
        <v>216299</v>
      </c>
      <c r="C515" t="s">
        <v>11</v>
      </c>
      <c r="D515">
        <v>53</v>
      </c>
      <c r="E515" t="s">
        <v>27</v>
      </c>
      <c r="F515">
        <v>38165</v>
      </c>
      <c r="G515">
        <v>550</v>
      </c>
      <c r="H515">
        <v>210000</v>
      </c>
      <c r="I515">
        <v>103801</v>
      </c>
      <c r="J515" t="s">
        <v>54</v>
      </c>
      <c r="K515">
        <v>217983000</v>
      </c>
    </row>
    <row r="516" spans="1:11">
      <c r="A516">
        <v>2006</v>
      </c>
      <c r="B516">
        <v>216299</v>
      </c>
      <c r="C516" t="s">
        <v>11</v>
      </c>
      <c r="D516">
        <v>55</v>
      </c>
      <c r="E516" t="s">
        <v>28</v>
      </c>
      <c r="F516">
        <v>42188</v>
      </c>
      <c r="G516">
        <v>362</v>
      </c>
      <c r="H516">
        <v>152776</v>
      </c>
      <c r="I516">
        <v>307033</v>
      </c>
      <c r="J516" t="s">
        <v>54</v>
      </c>
      <c r="K516">
        <v>469072900</v>
      </c>
    </row>
    <row r="517" spans="1:11">
      <c r="A517">
        <v>2006</v>
      </c>
      <c r="B517">
        <v>216299</v>
      </c>
      <c r="C517" t="s">
        <v>11</v>
      </c>
      <c r="D517">
        <v>57</v>
      </c>
      <c r="E517" t="s">
        <v>29</v>
      </c>
      <c r="F517">
        <v>358</v>
      </c>
      <c r="G517">
        <v>371</v>
      </c>
      <c r="H517">
        <v>1329</v>
      </c>
      <c r="I517">
        <v>117028</v>
      </c>
      <c r="J517" t="s">
        <v>54</v>
      </c>
      <c r="K517">
        <v>1555300</v>
      </c>
    </row>
    <row r="518" spans="1:11">
      <c r="A518">
        <v>2006</v>
      </c>
      <c r="B518">
        <v>216299</v>
      </c>
      <c r="C518" t="s">
        <v>11</v>
      </c>
      <c r="D518">
        <v>61</v>
      </c>
      <c r="E518" t="s">
        <v>31</v>
      </c>
      <c r="F518">
        <v>189</v>
      </c>
      <c r="G518">
        <v>257</v>
      </c>
      <c r="H518">
        <v>485</v>
      </c>
      <c r="I518">
        <v>97443</v>
      </c>
      <c r="J518" t="s">
        <v>54</v>
      </c>
      <c r="K518">
        <v>472600</v>
      </c>
    </row>
    <row r="519" spans="1:11">
      <c r="A519">
        <v>2006</v>
      </c>
      <c r="B519">
        <v>216299</v>
      </c>
      <c r="C519" t="s">
        <v>11</v>
      </c>
      <c r="D519">
        <v>65</v>
      </c>
      <c r="E519" t="s">
        <v>32</v>
      </c>
      <c r="F519">
        <v>1500</v>
      </c>
      <c r="G519">
        <v>240</v>
      </c>
      <c r="H519">
        <v>3600</v>
      </c>
      <c r="I519">
        <v>111100</v>
      </c>
      <c r="J519" t="s">
        <v>54</v>
      </c>
      <c r="K519">
        <v>3999600</v>
      </c>
    </row>
    <row r="520" spans="1:11">
      <c r="A520">
        <v>2006</v>
      </c>
      <c r="B520">
        <v>216299</v>
      </c>
      <c r="C520" t="s">
        <v>11</v>
      </c>
      <c r="D520">
        <v>67</v>
      </c>
      <c r="E520" t="s">
        <v>33</v>
      </c>
      <c r="F520">
        <v>25496</v>
      </c>
      <c r="G520">
        <v>700</v>
      </c>
      <c r="H520">
        <v>178472</v>
      </c>
      <c r="I520">
        <v>40870</v>
      </c>
      <c r="J520" t="s">
        <v>54</v>
      </c>
      <c r="K520">
        <v>72942000</v>
      </c>
    </row>
    <row r="521" spans="1:11">
      <c r="A521">
        <v>2006</v>
      </c>
      <c r="B521">
        <v>216299</v>
      </c>
      <c r="C521" t="s">
        <v>11</v>
      </c>
      <c r="D521">
        <v>69</v>
      </c>
      <c r="E521" t="s">
        <v>34</v>
      </c>
      <c r="F521">
        <v>3788</v>
      </c>
      <c r="G521">
        <v>420</v>
      </c>
      <c r="H521">
        <v>15910</v>
      </c>
      <c r="I521">
        <v>122998</v>
      </c>
      <c r="J521" t="s">
        <v>54</v>
      </c>
      <c r="K521">
        <v>19569000</v>
      </c>
    </row>
    <row r="522" spans="1:11">
      <c r="A522">
        <v>2006</v>
      </c>
      <c r="B522">
        <v>216299</v>
      </c>
      <c r="C522" t="s">
        <v>11</v>
      </c>
      <c r="D522">
        <v>71</v>
      </c>
      <c r="E522" t="s">
        <v>35</v>
      </c>
      <c r="F522">
        <v>136</v>
      </c>
      <c r="G522">
        <v>491</v>
      </c>
      <c r="H522">
        <v>668</v>
      </c>
      <c r="I522">
        <v>84237</v>
      </c>
      <c r="J522" t="s">
        <v>54</v>
      </c>
      <c r="K522">
        <v>562700</v>
      </c>
    </row>
    <row r="523" spans="1:11">
      <c r="A523">
        <v>2006</v>
      </c>
      <c r="B523">
        <v>216299</v>
      </c>
      <c r="C523" t="s">
        <v>11</v>
      </c>
      <c r="D523">
        <v>73</v>
      </c>
      <c r="E523" t="s">
        <v>36</v>
      </c>
      <c r="F523">
        <v>309</v>
      </c>
      <c r="G523">
        <v>210</v>
      </c>
      <c r="H523">
        <v>649</v>
      </c>
      <c r="I523">
        <v>79784</v>
      </c>
      <c r="J523" t="s">
        <v>54</v>
      </c>
      <c r="K523">
        <v>517800</v>
      </c>
    </row>
    <row r="524" spans="1:11">
      <c r="A524">
        <v>2006</v>
      </c>
      <c r="B524">
        <v>216299</v>
      </c>
      <c r="C524" t="s">
        <v>11</v>
      </c>
      <c r="D524">
        <v>77</v>
      </c>
      <c r="E524" t="s">
        <v>37</v>
      </c>
      <c r="F524">
        <v>92501</v>
      </c>
      <c r="G524">
        <v>6</v>
      </c>
      <c r="H524">
        <v>5610</v>
      </c>
      <c r="I524">
        <v>3634207</v>
      </c>
      <c r="J524" t="s">
        <v>54</v>
      </c>
      <c r="K524">
        <v>203879000</v>
      </c>
    </row>
    <row r="525" spans="1:11">
      <c r="A525">
        <v>2006</v>
      </c>
      <c r="B525">
        <v>216299</v>
      </c>
      <c r="C525" t="s">
        <v>11</v>
      </c>
      <c r="D525">
        <v>79</v>
      </c>
      <c r="E525" t="s">
        <v>38</v>
      </c>
      <c r="F525">
        <v>34662</v>
      </c>
      <c r="G525">
        <v>427</v>
      </c>
      <c r="H525">
        <v>148005</v>
      </c>
      <c r="I525">
        <v>102692</v>
      </c>
      <c r="J525" t="s">
        <v>54</v>
      </c>
      <c r="K525">
        <v>151990000</v>
      </c>
    </row>
    <row r="526" spans="1:11">
      <c r="A526">
        <v>2006</v>
      </c>
      <c r="B526">
        <v>216299</v>
      </c>
      <c r="C526" t="s">
        <v>11</v>
      </c>
      <c r="D526">
        <v>81</v>
      </c>
      <c r="E526" t="s">
        <v>39</v>
      </c>
      <c r="F526">
        <v>89</v>
      </c>
      <c r="J526" t="s">
        <v>30</v>
      </c>
      <c r="K526">
        <v>531000</v>
      </c>
    </row>
    <row r="527" spans="1:11">
      <c r="A527">
        <v>2006</v>
      </c>
      <c r="B527">
        <v>216299</v>
      </c>
      <c r="C527" t="s">
        <v>11</v>
      </c>
      <c r="D527">
        <v>83</v>
      </c>
      <c r="E527" t="s">
        <v>40</v>
      </c>
      <c r="F527">
        <v>20829</v>
      </c>
      <c r="G527">
        <v>443</v>
      </c>
      <c r="H527">
        <v>92272</v>
      </c>
      <c r="I527">
        <v>116371</v>
      </c>
      <c r="J527" t="s">
        <v>54</v>
      </c>
      <c r="K527">
        <v>107377800</v>
      </c>
    </row>
    <row r="528" spans="1:11">
      <c r="A528">
        <v>2006</v>
      </c>
      <c r="B528">
        <v>216299</v>
      </c>
      <c r="C528" t="s">
        <v>11</v>
      </c>
      <c r="D528">
        <v>85</v>
      </c>
      <c r="E528" t="s">
        <v>41</v>
      </c>
      <c r="F528">
        <v>1750</v>
      </c>
      <c r="G528">
        <v>380</v>
      </c>
      <c r="H528">
        <v>6650</v>
      </c>
      <c r="I528">
        <v>112000</v>
      </c>
      <c r="J528" t="s">
        <v>54</v>
      </c>
      <c r="K528">
        <v>7448000</v>
      </c>
    </row>
    <row r="529" spans="1:11">
      <c r="A529">
        <v>2006</v>
      </c>
      <c r="B529">
        <v>216299</v>
      </c>
      <c r="C529" t="s">
        <v>11</v>
      </c>
      <c r="D529">
        <v>87</v>
      </c>
      <c r="E529" t="s">
        <v>42</v>
      </c>
      <c r="F529">
        <v>600</v>
      </c>
      <c r="G529">
        <v>300</v>
      </c>
      <c r="H529">
        <v>1800</v>
      </c>
      <c r="I529">
        <v>239000</v>
      </c>
      <c r="J529" t="s">
        <v>54</v>
      </c>
      <c r="K529">
        <v>4302000</v>
      </c>
    </row>
    <row r="530" spans="1:11">
      <c r="A530">
        <v>2006</v>
      </c>
      <c r="B530">
        <v>216299</v>
      </c>
      <c r="C530" t="s">
        <v>11</v>
      </c>
      <c r="D530">
        <v>95</v>
      </c>
      <c r="E530" t="s">
        <v>44</v>
      </c>
      <c r="F530">
        <v>4293</v>
      </c>
      <c r="G530">
        <v>289</v>
      </c>
      <c r="H530">
        <v>12400</v>
      </c>
      <c r="I530">
        <v>75011</v>
      </c>
      <c r="J530" t="s">
        <v>54</v>
      </c>
      <c r="K530">
        <v>9301400</v>
      </c>
    </row>
    <row r="531" spans="1:11">
      <c r="A531">
        <v>2006</v>
      </c>
      <c r="B531">
        <v>216299</v>
      </c>
      <c r="C531" t="s">
        <v>11</v>
      </c>
      <c r="D531">
        <v>97</v>
      </c>
      <c r="E531" t="s">
        <v>45</v>
      </c>
      <c r="F531">
        <v>55507</v>
      </c>
      <c r="G531">
        <v>390</v>
      </c>
      <c r="H531">
        <v>216248</v>
      </c>
      <c r="I531">
        <v>199076</v>
      </c>
      <c r="J531" t="s">
        <v>54</v>
      </c>
      <c r="K531">
        <v>430496900</v>
      </c>
    </row>
    <row r="532" spans="1:11">
      <c r="A532">
        <v>2006</v>
      </c>
      <c r="B532">
        <v>216299</v>
      </c>
      <c r="C532" t="s">
        <v>11</v>
      </c>
      <c r="D532">
        <v>105</v>
      </c>
      <c r="E532" t="s">
        <v>51</v>
      </c>
      <c r="F532">
        <v>114</v>
      </c>
      <c r="J532" t="s">
        <v>30</v>
      </c>
      <c r="K532">
        <v>237300</v>
      </c>
    </row>
    <row r="533" spans="1:11">
      <c r="A533">
        <v>2006</v>
      </c>
      <c r="B533">
        <v>216299</v>
      </c>
      <c r="C533" t="s">
        <v>11</v>
      </c>
      <c r="D533">
        <v>107</v>
      </c>
      <c r="E533" t="s">
        <v>48</v>
      </c>
      <c r="F533">
        <v>19360</v>
      </c>
      <c r="G533">
        <v>898</v>
      </c>
      <c r="H533">
        <v>173930</v>
      </c>
      <c r="I533">
        <v>20841</v>
      </c>
      <c r="J533" t="s">
        <v>54</v>
      </c>
      <c r="K533">
        <v>36248000</v>
      </c>
    </row>
    <row r="534" spans="1:11">
      <c r="A534">
        <v>2006</v>
      </c>
      <c r="B534">
        <v>216299</v>
      </c>
      <c r="C534" t="s">
        <v>11</v>
      </c>
      <c r="D534">
        <v>113</v>
      </c>
      <c r="E534" t="s">
        <v>49</v>
      </c>
      <c r="F534">
        <v>10156</v>
      </c>
      <c r="G534">
        <v>669</v>
      </c>
      <c r="H534">
        <v>67944</v>
      </c>
      <c r="I534">
        <v>55998</v>
      </c>
      <c r="J534" t="s">
        <v>54</v>
      </c>
      <c r="K534">
        <v>38047300</v>
      </c>
    </row>
    <row r="535" spans="1:11">
      <c r="A535">
        <v>2006</v>
      </c>
      <c r="B535">
        <v>216299</v>
      </c>
      <c r="C535" t="s">
        <v>11</v>
      </c>
      <c r="D535">
        <v>115</v>
      </c>
      <c r="E535" t="s">
        <v>56</v>
      </c>
      <c r="F535">
        <v>84</v>
      </c>
      <c r="G535">
        <v>179</v>
      </c>
      <c r="H535">
        <v>150</v>
      </c>
      <c r="I535">
        <v>132667</v>
      </c>
      <c r="J535" t="s">
        <v>54</v>
      </c>
      <c r="K535">
        <v>199000</v>
      </c>
    </row>
    <row r="536" spans="1:11">
      <c r="A536">
        <v>2005</v>
      </c>
      <c r="B536">
        <v>216299</v>
      </c>
      <c r="C536" t="s">
        <v>11</v>
      </c>
      <c r="D536">
        <v>1</v>
      </c>
      <c r="E536" t="s">
        <v>12</v>
      </c>
      <c r="F536">
        <v>2169</v>
      </c>
      <c r="G536">
        <v>424</v>
      </c>
      <c r="H536">
        <v>9189</v>
      </c>
      <c r="I536">
        <v>93068</v>
      </c>
      <c r="J536" t="s">
        <v>54</v>
      </c>
      <c r="K536">
        <v>8552000</v>
      </c>
    </row>
    <row r="537" spans="1:11">
      <c r="A537">
        <v>2005</v>
      </c>
      <c r="B537">
        <v>216299</v>
      </c>
      <c r="C537" t="s">
        <v>11</v>
      </c>
      <c r="D537">
        <v>5</v>
      </c>
      <c r="E537" t="s">
        <v>14</v>
      </c>
      <c r="F537">
        <v>3874</v>
      </c>
      <c r="G537">
        <v>342</v>
      </c>
      <c r="H537">
        <v>13249</v>
      </c>
      <c r="I537">
        <v>99508</v>
      </c>
      <c r="J537" t="s">
        <v>54</v>
      </c>
      <c r="K537">
        <v>13183800</v>
      </c>
    </row>
    <row r="538" spans="1:11">
      <c r="A538">
        <v>2005</v>
      </c>
      <c r="B538">
        <v>216299</v>
      </c>
      <c r="C538" t="s">
        <v>11</v>
      </c>
      <c r="D538">
        <v>9</v>
      </c>
      <c r="E538" t="s">
        <v>15</v>
      </c>
      <c r="F538">
        <v>500</v>
      </c>
      <c r="G538">
        <v>260</v>
      </c>
      <c r="H538">
        <v>1300</v>
      </c>
      <c r="I538">
        <v>120000</v>
      </c>
      <c r="J538" t="s">
        <v>54</v>
      </c>
      <c r="K538">
        <v>1560000</v>
      </c>
    </row>
    <row r="539" spans="1:11">
      <c r="A539">
        <v>2005</v>
      </c>
      <c r="B539">
        <v>216299</v>
      </c>
      <c r="C539" t="s">
        <v>11</v>
      </c>
      <c r="D539">
        <v>17</v>
      </c>
      <c r="E539" t="s">
        <v>18</v>
      </c>
      <c r="F539">
        <v>1906</v>
      </c>
      <c r="G539">
        <v>244</v>
      </c>
      <c r="H539">
        <v>4642</v>
      </c>
      <c r="I539">
        <v>106420</v>
      </c>
      <c r="J539" t="s">
        <v>54</v>
      </c>
      <c r="K539">
        <v>4940000</v>
      </c>
    </row>
    <row r="540" spans="1:11">
      <c r="A540">
        <v>2005</v>
      </c>
      <c r="B540">
        <v>216299</v>
      </c>
      <c r="C540" t="s">
        <v>11</v>
      </c>
      <c r="D540">
        <v>19</v>
      </c>
      <c r="E540" t="s">
        <v>19</v>
      </c>
      <c r="F540">
        <v>77598</v>
      </c>
      <c r="G540">
        <v>1132</v>
      </c>
      <c r="H540">
        <v>878500</v>
      </c>
      <c r="I540">
        <v>22329</v>
      </c>
      <c r="J540" t="s">
        <v>54</v>
      </c>
      <c r="K540">
        <v>196162000</v>
      </c>
    </row>
    <row r="541" spans="1:11">
      <c r="A541">
        <v>2005</v>
      </c>
      <c r="B541">
        <v>216299</v>
      </c>
      <c r="C541" t="s">
        <v>11</v>
      </c>
      <c r="D541">
        <v>29</v>
      </c>
      <c r="E541" t="s">
        <v>20</v>
      </c>
      <c r="F541">
        <v>36167</v>
      </c>
      <c r="G541">
        <v>1066</v>
      </c>
      <c r="H541">
        <v>385430</v>
      </c>
      <c r="I541">
        <v>22018</v>
      </c>
      <c r="J541" t="s">
        <v>54</v>
      </c>
      <c r="K541">
        <v>84864000</v>
      </c>
    </row>
    <row r="542" spans="1:11">
      <c r="A542">
        <v>2005</v>
      </c>
      <c r="B542">
        <v>216299</v>
      </c>
      <c r="C542" t="s">
        <v>11</v>
      </c>
      <c r="D542">
        <v>31</v>
      </c>
      <c r="E542" t="s">
        <v>21</v>
      </c>
      <c r="F542">
        <v>3717</v>
      </c>
      <c r="G542">
        <v>1265</v>
      </c>
      <c r="H542">
        <v>47009</v>
      </c>
      <c r="I542">
        <v>23908</v>
      </c>
      <c r="J542" t="s">
        <v>54</v>
      </c>
      <c r="K542">
        <v>11239000</v>
      </c>
    </row>
    <row r="543" spans="1:11">
      <c r="A543">
        <v>2005</v>
      </c>
      <c r="B543">
        <v>216299</v>
      </c>
      <c r="C543" t="s">
        <v>11</v>
      </c>
      <c r="D543">
        <v>33</v>
      </c>
      <c r="E543" t="s">
        <v>22</v>
      </c>
      <c r="F543">
        <v>7518</v>
      </c>
      <c r="G543">
        <v>426</v>
      </c>
      <c r="H543">
        <v>31995</v>
      </c>
      <c r="I543">
        <v>119235</v>
      </c>
      <c r="J543" t="s">
        <v>54</v>
      </c>
      <c r="K543">
        <v>38149100</v>
      </c>
    </row>
    <row r="544" spans="1:11">
      <c r="A544">
        <v>2005</v>
      </c>
      <c r="B544">
        <v>216299</v>
      </c>
      <c r="C544" t="s">
        <v>11</v>
      </c>
      <c r="D544">
        <v>39</v>
      </c>
      <c r="E544" t="s">
        <v>23</v>
      </c>
      <c r="F544">
        <v>57600</v>
      </c>
      <c r="G544">
        <v>1073</v>
      </c>
      <c r="H544">
        <v>618250</v>
      </c>
      <c r="I544">
        <v>22609</v>
      </c>
      <c r="J544" t="s">
        <v>54</v>
      </c>
      <c r="K544">
        <v>139782000</v>
      </c>
    </row>
    <row r="545" spans="1:11">
      <c r="A545">
        <v>2005</v>
      </c>
      <c r="B545">
        <v>216299</v>
      </c>
      <c r="C545" t="s">
        <v>11</v>
      </c>
      <c r="D545">
        <v>41</v>
      </c>
      <c r="E545" t="s">
        <v>24</v>
      </c>
      <c r="F545">
        <v>108</v>
      </c>
      <c r="G545">
        <v>104</v>
      </c>
      <c r="H545">
        <v>112</v>
      </c>
      <c r="I545">
        <v>237143</v>
      </c>
      <c r="J545" t="s">
        <v>54</v>
      </c>
      <c r="K545">
        <v>265600</v>
      </c>
    </row>
    <row r="546" spans="1:11">
      <c r="A546">
        <v>2005</v>
      </c>
      <c r="B546">
        <v>216299</v>
      </c>
      <c r="C546" t="s">
        <v>11</v>
      </c>
      <c r="D546">
        <v>43</v>
      </c>
      <c r="E546" t="s">
        <v>50</v>
      </c>
      <c r="F546">
        <v>88</v>
      </c>
      <c r="G546">
        <v>136</v>
      </c>
      <c r="H546">
        <v>120</v>
      </c>
      <c r="I546">
        <v>118333</v>
      </c>
      <c r="J546" t="s">
        <v>54</v>
      </c>
      <c r="K546">
        <v>142000</v>
      </c>
    </row>
    <row r="547" spans="1:11">
      <c r="A547">
        <v>2005</v>
      </c>
      <c r="B547">
        <v>216299</v>
      </c>
      <c r="C547" t="s">
        <v>11</v>
      </c>
      <c r="D547">
        <v>45</v>
      </c>
      <c r="E547" t="s">
        <v>25</v>
      </c>
      <c r="F547">
        <v>16084</v>
      </c>
      <c r="G547">
        <v>385</v>
      </c>
      <c r="H547">
        <v>61962</v>
      </c>
      <c r="I547">
        <v>117101</v>
      </c>
      <c r="J547" t="s">
        <v>54</v>
      </c>
      <c r="K547">
        <v>72557900</v>
      </c>
    </row>
    <row r="548" spans="1:11">
      <c r="A548">
        <v>2005</v>
      </c>
      <c r="B548">
        <v>216299</v>
      </c>
      <c r="C548" t="s">
        <v>11</v>
      </c>
      <c r="D548">
        <v>47</v>
      </c>
      <c r="E548" t="s">
        <v>26</v>
      </c>
      <c r="F548">
        <v>11542</v>
      </c>
      <c r="G548">
        <v>1071</v>
      </c>
      <c r="H548">
        <v>123574</v>
      </c>
      <c r="I548">
        <v>27811</v>
      </c>
      <c r="J548" t="s">
        <v>54</v>
      </c>
      <c r="K548">
        <v>34367000</v>
      </c>
    </row>
    <row r="549" spans="1:11">
      <c r="A549">
        <v>2005</v>
      </c>
      <c r="B549">
        <v>216299</v>
      </c>
      <c r="C549" t="s">
        <v>11</v>
      </c>
      <c r="D549">
        <v>53</v>
      </c>
      <c r="E549" t="s">
        <v>27</v>
      </c>
      <c r="F549">
        <v>38179</v>
      </c>
      <c r="G549">
        <v>705</v>
      </c>
      <c r="H549">
        <v>269000</v>
      </c>
      <c r="I549">
        <v>94652</v>
      </c>
      <c r="J549" t="s">
        <v>54</v>
      </c>
      <c r="K549">
        <v>254615000</v>
      </c>
    </row>
    <row r="550" spans="1:11">
      <c r="A550">
        <v>2005</v>
      </c>
      <c r="B550">
        <v>216299</v>
      </c>
      <c r="C550" t="s">
        <v>11</v>
      </c>
      <c r="D550">
        <v>55</v>
      </c>
      <c r="E550" t="s">
        <v>28</v>
      </c>
      <c r="F550">
        <v>41910</v>
      </c>
      <c r="G550">
        <v>432</v>
      </c>
      <c r="H550">
        <v>181025</v>
      </c>
      <c r="I550">
        <v>298743</v>
      </c>
      <c r="J550" t="s">
        <v>54</v>
      </c>
      <c r="K550">
        <v>540800000</v>
      </c>
    </row>
    <row r="551" spans="1:11">
      <c r="A551">
        <v>2005</v>
      </c>
      <c r="B551">
        <v>216299</v>
      </c>
      <c r="C551" t="s">
        <v>11</v>
      </c>
      <c r="D551">
        <v>57</v>
      </c>
      <c r="E551" t="s">
        <v>29</v>
      </c>
      <c r="F551">
        <v>350</v>
      </c>
      <c r="G551">
        <v>372</v>
      </c>
      <c r="H551">
        <v>1302</v>
      </c>
      <c r="I551">
        <v>129455</v>
      </c>
      <c r="J551" t="s">
        <v>54</v>
      </c>
      <c r="K551">
        <v>1685500</v>
      </c>
    </row>
    <row r="552" spans="1:11">
      <c r="A552">
        <v>2005</v>
      </c>
      <c r="B552">
        <v>216299</v>
      </c>
      <c r="C552" t="s">
        <v>11</v>
      </c>
      <c r="D552">
        <v>61</v>
      </c>
      <c r="E552" t="s">
        <v>31</v>
      </c>
      <c r="F552">
        <v>230</v>
      </c>
      <c r="G552">
        <v>224</v>
      </c>
      <c r="H552">
        <v>515</v>
      </c>
      <c r="I552">
        <v>78194</v>
      </c>
      <c r="J552" t="s">
        <v>54</v>
      </c>
      <c r="K552">
        <v>402700</v>
      </c>
    </row>
    <row r="553" spans="1:11">
      <c r="A553">
        <v>2005</v>
      </c>
      <c r="B553">
        <v>216299</v>
      </c>
      <c r="C553" t="s">
        <v>11</v>
      </c>
      <c r="D553">
        <v>65</v>
      </c>
      <c r="E553" t="s">
        <v>32</v>
      </c>
      <c r="F553">
        <v>1650</v>
      </c>
      <c r="G553">
        <v>250</v>
      </c>
      <c r="H553">
        <v>4125</v>
      </c>
      <c r="I553">
        <v>96301</v>
      </c>
      <c r="J553" t="s">
        <v>54</v>
      </c>
      <c r="K553">
        <v>3972400</v>
      </c>
    </row>
    <row r="554" spans="1:11">
      <c r="A554">
        <v>2005</v>
      </c>
      <c r="B554">
        <v>216299</v>
      </c>
      <c r="C554" t="s">
        <v>11</v>
      </c>
      <c r="D554">
        <v>67</v>
      </c>
      <c r="E554" t="s">
        <v>33</v>
      </c>
      <c r="F554">
        <v>28045</v>
      </c>
      <c r="G554">
        <v>870</v>
      </c>
      <c r="H554">
        <v>243992</v>
      </c>
      <c r="I554">
        <v>44320</v>
      </c>
      <c r="J554" t="s">
        <v>54</v>
      </c>
      <c r="K554">
        <v>108137000</v>
      </c>
    </row>
    <row r="555" spans="1:11">
      <c r="A555">
        <v>2005</v>
      </c>
      <c r="B555">
        <v>216299</v>
      </c>
      <c r="C555" t="s">
        <v>11</v>
      </c>
      <c r="D555">
        <v>69</v>
      </c>
      <c r="E555" t="s">
        <v>34</v>
      </c>
      <c r="F555">
        <v>3672</v>
      </c>
      <c r="G555">
        <v>458</v>
      </c>
      <c r="H555">
        <v>16818</v>
      </c>
      <c r="I555">
        <v>118801</v>
      </c>
      <c r="J555" t="s">
        <v>54</v>
      </c>
      <c r="K555">
        <v>19980000</v>
      </c>
    </row>
    <row r="556" spans="1:11">
      <c r="A556">
        <v>2005</v>
      </c>
      <c r="B556">
        <v>216299</v>
      </c>
      <c r="C556" t="s">
        <v>11</v>
      </c>
      <c r="D556">
        <v>71</v>
      </c>
      <c r="E556" t="s">
        <v>35</v>
      </c>
      <c r="F556">
        <v>142</v>
      </c>
      <c r="G556">
        <v>806</v>
      </c>
      <c r="H556">
        <v>1145</v>
      </c>
      <c r="I556">
        <v>101808</v>
      </c>
      <c r="J556" t="s">
        <v>54</v>
      </c>
      <c r="K556">
        <v>1165700</v>
      </c>
    </row>
    <row r="557" spans="1:11">
      <c r="A557">
        <v>2005</v>
      </c>
      <c r="B557">
        <v>216299</v>
      </c>
      <c r="C557" t="s">
        <v>11</v>
      </c>
      <c r="D557">
        <v>73</v>
      </c>
      <c r="E557" t="s">
        <v>36</v>
      </c>
      <c r="F557">
        <v>268</v>
      </c>
      <c r="G557">
        <v>230</v>
      </c>
      <c r="H557">
        <v>616</v>
      </c>
      <c r="I557">
        <v>63442</v>
      </c>
      <c r="J557" t="s">
        <v>54</v>
      </c>
      <c r="K557">
        <v>390800</v>
      </c>
    </row>
    <row r="558" spans="1:11">
      <c r="A558">
        <v>2005</v>
      </c>
      <c r="B558">
        <v>216299</v>
      </c>
      <c r="C558" t="s">
        <v>11</v>
      </c>
      <c r="D558">
        <v>77</v>
      </c>
      <c r="E558" t="s">
        <v>37</v>
      </c>
      <c r="F558">
        <v>95669</v>
      </c>
      <c r="G558">
        <v>736</v>
      </c>
      <c r="H558">
        <v>703870</v>
      </c>
      <c r="I558">
        <v>41010</v>
      </c>
      <c r="J558" t="s">
        <v>54</v>
      </c>
      <c r="K558">
        <v>288660000</v>
      </c>
    </row>
    <row r="559" spans="1:11">
      <c r="A559">
        <v>2005</v>
      </c>
      <c r="B559">
        <v>216299</v>
      </c>
      <c r="C559" t="s">
        <v>11</v>
      </c>
      <c r="D559">
        <v>79</v>
      </c>
      <c r="E559" t="s">
        <v>38</v>
      </c>
      <c r="F559">
        <v>33690</v>
      </c>
      <c r="G559">
        <v>590</v>
      </c>
      <c r="H559">
        <v>198819</v>
      </c>
      <c r="I559">
        <v>97764</v>
      </c>
      <c r="J559" t="s">
        <v>54</v>
      </c>
      <c r="K559">
        <v>194373000</v>
      </c>
    </row>
    <row r="560" spans="1:11">
      <c r="A560">
        <v>2005</v>
      </c>
      <c r="B560">
        <v>216299</v>
      </c>
      <c r="C560" t="s">
        <v>11</v>
      </c>
      <c r="D560">
        <v>81</v>
      </c>
      <c r="E560" t="s">
        <v>39</v>
      </c>
      <c r="F560">
        <v>88</v>
      </c>
      <c r="J560" t="s">
        <v>30</v>
      </c>
      <c r="K560">
        <v>451000</v>
      </c>
    </row>
    <row r="561" spans="1:11">
      <c r="A561">
        <v>2005</v>
      </c>
      <c r="B561">
        <v>216299</v>
      </c>
      <c r="C561" t="s">
        <v>11</v>
      </c>
      <c r="D561">
        <v>83</v>
      </c>
      <c r="E561" t="s">
        <v>40</v>
      </c>
      <c r="F561">
        <v>20308</v>
      </c>
      <c r="G561">
        <v>618</v>
      </c>
      <c r="H561">
        <v>125503</v>
      </c>
      <c r="I561">
        <v>127778</v>
      </c>
      <c r="J561" t="s">
        <v>54</v>
      </c>
      <c r="K561">
        <v>160365200</v>
      </c>
    </row>
    <row r="562" spans="1:11">
      <c r="A562">
        <v>2005</v>
      </c>
      <c r="B562">
        <v>216299</v>
      </c>
      <c r="C562" t="s">
        <v>11</v>
      </c>
      <c r="D562">
        <v>85</v>
      </c>
      <c r="E562" t="s">
        <v>41</v>
      </c>
      <c r="F562">
        <v>1720</v>
      </c>
      <c r="G562">
        <v>400</v>
      </c>
      <c r="H562">
        <v>6880</v>
      </c>
      <c r="I562">
        <v>106105</v>
      </c>
      <c r="J562" t="s">
        <v>54</v>
      </c>
      <c r="K562">
        <v>7300000</v>
      </c>
    </row>
    <row r="563" spans="1:11">
      <c r="A563">
        <v>2005</v>
      </c>
      <c r="B563">
        <v>216299</v>
      </c>
      <c r="C563" t="s">
        <v>11</v>
      </c>
      <c r="D563">
        <v>87</v>
      </c>
      <c r="E563" t="s">
        <v>42</v>
      </c>
      <c r="F563">
        <v>575</v>
      </c>
      <c r="G563">
        <v>139</v>
      </c>
      <c r="H563">
        <v>799</v>
      </c>
      <c r="I563">
        <v>220025</v>
      </c>
      <c r="J563" t="s">
        <v>54</v>
      </c>
      <c r="K563">
        <v>1758000</v>
      </c>
    </row>
    <row r="564" spans="1:11">
      <c r="A564">
        <v>2005</v>
      </c>
      <c r="B564">
        <v>216299</v>
      </c>
      <c r="C564" t="s">
        <v>11</v>
      </c>
      <c r="D564">
        <v>95</v>
      </c>
      <c r="E564" t="s">
        <v>44</v>
      </c>
      <c r="F564">
        <v>4291</v>
      </c>
      <c r="G564">
        <v>375</v>
      </c>
      <c r="H564">
        <v>16081</v>
      </c>
      <c r="I564">
        <v>72807</v>
      </c>
      <c r="J564" t="s">
        <v>54</v>
      </c>
      <c r="K564">
        <v>11708100</v>
      </c>
    </row>
    <row r="565" spans="1:11">
      <c r="A565">
        <v>2005</v>
      </c>
      <c r="B565">
        <v>216299</v>
      </c>
      <c r="C565" t="s">
        <v>11</v>
      </c>
      <c r="D565">
        <v>97</v>
      </c>
      <c r="E565" t="s">
        <v>45</v>
      </c>
      <c r="F565">
        <v>57050</v>
      </c>
      <c r="G565">
        <v>405</v>
      </c>
      <c r="H565">
        <v>230910</v>
      </c>
      <c r="I565">
        <v>186464</v>
      </c>
      <c r="J565" t="s">
        <v>54</v>
      </c>
      <c r="K565">
        <v>430563500</v>
      </c>
    </row>
    <row r="566" spans="1:11">
      <c r="A566">
        <v>2005</v>
      </c>
      <c r="B566">
        <v>216299</v>
      </c>
      <c r="C566" t="s">
        <v>11</v>
      </c>
      <c r="D566">
        <v>105</v>
      </c>
      <c r="E566" t="s">
        <v>51</v>
      </c>
      <c r="F566">
        <v>114</v>
      </c>
      <c r="J566" t="s">
        <v>30</v>
      </c>
      <c r="K566">
        <v>237300</v>
      </c>
    </row>
    <row r="567" spans="1:11">
      <c r="A567">
        <v>2005</v>
      </c>
      <c r="B567">
        <v>216299</v>
      </c>
      <c r="C567" t="s">
        <v>11</v>
      </c>
      <c r="D567">
        <v>107</v>
      </c>
      <c r="E567" t="s">
        <v>48</v>
      </c>
      <c r="F567">
        <v>22831</v>
      </c>
      <c r="G567">
        <v>960</v>
      </c>
      <c r="H567">
        <v>219270</v>
      </c>
      <c r="I567">
        <v>21717</v>
      </c>
      <c r="J567" t="s">
        <v>54</v>
      </c>
      <c r="K567">
        <v>47618000</v>
      </c>
    </row>
    <row r="568" spans="1:11">
      <c r="A568">
        <v>2005</v>
      </c>
      <c r="B568">
        <v>216299</v>
      </c>
      <c r="C568" t="s">
        <v>11</v>
      </c>
      <c r="D568">
        <v>113</v>
      </c>
      <c r="E568" t="s">
        <v>49</v>
      </c>
      <c r="F568">
        <v>8464</v>
      </c>
      <c r="G568">
        <v>838</v>
      </c>
      <c r="H568">
        <v>70930</v>
      </c>
      <c r="I568">
        <v>59167</v>
      </c>
      <c r="J568" t="s">
        <v>54</v>
      </c>
      <c r="K568">
        <v>41967000</v>
      </c>
    </row>
    <row r="569" spans="1:11">
      <c r="A569">
        <v>2005</v>
      </c>
      <c r="B569">
        <v>216299</v>
      </c>
      <c r="C569" t="s">
        <v>11</v>
      </c>
      <c r="D569">
        <v>115</v>
      </c>
      <c r="E569" t="s">
        <v>56</v>
      </c>
      <c r="F569">
        <v>105</v>
      </c>
      <c r="G569">
        <v>84</v>
      </c>
      <c r="H569">
        <v>88</v>
      </c>
      <c r="I569">
        <v>101136</v>
      </c>
      <c r="J569" t="s">
        <v>54</v>
      </c>
      <c r="K569">
        <v>89000</v>
      </c>
    </row>
    <row r="570" spans="1:11">
      <c r="A570">
        <v>2004</v>
      </c>
      <c r="B570">
        <v>216299</v>
      </c>
      <c r="C570" t="s">
        <v>11</v>
      </c>
      <c r="D570">
        <v>1</v>
      </c>
      <c r="E570" t="s">
        <v>12</v>
      </c>
      <c r="F570">
        <v>2526</v>
      </c>
      <c r="G570">
        <v>360</v>
      </c>
      <c r="H570">
        <v>9094</v>
      </c>
      <c r="I570">
        <v>99538</v>
      </c>
      <c r="J570" t="s">
        <v>54</v>
      </c>
      <c r="K570">
        <v>9052000</v>
      </c>
    </row>
    <row r="571" spans="1:11">
      <c r="A571">
        <v>2004</v>
      </c>
      <c r="B571">
        <v>216299</v>
      </c>
      <c r="C571" t="s">
        <v>11</v>
      </c>
      <c r="D571">
        <v>5</v>
      </c>
      <c r="E571" t="s">
        <v>14</v>
      </c>
      <c r="F571">
        <v>3741</v>
      </c>
      <c r="G571">
        <v>354</v>
      </c>
      <c r="H571">
        <v>13243</v>
      </c>
      <c r="I571">
        <v>100997</v>
      </c>
      <c r="J571" t="s">
        <v>54</v>
      </c>
      <c r="K571">
        <v>13375000</v>
      </c>
    </row>
    <row r="572" spans="1:11">
      <c r="A572">
        <v>2004</v>
      </c>
      <c r="B572">
        <v>216299</v>
      </c>
      <c r="C572" t="s">
        <v>11</v>
      </c>
      <c r="D572">
        <v>9</v>
      </c>
      <c r="E572" t="s">
        <v>15</v>
      </c>
      <c r="F572">
        <v>500</v>
      </c>
      <c r="G572">
        <v>240</v>
      </c>
      <c r="H572">
        <v>1200</v>
      </c>
      <c r="I572">
        <v>105000</v>
      </c>
      <c r="J572" t="s">
        <v>57</v>
      </c>
      <c r="K572">
        <v>1260000</v>
      </c>
    </row>
    <row r="573" spans="1:11">
      <c r="A573">
        <v>2004</v>
      </c>
      <c r="B573">
        <v>216299</v>
      </c>
      <c r="C573" t="s">
        <v>11</v>
      </c>
      <c r="D573">
        <v>17</v>
      </c>
      <c r="E573" t="s">
        <v>18</v>
      </c>
      <c r="F573">
        <v>1710</v>
      </c>
      <c r="G573">
        <v>246</v>
      </c>
      <c r="H573">
        <v>4209</v>
      </c>
      <c r="I573">
        <v>109484</v>
      </c>
      <c r="J573" t="s">
        <v>54</v>
      </c>
      <c r="K573">
        <v>4608200</v>
      </c>
    </row>
    <row r="574" spans="1:11">
      <c r="A574">
        <v>2004</v>
      </c>
      <c r="B574">
        <v>216299</v>
      </c>
      <c r="C574" t="s">
        <v>11</v>
      </c>
      <c r="D574">
        <v>19</v>
      </c>
      <c r="E574" t="s">
        <v>19</v>
      </c>
      <c r="F574">
        <v>96692</v>
      </c>
      <c r="G574">
        <v>901</v>
      </c>
      <c r="H574">
        <v>871000</v>
      </c>
      <c r="I574">
        <v>22631</v>
      </c>
      <c r="J574" t="s">
        <v>57</v>
      </c>
      <c r="K574">
        <v>197117000</v>
      </c>
    </row>
    <row r="575" spans="1:11">
      <c r="A575">
        <v>2004</v>
      </c>
      <c r="B575">
        <v>216299</v>
      </c>
      <c r="C575" t="s">
        <v>11</v>
      </c>
      <c r="D575">
        <v>29</v>
      </c>
      <c r="E575" t="s">
        <v>20</v>
      </c>
      <c r="F575">
        <v>36542</v>
      </c>
      <c r="G575">
        <v>869</v>
      </c>
      <c r="H575">
        <v>317370</v>
      </c>
      <c r="I575">
        <v>23210</v>
      </c>
      <c r="J575" t="s">
        <v>57</v>
      </c>
      <c r="K575">
        <v>73660000</v>
      </c>
    </row>
    <row r="576" spans="1:11">
      <c r="A576">
        <v>2004</v>
      </c>
      <c r="B576">
        <v>216299</v>
      </c>
      <c r="C576" t="s">
        <v>11</v>
      </c>
      <c r="D576">
        <v>31</v>
      </c>
      <c r="E576" t="s">
        <v>21</v>
      </c>
      <c r="F576">
        <v>3023</v>
      </c>
      <c r="G576">
        <v>1049</v>
      </c>
      <c r="H576">
        <v>31720</v>
      </c>
      <c r="I576">
        <v>23730</v>
      </c>
      <c r="J576" t="s">
        <v>57</v>
      </c>
      <c r="K576">
        <v>7527000</v>
      </c>
    </row>
    <row r="577" spans="1:11">
      <c r="A577">
        <v>2004</v>
      </c>
      <c r="B577">
        <v>216299</v>
      </c>
      <c r="C577" t="s">
        <v>11</v>
      </c>
      <c r="D577">
        <v>33</v>
      </c>
      <c r="E577" t="s">
        <v>22</v>
      </c>
      <c r="F577">
        <v>7076</v>
      </c>
      <c r="G577">
        <v>394</v>
      </c>
      <c r="H577">
        <v>27872</v>
      </c>
      <c r="I577">
        <v>113917</v>
      </c>
      <c r="J577" t="s">
        <v>54</v>
      </c>
      <c r="K577">
        <v>31751000</v>
      </c>
    </row>
    <row r="578" spans="1:11">
      <c r="A578">
        <v>2004</v>
      </c>
      <c r="B578">
        <v>216299</v>
      </c>
      <c r="C578" t="s">
        <v>11</v>
      </c>
      <c r="D578">
        <v>39</v>
      </c>
      <c r="E578" t="s">
        <v>23</v>
      </c>
      <c r="F578">
        <v>66200</v>
      </c>
      <c r="G578">
        <v>925</v>
      </c>
      <c r="H578">
        <v>612467</v>
      </c>
      <c r="I578">
        <v>21873</v>
      </c>
      <c r="J578" t="s">
        <v>54</v>
      </c>
      <c r="K578">
        <v>133966000</v>
      </c>
    </row>
    <row r="579" spans="1:11">
      <c r="A579">
        <v>2004</v>
      </c>
      <c r="B579">
        <v>216299</v>
      </c>
      <c r="C579" t="s">
        <v>11</v>
      </c>
      <c r="D579">
        <v>41</v>
      </c>
      <c r="E579" t="s">
        <v>24</v>
      </c>
      <c r="F579">
        <v>110</v>
      </c>
      <c r="G579">
        <v>126</v>
      </c>
      <c r="H579">
        <v>139</v>
      </c>
      <c r="I579">
        <v>191439</v>
      </c>
      <c r="J579" t="s">
        <v>54</v>
      </c>
      <c r="K579">
        <v>266100</v>
      </c>
    </row>
    <row r="580" spans="1:11">
      <c r="A580">
        <v>2004</v>
      </c>
      <c r="B580">
        <v>216299</v>
      </c>
      <c r="C580" t="s">
        <v>11</v>
      </c>
      <c r="D580">
        <v>43</v>
      </c>
      <c r="E580" t="s">
        <v>50</v>
      </c>
      <c r="F580">
        <v>99</v>
      </c>
      <c r="G580">
        <v>92</v>
      </c>
      <c r="H580">
        <v>91</v>
      </c>
      <c r="I580">
        <v>109890</v>
      </c>
      <c r="J580" t="s">
        <v>57</v>
      </c>
      <c r="K580">
        <v>100000</v>
      </c>
    </row>
    <row r="581" spans="1:11">
      <c r="A581">
        <v>2004</v>
      </c>
      <c r="B581">
        <v>216299</v>
      </c>
      <c r="C581" t="s">
        <v>11</v>
      </c>
      <c r="D581">
        <v>45</v>
      </c>
      <c r="E581" t="s">
        <v>25</v>
      </c>
      <c r="F581">
        <v>15608</v>
      </c>
      <c r="G581">
        <v>335</v>
      </c>
      <c r="H581">
        <v>52252</v>
      </c>
      <c r="I581">
        <v>115099</v>
      </c>
      <c r="J581" t="s">
        <v>54</v>
      </c>
      <c r="K581">
        <v>60141500</v>
      </c>
    </row>
    <row r="582" spans="1:11">
      <c r="A582">
        <v>2004</v>
      </c>
      <c r="B582">
        <v>216299</v>
      </c>
      <c r="C582" t="s">
        <v>11</v>
      </c>
      <c r="D582">
        <v>47</v>
      </c>
      <c r="E582" t="s">
        <v>26</v>
      </c>
      <c r="F582">
        <v>10729</v>
      </c>
      <c r="G582">
        <v>778</v>
      </c>
      <c r="H582">
        <v>83485</v>
      </c>
      <c r="I582">
        <v>25146</v>
      </c>
      <c r="J582" t="s">
        <v>54</v>
      </c>
      <c r="K582">
        <v>20993000</v>
      </c>
    </row>
    <row r="583" spans="1:11">
      <c r="A583">
        <v>2004</v>
      </c>
      <c r="B583">
        <v>216299</v>
      </c>
      <c r="C583" t="s">
        <v>11</v>
      </c>
      <c r="D583">
        <v>53</v>
      </c>
      <c r="E583" t="s">
        <v>27</v>
      </c>
      <c r="F583">
        <v>38614</v>
      </c>
      <c r="G583">
        <v>445</v>
      </c>
      <c r="H583">
        <v>172000</v>
      </c>
      <c r="I583">
        <v>101384</v>
      </c>
      <c r="J583" t="s">
        <v>57</v>
      </c>
      <c r="K583">
        <v>174380000</v>
      </c>
    </row>
    <row r="584" spans="1:11">
      <c r="A584">
        <v>2004</v>
      </c>
      <c r="B584">
        <v>216299</v>
      </c>
      <c r="C584" t="s">
        <v>11</v>
      </c>
      <c r="D584">
        <v>55</v>
      </c>
      <c r="E584" t="s">
        <v>28</v>
      </c>
      <c r="F584">
        <v>40439</v>
      </c>
      <c r="G584">
        <v>296</v>
      </c>
      <c r="H584">
        <v>119874</v>
      </c>
      <c r="I584">
        <v>291556</v>
      </c>
      <c r="J584" t="s">
        <v>57</v>
      </c>
      <c r="K584">
        <v>349500000</v>
      </c>
    </row>
    <row r="585" spans="1:11">
      <c r="A585">
        <v>2004</v>
      </c>
      <c r="B585">
        <v>216299</v>
      </c>
      <c r="C585" t="s">
        <v>11</v>
      </c>
      <c r="D585">
        <v>57</v>
      </c>
      <c r="E585" t="s">
        <v>29</v>
      </c>
      <c r="F585">
        <v>349</v>
      </c>
      <c r="G585">
        <v>411</v>
      </c>
      <c r="H585">
        <v>1434</v>
      </c>
      <c r="I585">
        <v>152768</v>
      </c>
      <c r="J585" t="s">
        <v>54</v>
      </c>
      <c r="K585">
        <v>2190700</v>
      </c>
    </row>
    <row r="586" spans="1:11">
      <c r="A586">
        <v>2004</v>
      </c>
      <c r="B586">
        <v>216299</v>
      </c>
      <c r="C586" t="s">
        <v>11</v>
      </c>
      <c r="D586">
        <v>61</v>
      </c>
      <c r="E586" t="s">
        <v>31</v>
      </c>
      <c r="F586">
        <v>230</v>
      </c>
      <c r="G586">
        <v>320</v>
      </c>
      <c r="H586">
        <v>736</v>
      </c>
      <c r="I586">
        <v>87894</v>
      </c>
      <c r="J586" t="s">
        <v>54</v>
      </c>
      <c r="K586">
        <v>646900</v>
      </c>
    </row>
    <row r="587" spans="1:11">
      <c r="A587">
        <v>2004</v>
      </c>
      <c r="B587">
        <v>216299</v>
      </c>
      <c r="C587" t="s">
        <v>11</v>
      </c>
      <c r="D587">
        <v>65</v>
      </c>
      <c r="E587" t="s">
        <v>32</v>
      </c>
      <c r="F587">
        <v>1640</v>
      </c>
      <c r="G587">
        <v>218</v>
      </c>
      <c r="H587">
        <v>3575</v>
      </c>
      <c r="I587">
        <v>66803</v>
      </c>
      <c r="J587" t="s">
        <v>57</v>
      </c>
      <c r="K587">
        <v>2388200</v>
      </c>
    </row>
    <row r="588" spans="1:11">
      <c r="A588">
        <v>2004</v>
      </c>
      <c r="B588">
        <v>216299</v>
      </c>
      <c r="C588" t="s">
        <v>11</v>
      </c>
      <c r="D588">
        <v>67</v>
      </c>
      <c r="E588" t="s">
        <v>33</v>
      </c>
      <c r="F588">
        <v>25756</v>
      </c>
      <c r="G588">
        <v>650</v>
      </c>
      <c r="H588">
        <v>167414</v>
      </c>
      <c r="I588">
        <v>44460</v>
      </c>
      <c r="J588" t="s">
        <v>54</v>
      </c>
      <c r="K588">
        <v>74432000</v>
      </c>
    </row>
    <row r="589" spans="1:11">
      <c r="A589">
        <v>2004</v>
      </c>
      <c r="B589">
        <v>216299</v>
      </c>
      <c r="C589" t="s">
        <v>11</v>
      </c>
      <c r="D589">
        <v>69</v>
      </c>
      <c r="E589" t="s">
        <v>34</v>
      </c>
      <c r="F589">
        <v>3636</v>
      </c>
      <c r="G589">
        <v>332</v>
      </c>
      <c r="H589">
        <v>12072</v>
      </c>
      <c r="I589">
        <v>156701</v>
      </c>
      <c r="J589" t="s">
        <v>54</v>
      </c>
      <c r="K589">
        <v>18917000</v>
      </c>
    </row>
    <row r="590" spans="1:11">
      <c r="A590">
        <v>2004</v>
      </c>
      <c r="B590">
        <v>216299</v>
      </c>
      <c r="C590" t="s">
        <v>11</v>
      </c>
      <c r="D590">
        <v>71</v>
      </c>
      <c r="E590" t="s">
        <v>35</v>
      </c>
      <c r="F590">
        <v>147</v>
      </c>
      <c r="G590">
        <v>427</v>
      </c>
      <c r="H590">
        <v>627</v>
      </c>
      <c r="I590">
        <v>70877</v>
      </c>
      <c r="J590" t="s">
        <v>57</v>
      </c>
      <c r="K590">
        <v>444400</v>
      </c>
    </row>
    <row r="591" spans="1:11">
      <c r="A591">
        <v>2004</v>
      </c>
      <c r="B591">
        <v>216299</v>
      </c>
      <c r="C591" t="s">
        <v>11</v>
      </c>
      <c r="D591">
        <v>73</v>
      </c>
      <c r="E591" t="s">
        <v>36</v>
      </c>
      <c r="F591">
        <v>300</v>
      </c>
      <c r="G591">
        <v>180</v>
      </c>
      <c r="H591">
        <v>540</v>
      </c>
      <c r="I591">
        <v>70000</v>
      </c>
      <c r="J591" t="s">
        <v>57</v>
      </c>
      <c r="K591">
        <v>378000</v>
      </c>
    </row>
    <row r="592" spans="1:11">
      <c r="A592">
        <v>2004</v>
      </c>
      <c r="B592">
        <v>216299</v>
      </c>
      <c r="C592" t="s">
        <v>11</v>
      </c>
      <c r="D592">
        <v>77</v>
      </c>
      <c r="E592" t="s">
        <v>37</v>
      </c>
      <c r="F592">
        <v>83657</v>
      </c>
      <c r="G592">
        <v>557</v>
      </c>
      <c r="H592">
        <v>466331</v>
      </c>
      <c r="I592">
        <v>40309</v>
      </c>
      <c r="J592" t="s">
        <v>57</v>
      </c>
      <c r="K592">
        <v>187974100</v>
      </c>
    </row>
    <row r="593" spans="1:11">
      <c r="A593">
        <v>2004</v>
      </c>
      <c r="B593">
        <v>216299</v>
      </c>
      <c r="C593" t="s">
        <v>11</v>
      </c>
      <c r="D593">
        <v>79</v>
      </c>
      <c r="E593" t="s">
        <v>38</v>
      </c>
      <c r="F593">
        <v>31913</v>
      </c>
      <c r="G593">
        <v>400</v>
      </c>
      <c r="H593">
        <v>127788</v>
      </c>
      <c r="I593">
        <v>99724</v>
      </c>
      <c r="J593" t="s">
        <v>57</v>
      </c>
      <c r="K593">
        <v>127435000</v>
      </c>
    </row>
    <row r="594" spans="1:11">
      <c r="A594">
        <v>2004</v>
      </c>
      <c r="B594">
        <v>216299</v>
      </c>
      <c r="C594" t="s">
        <v>11</v>
      </c>
      <c r="D594">
        <v>81</v>
      </c>
      <c r="E594" t="s">
        <v>39</v>
      </c>
      <c r="J594" t="s">
        <v>30</v>
      </c>
      <c r="K594">
        <v>417000</v>
      </c>
    </row>
    <row r="595" spans="1:11">
      <c r="A595">
        <v>2004</v>
      </c>
      <c r="B595">
        <v>216299</v>
      </c>
      <c r="C595" t="s">
        <v>11</v>
      </c>
      <c r="D595">
        <v>83</v>
      </c>
      <c r="E595" t="s">
        <v>40</v>
      </c>
      <c r="F595">
        <v>17408</v>
      </c>
      <c r="G595">
        <v>367</v>
      </c>
      <c r="H595">
        <v>63887</v>
      </c>
      <c r="I595">
        <v>130586</v>
      </c>
      <c r="J595" t="s">
        <v>57</v>
      </c>
      <c r="K595">
        <v>83427500</v>
      </c>
    </row>
    <row r="596" spans="1:11">
      <c r="A596">
        <v>2004</v>
      </c>
      <c r="B596">
        <v>216299</v>
      </c>
      <c r="C596" t="s">
        <v>11</v>
      </c>
      <c r="D596">
        <v>85</v>
      </c>
      <c r="E596" t="s">
        <v>41</v>
      </c>
      <c r="F596">
        <v>1870</v>
      </c>
      <c r="G596">
        <v>330</v>
      </c>
      <c r="H596">
        <v>6171</v>
      </c>
      <c r="I596">
        <v>99498</v>
      </c>
      <c r="J596" t="s">
        <v>57</v>
      </c>
      <c r="K596">
        <v>6140000</v>
      </c>
    </row>
    <row r="597" spans="1:11">
      <c r="A597">
        <v>2004</v>
      </c>
      <c r="B597">
        <v>216299</v>
      </c>
      <c r="C597" t="s">
        <v>11</v>
      </c>
      <c r="D597">
        <v>87</v>
      </c>
      <c r="E597" t="s">
        <v>42</v>
      </c>
      <c r="F597">
        <v>572</v>
      </c>
      <c r="G597">
        <v>120</v>
      </c>
      <c r="H597">
        <v>686</v>
      </c>
      <c r="I597">
        <v>213120</v>
      </c>
      <c r="J597" t="s">
        <v>54</v>
      </c>
      <c r="K597">
        <v>1462000</v>
      </c>
    </row>
    <row r="598" spans="1:11">
      <c r="A598">
        <v>2004</v>
      </c>
      <c r="B598">
        <v>216299</v>
      </c>
      <c r="C598" t="s">
        <v>11</v>
      </c>
      <c r="D598">
        <v>95</v>
      </c>
      <c r="E598" t="s">
        <v>44</v>
      </c>
      <c r="F598">
        <v>4153</v>
      </c>
      <c r="G598">
        <v>364</v>
      </c>
      <c r="H598">
        <v>15118</v>
      </c>
      <c r="I598">
        <v>67675</v>
      </c>
      <c r="J598" t="s">
        <v>54</v>
      </c>
      <c r="K598">
        <v>10231100</v>
      </c>
    </row>
    <row r="599" spans="1:11">
      <c r="A599">
        <v>2004</v>
      </c>
      <c r="B599">
        <v>216299</v>
      </c>
      <c r="C599" t="s">
        <v>11</v>
      </c>
      <c r="D599">
        <v>97</v>
      </c>
      <c r="E599" t="s">
        <v>45</v>
      </c>
      <c r="F599">
        <v>50010</v>
      </c>
      <c r="G599">
        <v>331</v>
      </c>
      <c r="H599">
        <v>165783</v>
      </c>
      <c r="I599">
        <v>188264</v>
      </c>
      <c r="J599" t="s">
        <v>54</v>
      </c>
      <c r="K599">
        <v>312110200</v>
      </c>
    </row>
    <row r="600" spans="1:11">
      <c r="A600">
        <v>2004</v>
      </c>
      <c r="B600">
        <v>216299</v>
      </c>
      <c r="C600" t="s">
        <v>11</v>
      </c>
      <c r="D600">
        <v>105</v>
      </c>
      <c r="E600" t="s">
        <v>51</v>
      </c>
      <c r="F600">
        <v>114</v>
      </c>
      <c r="J600" t="s">
        <v>30</v>
      </c>
      <c r="K600">
        <v>237300</v>
      </c>
    </row>
    <row r="601" spans="1:11">
      <c r="A601">
        <v>2004</v>
      </c>
      <c r="B601">
        <v>216299</v>
      </c>
      <c r="C601" t="s">
        <v>11</v>
      </c>
      <c r="D601">
        <v>107</v>
      </c>
      <c r="E601" t="s">
        <v>48</v>
      </c>
      <c r="F601">
        <v>23764</v>
      </c>
      <c r="G601">
        <v>965</v>
      </c>
      <c r="H601">
        <v>229430</v>
      </c>
      <c r="I601">
        <v>22480</v>
      </c>
      <c r="J601" t="s">
        <v>57</v>
      </c>
      <c r="K601">
        <v>51576000</v>
      </c>
    </row>
    <row r="602" spans="1:11">
      <c r="A602">
        <v>2004</v>
      </c>
      <c r="B602">
        <v>216299</v>
      </c>
      <c r="C602" t="s">
        <v>11</v>
      </c>
      <c r="D602">
        <v>113</v>
      </c>
      <c r="E602" t="s">
        <v>49</v>
      </c>
      <c r="F602">
        <v>9909</v>
      </c>
      <c r="G602">
        <v>613</v>
      </c>
      <c r="H602">
        <v>60739</v>
      </c>
      <c r="I602">
        <v>54892</v>
      </c>
      <c r="J602" t="s">
        <v>54</v>
      </c>
      <c r="K602">
        <v>33341000</v>
      </c>
    </row>
    <row r="603" spans="1:11">
      <c r="A603">
        <v>2004</v>
      </c>
      <c r="B603">
        <v>216299</v>
      </c>
      <c r="C603" t="s">
        <v>11</v>
      </c>
      <c r="D603">
        <v>115</v>
      </c>
      <c r="E603" t="s">
        <v>56</v>
      </c>
      <c r="F603">
        <v>92</v>
      </c>
      <c r="G603">
        <v>227</v>
      </c>
      <c r="H603">
        <v>209</v>
      </c>
      <c r="I603">
        <v>131579</v>
      </c>
      <c r="J603" t="s">
        <v>57</v>
      </c>
      <c r="K603">
        <v>275000</v>
      </c>
    </row>
    <row r="604" spans="1:11">
      <c r="A604">
        <v>2003</v>
      </c>
      <c r="B604">
        <v>216299</v>
      </c>
      <c r="C604" t="s">
        <v>11</v>
      </c>
      <c r="D604">
        <v>1</v>
      </c>
      <c r="E604" t="s">
        <v>12</v>
      </c>
      <c r="F604">
        <v>2284</v>
      </c>
      <c r="G604">
        <v>321</v>
      </c>
      <c r="H604">
        <v>7325</v>
      </c>
      <c r="I604">
        <v>107741</v>
      </c>
      <c r="J604" t="s">
        <v>57</v>
      </c>
      <c r="K604">
        <v>7892000</v>
      </c>
    </row>
    <row r="605" spans="1:11">
      <c r="A605">
        <v>2003</v>
      </c>
      <c r="B605">
        <v>216299</v>
      </c>
      <c r="C605" t="s">
        <v>11</v>
      </c>
      <c r="D605">
        <v>5</v>
      </c>
      <c r="E605" t="s">
        <v>14</v>
      </c>
      <c r="F605">
        <v>3623</v>
      </c>
      <c r="G605">
        <v>296</v>
      </c>
      <c r="H605">
        <v>10724</v>
      </c>
      <c r="I605">
        <v>98200</v>
      </c>
      <c r="J605" t="s">
        <v>57</v>
      </c>
      <c r="K605">
        <v>10531000</v>
      </c>
    </row>
    <row r="606" spans="1:11">
      <c r="A606">
        <v>2003</v>
      </c>
      <c r="B606">
        <v>216299</v>
      </c>
      <c r="C606" t="s">
        <v>11</v>
      </c>
      <c r="D606">
        <v>9</v>
      </c>
      <c r="E606" t="s">
        <v>15</v>
      </c>
      <c r="F606">
        <v>480</v>
      </c>
      <c r="G606">
        <v>188</v>
      </c>
      <c r="H606">
        <v>900</v>
      </c>
      <c r="I606">
        <v>100000</v>
      </c>
      <c r="J606" t="s">
        <v>57</v>
      </c>
      <c r="K606">
        <v>900000</v>
      </c>
    </row>
    <row r="607" spans="1:11">
      <c r="A607">
        <v>2003</v>
      </c>
      <c r="B607">
        <v>216299</v>
      </c>
      <c r="C607" t="s">
        <v>11</v>
      </c>
      <c r="D607">
        <v>17</v>
      </c>
      <c r="E607" t="s">
        <v>18</v>
      </c>
      <c r="F607">
        <v>1678</v>
      </c>
      <c r="G607">
        <v>236</v>
      </c>
      <c r="H607">
        <v>3953</v>
      </c>
      <c r="I607">
        <v>112067</v>
      </c>
      <c r="J607" t="s">
        <v>57</v>
      </c>
      <c r="K607">
        <v>4430000</v>
      </c>
    </row>
    <row r="608" spans="1:11">
      <c r="A608">
        <v>2003</v>
      </c>
      <c r="B608">
        <v>216299</v>
      </c>
      <c r="C608" t="s">
        <v>11</v>
      </c>
      <c r="D608">
        <v>19</v>
      </c>
      <c r="E608" t="s">
        <v>19</v>
      </c>
      <c r="F608">
        <v>72186</v>
      </c>
      <c r="G608">
        <v>1009</v>
      </c>
      <c r="H608">
        <v>728500</v>
      </c>
      <c r="I608">
        <v>16612</v>
      </c>
      <c r="J608" t="s">
        <v>57</v>
      </c>
      <c r="K608">
        <v>121015000</v>
      </c>
    </row>
    <row r="609" spans="1:11">
      <c r="A609">
        <v>2003</v>
      </c>
      <c r="B609">
        <v>216299</v>
      </c>
      <c r="C609" t="s">
        <v>11</v>
      </c>
      <c r="D609">
        <v>29</v>
      </c>
      <c r="E609" t="s">
        <v>20</v>
      </c>
      <c r="F609">
        <v>41476</v>
      </c>
      <c r="G609">
        <v>772</v>
      </c>
      <c r="H609">
        <v>320040</v>
      </c>
      <c r="I609">
        <v>15615</v>
      </c>
      <c r="J609" t="s">
        <v>57</v>
      </c>
      <c r="K609">
        <v>49975000</v>
      </c>
    </row>
    <row r="610" spans="1:11">
      <c r="A610">
        <v>2003</v>
      </c>
      <c r="B610">
        <v>216299</v>
      </c>
      <c r="C610" t="s">
        <v>11</v>
      </c>
      <c r="D610">
        <v>31</v>
      </c>
      <c r="E610" t="s">
        <v>21</v>
      </c>
      <c r="F610">
        <v>3295</v>
      </c>
      <c r="G610">
        <v>897</v>
      </c>
      <c r="H610">
        <v>29555</v>
      </c>
      <c r="I610">
        <v>17310</v>
      </c>
      <c r="J610" t="s">
        <v>57</v>
      </c>
      <c r="K610">
        <v>5116000</v>
      </c>
    </row>
    <row r="611" spans="1:11">
      <c r="A611">
        <v>2003</v>
      </c>
      <c r="B611">
        <v>216299</v>
      </c>
      <c r="C611" t="s">
        <v>11</v>
      </c>
      <c r="D611">
        <v>33</v>
      </c>
      <c r="E611" t="s">
        <v>22</v>
      </c>
      <c r="F611">
        <v>6219</v>
      </c>
      <c r="G611">
        <v>426</v>
      </c>
      <c r="H611">
        <v>26483</v>
      </c>
      <c r="I611">
        <v>118310</v>
      </c>
      <c r="J611" t="s">
        <v>57</v>
      </c>
      <c r="K611">
        <v>31332000</v>
      </c>
    </row>
    <row r="612" spans="1:11">
      <c r="A612">
        <v>2003</v>
      </c>
      <c r="B612">
        <v>216299</v>
      </c>
      <c r="C612" t="s">
        <v>11</v>
      </c>
      <c r="D612">
        <v>39</v>
      </c>
      <c r="E612" t="s">
        <v>23</v>
      </c>
      <c r="F612">
        <v>62600</v>
      </c>
      <c r="G612">
        <v>947</v>
      </c>
      <c r="H612">
        <v>593056</v>
      </c>
      <c r="I612">
        <v>14837</v>
      </c>
      <c r="J612" t="s">
        <v>57</v>
      </c>
      <c r="K612">
        <v>87991000</v>
      </c>
    </row>
    <row r="613" spans="1:11">
      <c r="A613">
        <v>2003</v>
      </c>
      <c r="B613">
        <v>216299</v>
      </c>
      <c r="C613" t="s">
        <v>11</v>
      </c>
      <c r="D613">
        <v>41</v>
      </c>
      <c r="E613" t="s">
        <v>24</v>
      </c>
      <c r="F613">
        <v>74</v>
      </c>
      <c r="G613">
        <v>157</v>
      </c>
      <c r="H613">
        <v>116</v>
      </c>
      <c r="I613">
        <v>199138</v>
      </c>
      <c r="J613" t="s">
        <v>57</v>
      </c>
      <c r="K613">
        <v>231000</v>
      </c>
    </row>
    <row r="614" spans="1:11">
      <c r="A614">
        <v>2003</v>
      </c>
      <c r="B614">
        <v>216299</v>
      </c>
      <c r="C614" t="s">
        <v>11</v>
      </c>
      <c r="D614">
        <v>43</v>
      </c>
      <c r="E614" t="s">
        <v>50</v>
      </c>
      <c r="F614">
        <v>93</v>
      </c>
      <c r="G614">
        <v>88</v>
      </c>
      <c r="H614">
        <v>82</v>
      </c>
      <c r="I614">
        <v>143902</v>
      </c>
      <c r="J614" t="s">
        <v>57</v>
      </c>
      <c r="K614">
        <v>118000</v>
      </c>
    </row>
    <row r="615" spans="1:11">
      <c r="A615">
        <v>2003</v>
      </c>
      <c r="B615">
        <v>216299</v>
      </c>
      <c r="C615" t="s">
        <v>11</v>
      </c>
      <c r="D615">
        <v>45</v>
      </c>
      <c r="E615" t="s">
        <v>25</v>
      </c>
      <c r="F615">
        <v>15576</v>
      </c>
      <c r="G615">
        <v>372</v>
      </c>
      <c r="H615">
        <v>57960</v>
      </c>
      <c r="I615">
        <v>121395</v>
      </c>
      <c r="J615" t="s">
        <v>57</v>
      </c>
      <c r="K615">
        <v>70360700</v>
      </c>
    </row>
    <row r="616" spans="1:11">
      <c r="A616">
        <v>2003</v>
      </c>
      <c r="B616">
        <v>216299</v>
      </c>
      <c r="C616" t="s">
        <v>11</v>
      </c>
      <c r="D616">
        <v>47</v>
      </c>
      <c r="E616" t="s">
        <v>26</v>
      </c>
      <c r="F616">
        <v>11499</v>
      </c>
      <c r="G616">
        <v>976</v>
      </c>
      <c r="H616">
        <v>112253</v>
      </c>
      <c r="I616">
        <v>25989</v>
      </c>
      <c r="J616" t="s">
        <v>57</v>
      </c>
      <c r="K616">
        <v>29173000</v>
      </c>
    </row>
    <row r="617" spans="1:11">
      <c r="A617">
        <v>2003</v>
      </c>
      <c r="B617">
        <v>216299</v>
      </c>
      <c r="C617" t="s">
        <v>11</v>
      </c>
      <c r="D617">
        <v>53</v>
      </c>
      <c r="E617" t="s">
        <v>27</v>
      </c>
      <c r="F617">
        <v>34287</v>
      </c>
      <c r="G617">
        <v>441</v>
      </c>
      <c r="H617">
        <v>151344</v>
      </c>
      <c r="I617">
        <v>105864</v>
      </c>
      <c r="J617" t="s">
        <v>57</v>
      </c>
      <c r="K617">
        <v>160219000</v>
      </c>
    </row>
    <row r="618" spans="1:11">
      <c r="A618">
        <v>2003</v>
      </c>
      <c r="B618">
        <v>216299</v>
      </c>
      <c r="C618" t="s">
        <v>11</v>
      </c>
      <c r="D618">
        <v>55</v>
      </c>
      <c r="E618" t="s">
        <v>28</v>
      </c>
      <c r="F618">
        <v>39106</v>
      </c>
      <c r="G618">
        <v>329</v>
      </c>
      <c r="H618">
        <v>128814</v>
      </c>
      <c r="I618">
        <v>298570</v>
      </c>
      <c r="J618" t="s">
        <v>57</v>
      </c>
      <c r="K618">
        <v>384600000</v>
      </c>
    </row>
    <row r="619" spans="1:11">
      <c r="A619">
        <v>2003</v>
      </c>
      <c r="B619">
        <v>216299</v>
      </c>
      <c r="C619" t="s">
        <v>11</v>
      </c>
      <c r="D619">
        <v>57</v>
      </c>
      <c r="E619" t="s">
        <v>29</v>
      </c>
      <c r="F619">
        <v>356</v>
      </c>
      <c r="G619">
        <v>367</v>
      </c>
      <c r="H619">
        <v>1307</v>
      </c>
      <c r="I619">
        <v>135080</v>
      </c>
      <c r="J619" t="s">
        <v>57</v>
      </c>
      <c r="K619">
        <v>1765500</v>
      </c>
    </row>
    <row r="620" spans="1:11">
      <c r="A620">
        <v>2003</v>
      </c>
      <c r="B620">
        <v>216299</v>
      </c>
      <c r="C620" t="s">
        <v>11</v>
      </c>
      <c r="D620">
        <v>61</v>
      </c>
      <c r="E620" t="s">
        <v>31</v>
      </c>
      <c r="F620">
        <v>200</v>
      </c>
      <c r="G620">
        <v>176</v>
      </c>
      <c r="H620">
        <v>352</v>
      </c>
      <c r="I620">
        <v>103608</v>
      </c>
      <c r="J620" t="s">
        <v>57</v>
      </c>
      <c r="K620">
        <v>364700</v>
      </c>
    </row>
    <row r="621" spans="1:11">
      <c r="A621">
        <v>2003</v>
      </c>
      <c r="B621">
        <v>216299</v>
      </c>
      <c r="C621" t="s">
        <v>11</v>
      </c>
      <c r="D621">
        <v>65</v>
      </c>
      <c r="E621" t="s">
        <v>32</v>
      </c>
      <c r="F621">
        <v>1266</v>
      </c>
      <c r="G621">
        <v>329</v>
      </c>
      <c r="H621">
        <v>4163</v>
      </c>
      <c r="I621">
        <v>78400</v>
      </c>
      <c r="J621" t="s">
        <v>57</v>
      </c>
      <c r="K621">
        <v>3263800</v>
      </c>
    </row>
    <row r="622" spans="1:11">
      <c r="A622">
        <v>2003</v>
      </c>
      <c r="B622">
        <v>216299</v>
      </c>
      <c r="C622" t="s">
        <v>11</v>
      </c>
      <c r="D622">
        <v>67</v>
      </c>
      <c r="E622" t="s">
        <v>33</v>
      </c>
      <c r="F622">
        <v>23698</v>
      </c>
      <c r="G622">
        <v>630</v>
      </c>
      <c r="H622">
        <v>149297</v>
      </c>
      <c r="I622">
        <v>42200</v>
      </c>
      <c r="J622" t="s">
        <v>57</v>
      </c>
      <c r="K622">
        <v>63003000</v>
      </c>
    </row>
    <row r="623" spans="1:11">
      <c r="A623">
        <v>2003</v>
      </c>
      <c r="B623">
        <v>216299</v>
      </c>
      <c r="C623" t="s">
        <v>11</v>
      </c>
      <c r="D623">
        <v>69</v>
      </c>
      <c r="E623" t="s">
        <v>34</v>
      </c>
      <c r="F623">
        <v>3163</v>
      </c>
      <c r="G623">
        <v>457</v>
      </c>
      <c r="H623">
        <v>14455</v>
      </c>
      <c r="I623">
        <v>151000</v>
      </c>
      <c r="J623" t="s">
        <v>57</v>
      </c>
      <c r="K623">
        <v>21827000</v>
      </c>
    </row>
    <row r="624" spans="1:11">
      <c r="A624">
        <v>2003</v>
      </c>
      <c r="B624">
        <v>216299</v>
      </c>
      <c r="C624" t="s">
        <v>11</v>
      </c>
      <c r="D624">
        <v>71</v>
      </c>
      <c r="E624" t="s">
        <v>35</v>
      </c>
      <c r="F624">
        <v>180</v>
      </c>
      <c r="G624">
        <v>377</v>
      </c>
      <c r="H624">
        <v>679</v>
      </c>
      <c r="I624">
        <v>65744</v>
      </c>
      <c r="J624" t="s">
        <v>57</v>
      </c>
      <c r="K624">
        <v>446400</v>
      </c>
    </row>
    <row r="625" spans="1:11">
      <c r="A625">
        <v>2003</v>
      </c>
      <c r="B625">
        <v>216299</v>
      </c>
      <c r="C625" t="s">
        <v>11</v>
      </c>
      <c r="D625">
        <v>73</v>
      </c>
      <c r="E625" t="s">
        <v>36</v>
      </c>
      <c r="F625">
        <v>304</v>
      </c>
      <c r="G625">
        <v>208</v>
      </c>
      <c r="H625">
        <v>632</v>
      </c>
      <c r="I625">
        <v>38022</v>
      </c>
      <c r="J625" t="s">
        <v>57</v>
      </c>
      <c r="K625">
        <v>240300</v>
      </c>
    </row>
    <row r="626" spans="1:11">
      <c r="A626">
        <v>2003</v>
      </c>
      <c r="B626">
        <v>216299</v>
      </c>
      <c r="C626" t="s">
        <v>11</v>
      </c>
      <c r="D626">
        <v>77</v>
      </c>
      <c r="E626" t="s">
        <v>37</v>
      </c>
      <c r="F626">
        <v>82350</v>
      </c>
      <c r="G626">
        <v>574</v>
      </c>
      <c r="H626">
        <v>472800</v>
      </c>
      <c r="I626">
        <v>36852</v>
      </c>
      <c r="J626" t="s">
        <v>57</v>
      </c>
      <c r="K626">
        <v>174235900</v>
      </c>
    </row>
    <row r="627" spans="1:11">
      <c r="A627">
        <v>2003</v>
      </c>
      <c r="B627">
        <v>216299</v>
      </c>
      <c r="C627" t="s">
        <v>11</v>
      </c>
      <c r="D627">
        <v>79</v>
      </c>
      <c r="E627" t="s">
        <v>38</v>
      </c>
      <c r="F627">
        <v>29626</v>
      </c>
      <c r="G627">
        <v>389</v>
      </c>
      <c r="H627">
        <v>115188</v>
      </c>
      <c r="I627">
        <v>107176</v>
      </c>
      <c r="J627" t="s">
        <v>57</v>
      </c>
      <c r="K627">
        <v>123454000</v>
      </c>
    </row>
    <row r="628" spans="1:11">
      <c r="A628">
        <v>2003</v>
      </c>
      <c r="B628">
        <v>216299</v>
      </c>
      <c r="C628" t="s">
        <v>11</v>
      </c>
      <c r="D628">
        <v>81</v>
      </c>
      <c r="E628" t="s">
        <v>39</v>
      </c>
      <c r="F628">
        <v>60</v>
      </c>
      <c r="J628" t="s">
        <v>30</v>
      </c>
      <c r="K628">
        <v>363000</v>
      </c>
    </row>
    <row r="629" spans="1:11">
      <c r="A629">
        <v>2003</v>
      </c>
      <c r="B629">
        <v>216299</v>
      </c>
      <c r="C629" t="s">
        <v>11</v>
      </c>
      <c r="D629">
        <v>83</v>
      </c>
      <c r="E629" t="s">
        <v>40</v>
      </c>
      <c r="F629">
        <v>16667</v>
      </c>
      <c r="G629">
        <v>288</v>
      </c>
      <c r="H629">
        <v>48001</v>
      </c>
      <c r="I629">
        <v>137181</v>
      </c>
      <c r="J629" t="s">
        <v>57</v>
      </c>
      <c r="K629">
        <v>65848300</v>
      </c>
    </row>
    <row r="630" spans="1:11">
      <c r="A630">
        <v>2003</v>
      </c>
      <c r="B630">
        <v>216299</v>
      </c>
      <c r="C630" t="s">
        <v>11</v>
      </c>
      <c r="D630">
        <v>85</v>
      </c>
      <c r="E630" t="s">
        <v>41</v>
      </c>
      <c r="F630">
        <v>1854</v>
      </c>
      <c r="G630">
        <v>290</v>
      </c>
      <c r="H630">
        <v>5377</v>
      </c>
      <c r="I630">
        <v>120588</v>
      </c>
      <c r="J630" t="s">
        <v>57</v>
      </c>
      <c r="K630">
        <v>6484000</v>
      </c>
    </row>
    <row r="631" spans="1:11">
      <c r="A631">
        <v>2003</v>
      </c>
      <c r="B631">
        <v>216299</v>
      </c>
      <c r="C631" t="s">
        <v>11</v>
      </c>
      <c r="D631">
        <v>87</v>
      </c>
      <c r="E631" t="s">
        <v>42</v>
      </c>
      <c r="F631">
        <v>574</v>
      </c>
      <c r="G631">
        <v>333</v>
      </c>
      <c r="H631">
        <v>1911</v>
      </c>
      <c r="I631">
        <v>135008</v>
      </c>
      <c r="J631" t="s">
        <v>57</v>
      </c>
      <c r="K631">
        <v>2580000</v>
      </c>
    </row>
    <row r="632" spans="1:11">
      <c r="A632">
        <v>2003</v>
      </c>
      <c r="B632">
        <v>216299</v>
      </c>
      <c r="C632" t="s">
        <v>11</v>
      </c>
      <c r="D632">
        <v>95</v>
      </c>
      <c r="E632" t="s">
        <v>44</v>
      </c>
      <c r="F632">
        <v>4075</v>
      </c>
      <c r="G632">
        <v>370</v>
      </c>
      <c r="H632">
        <v>15060</v>
      </c>
      <c r="I632">
        <v>66446</v>
      </c>
      <c r="J632" t="s">
        <v>57</v>
      </c>
      <c r="K632">
        <v>10006700</v>
      </c>
    </row>
    <row r="633" spans="1:11">
      <c r="A633">
        <v>2003</v>
      </c>
      <c r="B633">
        <v>216299</v>
      </c>
      <c r="C633" t="s">
        <v>11</v>
      </c>
      <c r="D633">
        <v>97</v>
      </c>
      <c r="E633" t="s">
        <v>45</v>
      </c>
      <c r="F633">
        <v>52176</v>
      </c>
      <c r="G633">
        <v>308</v>
      </c>
      <c r="H633">
        <v>160768</v>
      </c>
      <c r="I633">
        <v>196720</v>
      </c>
      <c r="J633" t="s">
        <v>57</v>
      </c>
      <c r="K633">
        <v>316262300</v>
      </c>
    </row>
    <row r="634" spans="1:11">
      <c r="A634">
        <v>2003</v>
      </c>
      <c r="B634">
        <v>216299</v>
      </c>
      <c r="C634" t="s">
        <v>11</v>
      </c>
      <c r="D634">
        <v>105</v>
      </c>
      <c r="E634" t="s">
        <v>51</v>
      </c>
      <c r="F634">
        <v>114</v>
      </c>
      <c r="J634" t="s">
        <v>30</v>
      </c>
      <c r="K634">
        <v>237300</v>
      </c>
    </row>
    <row r="635" spans="1:11">
      <c r="A635">
        <v>2003</v>
      </c>
      <c r="B635">
        <v>216299</v>
      </c>
      <c r="C635" t="s">
        <v>11</v>
      </c>
      <c r="D635">
        <v>107</v>
      </c>
      <c r="E635" t="s">
        <v>48</v>
      </c>
      <c r="F635">
        <v>23886</v>
      </c>
      <c r="G635">
        <v>921</v>
      </c>
      <c r="H635">
        <v>220030</v>
      </c>
      <c r="I635">
        <v>16464</v>
      </c>
      <c r="J635" t="s">
        <v>57</v>
      </c>
      <c r="K635">
        <v>36225000</v>
      </c>
    </row>
    <row r="636" spans="1:11">
      <c r="A636">
        <v>2003</v>
      </c>
      <c r="B636">
        <v>216299</v>
      </c>
      <c r="C636" t="s">
        <v>11</v>
      </c>
      <c r="D636">
        <v>113</v>
      </c>
      <c r="E636" t="s">
        <v>49</v>
      </c>
      <c r="F636">
        <v>10334</v>
      </c>
      <c r="G636">
        <v>676</v>
      </c>
      <c r="H636">
        <v>69858</v>
      </c>
      <c r="I636">
        <v>53489</v>
      </c>
      <c r="J636" t="s">
        <v>57</v>
      </c>
      <c r="K636">
        <v>37366000</v>
      </c>
    </row>
    <row r="637" spans="1:11">
      <c r="A637">
        <v>2003</v>
      </c>
      <c r="B637">
        <v>216299</v>
      </c>
      <c r="C637" t="s">
        <v>11</v>
      </c>
      <c r="D637">
        <v>115</v>
      </c>
      <c r="E637" t="s">
        <v>56</v>
      </c>
      <c r="F637">
        <v>66</v>
      </c>
      <c r="G637">
        <v>253</v>
      </c>
      <c r="H637">
        <v>167</v>
      </c>
      <c r="I637">
        <v>132335</v>
      </c>
      <c r="J637" t="s">
        <v>57</v>
      </c>
      <c r="K637">
        <v>221000</v>
      </c>
    </row>
    <row r="638" spans="1:11">
      <c r="A638">
        <v>2002</v>
      </c>
      <c r="B638">
        <v>216299</v>
      </c>
      <c r="C638" t="s">
        <v>11</v>
      </c>
      <c r="D638">
        <v>1</v>
      </c>
      <c r="E638" t="s">
        <v>12</v>
      </c>
      <c r="F638">
        <v>2255</v>
      </c>
      <c r="G638">
        <v>213</v>
      </c>
      <c r="H638">
        <v>4793</v>
      </c>
      <c r="I638">
        <v>1126</v>
      </c>
      <c r="J638" t="s">
        <v>57</v>
      </c>
      <c r="K638">
        <v>5398000</v>
      </c>
    </row>
    <row r="639" spans="1:11">
      <c r="A639">
        <v>2002</v>
      </c>
      <c r="B639">
        <v>216299</v>
      </c>
      <c r="C639" t="s">
        <v>11</v>
      </c>
      <c r="D639">
        <v>5</v>
      </c>
      <c r="E639" t="s">
        <v>14</v>
      </c>
      <c r="F639">
        <v>3241</v>
      </c>
      <c r="G639">
        <v>350</v>
      </c>
      <c r="H639">
        <v>11343</v>
      </c>
      <c r="I639">
        <v>980</v>
      </c>
      <c r="J639" t="s">
        <v>57</v>
      </c>
      <c r="K639">
        <v>11116100</v>
      </c>
    </row>
    <row r="640" spans="1:11">
      <c r="A640">
        <v>2002</v>
      </c>
      <c r="B640">
        <v>216299</v>
      </c>
      <c r="C640" t="s">
        <v>11</v>
      </c>
      <c r="D640">
        <v>9</v>
      </c>
      <c r="E640" t="s">
        <v>15</v>
      </c>
      <c r="F640">
        <v>470</v>
      </c>
      <c r="G640">
        <v>289</v>
      </c>
      <c r="H640">
        <v>1360</v>
      </c>
      <c r="I640">
        <v>971</v>
      </c>
      <c r="J640" t="s">
        <v>57</v>
      </c>
      <c r="K640">
        <v>1320000</v>
      </c>
    </row>
    <row r="641" spans="1:11">
      <c r="A641">
        <v>2002</v>
      </c>
      <c r="B641">
        <v>216299</v>
      </c>
      <c r="C641" t="s">
        <v>11</v>
      </c>
      <c r="D641">
        <v>17</v>
      </c>
      <c r="E641" t="s">
        <v>18</v>
      </c>
      <c r="F641">
        <v>1464</v>
      </c>
      <c r="G641">
        <v>277</v>
      </c>
      <c r="H641">
        <v>4060</v>
      </c>
      <c r="I641">
        <v>1153</v>
      </c>
      <c r="J641" t="s">
        <v>57</v>
      </c>
      <c r="K641">
        <v>4680000</v>
      </c>
    </row>
    <row r="642" spans="1:11">
      <c r="A642">
        <v>2002</v>
      </c>
      <c r="B642">
        <v>216299</v>
      </c>
      <c r="C642" t="s">
        <v>11</v>
      </c>
      <c r="D642">
        <v>19</v>
      </c>
      <c r="E642" t="s">
        <v>19</v>
      </c>
      <c r="F642">
        <v>85701</v>
      </c>
      <c r="G642">
        <v>1083</v>
      </c>
      <c r="H642">
        <v>928100</v>
      </c>
      <c r="I642">
        <v>141</v>
      </c>
      <c r="J642" t="s">
        <v>57</v>
      </c>
      <c r="K642">
        <v>131189000</v>
      </c>
    </row>
    <row r="643" spans="1:11">
      <c r="A643">
        <v>2002</v>
      </c>
      <c r="B643">
        <v>216299</v>
      </c>
      <c r="C643" t="s">
        <v>11</v>
      </c>
      <c r="D643">
        <v>29</v>
      </c>
      <c r="E643" t="s">
        <v>20</v>
      </c>
      <c r="F643">
        <v>43436</v>
      </c>
      <c r="G643">
        <v>887</v>
      </c>
      <c r="H643">
        <v>385420</v>
      </c>
      <c r="I643">
        <v>143</v>
      </c>
      <c r="J643" t="s">
        <v>57</v>
      </c>
      <c r="K643">
        <v>55146000</v>
      </c>
    </row>
    <row r="644" spans="1:11">
      <c r="A644">
        <v>2002</v>
      </c>
      <c r="B644">
        <v>216299</v>
      </c>
      <c r="C644" t="s">
        <v>11</v>
      </c>
      <c r="D644">
        <v>31</v>
      </c>
      <c r="E644" t="s">
        <v>21</v>
      </c>
      <c r="F644">
        <v>3319</v>
      </c>
      <c r="G644">
        <v>852</v>
      </c>
      <c r="H644">
        <v>28294</v>
      </c>
      <c r="I644">
        <v>162</v>
      </c>
      <c r="J644" t="s">
        <v>57</v>
      </c>
      <c r="K644">
        <v>4584000</v>
      </c>
    </row>
    <row r="645" spans="1:11">
      <c r="A645">
        <v>2002</v>
      </c>
      <c r="B645">
        <v>216299</v>
      </c>
      <c r="C645" t="s">
        <v>11</v>
      </c>
      <c r="D645">
        <v>33</v>
      </c>
      <c r="E645" t="s">
        <v>22</v>
      </c>
      <c r="F645">
        <v>5465</v>
      </c>
      <c r="G645">
        <v>457</v>
      </c>
      <c r="H645">
        <v>24966</v>
      </c>
      <c r="I645">
        <v>1292</v>
      </c>
      <c r="J645" t="s">
        <v>54</v>
      </c>
      <c r="K645">
        <v>32261700</v>
      </c>
    </row>
    <row r="646" spans="1:11">
      <c r="A646">
        <v>2002</v>
      </c>
      <c r="B646">
        <v>216299</v>
      </c>
      <c r="C646" t="s">
        <v>11</v>
      </c>
      <c r="D646">
        <v>39</v>
      </c>
      <c r="E646" t="s">
        <v>23</v>
      </c>
      <c r="F646">
        <v>67600</v>
      </c>
      <c r="G646">
        <v>1023</v>
      </c>
      <c r="H646">
        <v>691528</v>
      </c>
      <c r="I646">
        <v>130</v>
      </c>
      <c r="J646" t="s">
        <v>57</v>
      </c>
      <c r="K646">
        <v>89589000</v>
      </c>
    </row>
    <row r="647" spans="1:11">
      <c r="A647">
        <v>2002</v>
      </c>
      <c r="B647">
        <v>216299</v>
      </c>
      <c r="C647" t="s">
        <v>11</v>
      </c>
      <c r="D647">
        <v>41</v>
      </c>
      <c r="E647" t="s">
        <v>24</v>
      </c>
      <c r="F647">
        <v>82</v>
      </c>
      <c r="G647">
        <v>177</v>
      </c>
      <c r="H647">
        <v>145</v>
      </c>
      <c r="I647">
        <v>1759</v>
      </c>
      <c r="J647" t="s">
        <v>57</v>
      </c>
      <c r="K647">
        <v>255000</v>
      </c>
    </row>
    <row r="648" spans="1:11">
      <c r="A648">
        <v>2002</v>
      </c>
      <c r="B648">
        <v>216299</v>
      </c>
      <c r="C648" t="s">
        <v>11</v>
      </c>
      <c r="D648">
        <v>43</v>
      </c>
      <c r="E648" t="s">
        <v>50</v>
      </c>
      <c r="F648">
        <v>84</v>
      </c>
      <c r="G648">
        <v>117</v>
      </c>
      <c r="H648">
        <v>98</v>
      </c>
      <c r="I648">
        <v>1388</v>
      </c>
      <c r="J648" t="s">
        <v>57</v>
      </c>
      <c r="K648">
        <v>136000</v>
      </c>
    </row>
    <row r="649" spans="1:11">
      <c r="A649">
        <v>2002</v>
      </c>
      <c r="B649">
        <v>216299</v>
      </c>
      <c r="C649" t="s">
        <v>11</v>
      </c>
      <c r="D649">
        <v>45</v>
      </c>
      <c r="E649" t="s">
        <v>25</v>
      </c>
      <c r="F649">
        <v>15202</v>
      </c>
      <c r="G649">
        <v>389</v>
      </c>
      <c r="H649">
        <v>59128</v>
      </c>
      <c r="I649">
        <v>1375</v>
      </c>
      <c r="J649" t="s">
        <v>57</v>
      </c>
      <c r="K649">
        <v>81301400</v>
      </c>
    </row>
    <row r="650" spans="1:11">
      <c r="A650">
        <v>2002</v>
      </c>
      <c r="B650">
        <v>216299</v>
      </c>
      <c r="C650" t="s">
        <v>11</v>
      </c>
      <c r="D650">
        <v>47</v>
      </c>
      <c r="E650" t="s">
        <v>26</v>
      </c>
      <c r="F650">
        <v>11523</v>
      </c>
      <c r="G650">
        <v>888</v>
      </c>
      <c r="H650">
        <v>102284</v>
      </c>
      <c r="I650">
        <v>275</v>
      </c>
      <c r="J650" t="s">
        <v>57</v>
      </c>
      <c r="K650">
        <v>28125000</v>
      </c>
    </row>
    <row r="651" spans="1:11">
      <c r="A651">
        <v>2002</v>
      </c>
      <c r="B651">
        <v>216299</v>
      </c>
      <c r="C651" t="s">
        <v>11</v>
      </c>
      <c r="D651">
        <v>53</v>
      </c>
      <c r="E651" t="s">
        <v>27</v>
      </c>
      <c r="F651">
        <v>37325</v>
      </c>
      <c r="G651">
        <v>386</v>
      </c>
      <c r="H651">
        <v>143947</v>
      </c>
      <c r="I651">
        <v>1022</v>
      </c>
      <c r="J651" t="s">
        <v>57</v>
      </c>
      <c r="K651">
        <v>147065000</v>
      </c>
    </row>
    <row r="652" spans="1:11">
      <c r="A652">
        <v>2002</v>
      </c>
      <c r="B652">
        <v>216299</v>
      </c>
      <c r="C652" t="s">
        <v>11</v>
      </c>
      <c r="D652">
        <v>55</v>
      </c>
      <c r="E652" t="s">
        <v>28</v>
      </c>
      <c r="F652">
        <v>37072</v>
      </c>
      <c r="G652">
        <v>351</v>
      </c>
      <c r="H652">
        <v>130099</v>
      </c>
      <c r="I652">
        <v>2920</v>
      </c>
      <c r="J652" t="s">
        <v>57</v>
      </c>
      <c r="K652">
        <v>379930000</v>
      </c>
    </row>
    <row r="653" spans="1:11">
      <c r="A653">
        <v>2002</v>
      </c>
      <c r="B653">
        <v>216299</v>
      </c>
      <c r="C653" t="s">
        <v>11</v>
      </c>
      <c r="D653">
        <v>57</v>
      </c>
      <c r="E653" t="s">
        <v>29</v>
      </c>
      <c r="F653">
        <v>404</v>
      </c>
      <c r="G653">
        <v>432</v>
      </c>
      <c r="H653">
        <v>1746</v>
      </c>
      <c r="I653">
        <v>1053</v>
      </c>
      <c r="J653" t="s">
        <v>57</v>
      </c>
      <c r="K653">
        <v>1839100</v>
      </c>
    </row>
    <row r="654" spans="1:11">
      <c r="A654">
        <v>2002</v>
      </c>
      <c r="B654">
        <v>216299</v>
      </c>
      <c r="C654" t="s">
        <v>11</v>
      </c>
      <c r="D654">
        <v>61</v>
      </c>
      <c r="E654" t="s">
        <v>31</v>
      </c>
      <c r="F654">
        <v>130</v>
      </c>
      <c r="G654">
        <v>300</v>
      </c>
      <c r="H654">
        <v>390</v>
      </c>
      <c r="I654">
        <v>1070</v>
      </c>
      <c r="J654" t="s">
        <v>57</v>
      </c>
      <c r="K654">
        <v>417300</v>
      </c>
    </row>
    <row r="655" spans="1:11">
      <c r="A655">
        <v>2002</v>
      </c>
      <c r="B655">
        <v>216299</v>
      </c>
      <c r="C655" t="s">
        <v>11</v>
      </c>
      <c r="D655">
        <v>65</v>
      </c>
      <c r="E655" t="s">
        <v>32</v>
      </c>
      <c r="F655">
        <v>1250</v>
      </c>
      <c r="G655">
        <v>416</v>
      </c>
      <c r="H655">
        <v>5200</v>
      </c>
      <c r="I655">
        <v>677</v>
      </c>
      <c r="J655" t="s">
        <v>57</v>
      </c>
      <c r="K655">
        <v>3518000</v>
      </c>
    </row>
    <row r="656" spans="1:11">
      <c r="A656">
        <v>2002</v>
      </c>
      <c r="B656">
        <v>216299</v>
      </c>
      <c r="C656" t="s">
        <v>11</v>
      </c>
      <c r="D656">
        <v>67</v>
      </c>
      <c r="E656" t="s">
        <v>33</v>
      </c>
      <c r="F656">
        <v>26597</v>
      </c>
      <c r="G656">
        <v>620</v>
      </c>
      <c r="H656">
        <v>164901</v>
      </c>
      <c r="I656">
        <v>448</v>
      </c>
      <c r="J656" t="s">
        <v>57</v>
      </c>
      <c r="K656">
        <v>73876000</v>
      </c>
    </row>
    <row r="657" spans="1:11">
      <c r="A657">
        <v>2002</v>
      </c>
      <c r="B657">
        <v>216299</v>
      </c>
      <c r="C657" t="s">
        <v>11</v>
      </c>
      <c r="D657">
        <v>69</v>
      </c>
      <c r="E657" t="s">
        <v>34</v>
      </c>
      <c r="F657">
        <v>3079</v>
      </c>
      <c r="G657">
        <v>320</v>
      </c>
      <c r="H657">
        <v>9853</v>
      </c>
      <c r="I657">
        <v>1585</v>
      </c>
      <c r="J657" t="s">
        <v>57</v>
      </c>
      <c r="K657">
        <v>15617000</v>
      </c>
    </row>
    <row r="658" spans="1:11">
      <c r="A658">
        <v>2002</v>
      </c>
      <c r="B658">
        <v>216299</v>
      </c>
      <c r="C658" t="s">
        <v>11</v>
      </c>
      <c r="D658">
        <v>71</v>
      </c>
      <c r="E658" t="s">
        <v>35</v>
      </c>
      <c r="F658">
        <v>205</v>
      </c>
      <c r="G658">
        <v>312</v>
      </c>
      <c r="H658">
        <v>639</v>
      </c>
      <c r="I658">
        <v>672</v>
      </c>
      <c r="J658" t="s">
        <v>57</v>
      </c>
      <c r="K658">
        <v>429100</v>
      </c>
    </row>
    <row r="659" spans="1:11">
      <c r="A659">
        <v>2002</v>
      </c>
      <c r="B659">
        <v>216299</v>
      </c>
      <c r="C659" t="s">
        <v>11</v>
      </c>
      <c r="D659">
        <v>73</v>
      </c>
      <c r="E659" t="s">
        <v>36</v>
      </c>
      <c r="F659">
        <v>173</v>
      </c>
      <c r="G659">
        <v>138</v>
      </c>
      <c r="H659">
        <v>239</v>
      </c>
      <c r="I659">
        <v>259</v>
      </c>
      <c r="J659" t="s">
        <v>57</v>
      </c>
      <c r="K659">
        <v>61800</v>
      </c>
    </row>
    <row r="660" spans="1:11">
      <c r="A660">
        <v>2002</v>
      </c>
      <c r="B660">
        <v>216299</v>
      </c>
      <c r="C660" t="s">
        <v>11</v>
      </c>
      <c r="D660">
        <v>77</v>
      </c>
      <c r="E660" t="s">
        <v>37</v>
      </c>
      <c r="F660">
        <v>83263</v>
      </c>
      <c r="G660">
        <v>612</v>
      </c>
      <c r="H660">
        <v>509355</v>
      </c>
      <c r="I660">
        <v>416</v>
      </c>
      <c r="J660" t="s">
        <v>57</v>
      </c>
      <c r="K660">
        <v>211940000</v>
      </c>
    </row>
    <row r="661" spans="1:11">
      <c r="A661">
        <v>2002</v>
      </c>
      <c r="B661">
        <v>216299</v>
      </c>
      <c r="C661" t="s">
        <v>11</v>
      </c>
      <c r="D661">
        <v>79</v>
      </c>
      <c r="E661" t="s">
        <v>38</v>
      </c>
      <c r="F661">
        <v>25206</v>
      </c>
      <c r="G661">
        <v>377</v>
      </c>
      <c r="H661">
        <v>95101</v>
      </c>
      <c r="I661">
        <v>1240</v>
      </c>
      <c r="J661" t="s">
        <v>57</v>
      </c>
      <c r="K661">
        <v>117896000</v>
      </c>
    </row>
    <row r="662" spans="1:11">
      <c r="A662">
        <v>2002</v>
      </c>
      <c r="B662">
        <v>216299</v>
      </c>
      <c r="C662" t="s">
        <v>11</v>
      </c>
      <c r="D662">
        <v>81</v>
      </c>
      <c r="E662" t="s">
        <v>39</v>
      </c>
      <c r="F662">
        <v>64</v>
      </c>
      <c r="J662" t="s">
        <v>30</v>
      </c>
      <c r="K662">
        <v>389000</v>
      </c>
    </row>
    <row r="663" spans="1:11">
      <c r="A663">
        <v>2002</v>
      </c>
      <c r="B663">
        <v>216299</v>
      </c>
      <c r="C663" t="s">
        <v>11</v>
      </c>
      <c r="D663">
        <v>83</v>
      </c>
      <c r="E663" t="s">
        <v>40</v>
      </c>
      <c r="F663">
        <v>16667</v>
      </c>
      <c r="G663">
        <v>293</v>
      </c>
      <c r="H663">
        <v>48834</v>
      </c>
      <c r="I663">
        <v>1482</v>
      </c>
      <c r="J663" t="s">
        <v>57</v>
      </c>
      <c r="K663">
        <v>72373900</v>
      </c>
    </row>
    <row r="664" spans="1:11">
      <c r="A664">
        <v>2002</v>
      </c>
      <c r="B664">
        <v>216299</v>
      </c>
      <c r="C664" t="s">
        <v>11</v>
      </c>
      <c r="D664">
        <v>85</v>
      </c>
      <c r="E664" t="s">
        <v>41</v>
      </c>
      <c r="F664">
        <v>1839</v>
      </c>
      <c r="G664">
        <v>330</v>
      </c>
      <c r="H664">
        <v>6069</v>
      </c>
      <c r="I664">
        <v>1313</v>
      </c>
      <c r="J664" t="s">
        <v>57</v>
      </c>
      <c r="K664">
        <v>7968000</v>
      </c>
    </row>
    <row r="665" spans="1:11">
      <c r="A665">
        <v>2002</v>
      </c>
      <c r="B665">
        <v>216299</v>
      </c>
      <c r="C665" t="s">
        <v>11</v>
      </c>
      <c r="D665">
        <v>87</v>
      </c>
      <c r="E665" t="s">
        <v>42</v>
      </c>
      <c r="F665">
        <v>549</v>
      </c>
      <c r="G665">
        <v>400</v>
      </c>
      <c r="H665">
        <v>2196</v>
      </c>
      <c r="I665">
        <v>1500</v>
      </c>
      <c r="J665" t="s">
        <v>57</v>
      </c>
      <c r="K665">
        <v>3294000</v>
      </c>
    </row>
    <row r="666" spans="1:11">
      <c r="A666">
        <v>2002</v>
      </c>
      <c r="B666">
        <v>216299</v>
      </c>
      <c r="C666" t="s">
        <v>11</v>
      </c>
      <c r="D666">
        <v>95</v>
      </c>
      <c r="E666" t="s">
        <v>44</v>
      </c>
      <c r="F666">
        <v>4300</v>
      </c>
      <c r="G666">
        <v>377</v>
      </c>
      <c r="H666">
        <v>16191</v>
      </c>
      <c r="I666">
        <v>817</v>
      </c>
      <c r="J666" t="s">
        <v>57</v>
      </c>
      <c r="K666">
        <v>13221100</v>
      </c>
    </row>
    <row r="667" spans="1:11">
      <c r="A667">
        <v>2002</v>
      </c>
      <c r="B667">
        <v>216299</v>
      </c>
      <c r="C667" t="s">
        <v>11</v>
      </c>
      <c r="D667">
        <v>97</v>
      </c>
      <c r="E667" t="s">
        <v>45</v>
      </c>
      <c r="F667">
        <v>46587</v>
      </c>
      <c r="G667">
        <v>393</v>
      </c>
      <c r="H667">
        <v>183139</v>
      </c>
      <c r="I667">
        <v>2055</v>
      </c>
      <c r="J667" t="s">
        <v>57</v>
      </c>
      <c r="K667">
        <v>376422300</v>
      </c>
    </row>
    <row r="668" spans="1:11">
      <c r="A668">
        <v>2002</v>
      </c>
      <c r="B668">
        <v>216299</v>
      </c>
      <c r="C668" t="s">
        <v>11</v>
      </c>
      <c r="D668">
        <v>105</v>
      </c>
      <c r="E668" t="s">
        <v>51</v>
      </c>
      <c r="H668">
        <v>140</v>
      </c>
      <c r="I668">
        <v>1204</v>
      </c>
      <c r="J668" t="s">
        <v>57</v>
      </c>
      <c r="K668">
        <v>168600</v>
      </c>
    </row>
    <row r="669" spans="1:11">
      <c r="A669">
        <v>2002</v>
      </c>
      <c r="B669">
        <v>216299</v>
      </c>
      <c r="C669" t="s">
        <v>11</v>
      </c>
      <c r="D669">
        <v>107</v>
      </c>
      <c r="E669" t="s">
        <v>48</v>
      </c>
      <c r="F669">
        <v>26597</v>
      </c>
      <c r="G669">
        <v>971</v>
      </c>
      <c r="H669">
        <v>258300</v>
      </c>
      <c r="I669">
        <v>160</v>
      </c>
      <c r="J669" t="s">
        <v>57</v>
      </c>
      <c r="K669">
        <v>41358000</v>
      </c>
    </row>
    <row r="670" spans="1:11">
      <c r="A670">
        <v>2002</v>
      </c>
      <c r="B670">
        <v>216299</v>
      </c>
      <c r="C670" t="s">
        <v>11</v>
      </c>
      <c r="D670">
        <v>113</v>
      </c>
      <c r="E670" t="s">
        <v>49</v>
      </c>
      <c r="F670">
        <v>9699</v>
      </c>
      <c r="G670">
        <v>763</v>
      </c>
      <c r="H670">
        <v>74003</v>
      </c>
      <c r="I670">
        <v>604</v>
      </c>
      <c r="J670" t="s">
        <v>57</v>
      </c>
      <c r="K670">
        <v>44675000</v>
      </c>
    </row>
    <row r="671" spans="1:11">
      <c r="A671">
        <v>2002</v>
      </c>
      <c r="B671">
        <v>216299</v>
      </c>
      <c r="C671" t="s">
        <v>11</v>
      </c>
      <c r="D671">
        <v>115</v>
      </c>
      <c r="E671" t="s">
        <v>56</v>
      </c>
      <c r="F671">
        <v>297</v>
      </c>
      <c r="G671">
        <v>157</v>
      </c>
      <c r="H671">
        <v>467</v>
      </c>
      <c r="I671">
        <v>1096</v>
      </c>
      <c r="J671" t="s">
        <v>57</v>
      </c>
      <c r="K671">
        <v>512000</v>
      </c>
    </row>
    <row r="672" spans="1:11">
      <c r="A672">
        <v>2001</v>
      </c>
      <c r="B672">
        <v>216299</v>
      </c>
      <c r="C672" t="s">
        <v>11</v>
      </c>
      <c r="D672">
        <v>1</v>
      </c>
      <c r="E672" t="s">
        <v>12</v>
      </c>
      <c r="F672">
        <v>3023</v>
      </c>
      <c r="G672">
        <v>291</v>
      </c>
      <c r="H672">
        <v>8797</v>
      </c>
      <c r="I672">
        <v>1147</v>
      </c>
      <c r="J672" t="s">
        <v>54</v>
      </c>
      <c r="K672">
        <v>10092000</v>
      </c>
    </row>
    <row r="673" spans="1:11">
      <c r="A673">
        <v>2001</v>
      </c>
      <c r="B673">
        <v>216299</v>
      </c>
      <c r="C673" t="s">
        <v>11</v>
      </c>
      <c r="D673">
        <v>9</v>
      </c>
      <c r="E673" t="s">
        <v>15</v>
      </c>
      <c r="F673">
        <v>470</v>
      </c>
      <c r="G673">
        <v>272</v>
      </c>
      <c r="H673">
        <v>1280</v>
      </c>
      <c r="I673">
        <v>1200</v>
      </c>
      <c r="J673" t="s">
        <v>54</v>
      </c>
      <c r="K673">
        <v>1536000</v>
      </c>
    </row>
    <row r="674" spans="1:11">
      <c r="A674">
        <v>2001</v>
      </c>
      <c r="B674">
        <v>216299</v>
      </c>
      <c r="C674" t="s">
        <v>11</v>
      </c>
      <c r="D674">
        <v>17</v>
      </c>
      <c r="E674" t="s">
        <v>18</v>
      </c>
      <c r="F674">
        <v>1244</v>
      </c>
      <c r="G674">
        <v>287</v>
      </c>
      <c r="H674">
        <v>3570</v>
      </c>
      <c r="I674">
        <v>1209</v>
      </c>
      <c r="J674" t="s">
        <v>54</v>
      </c>
      <c r="K674">
        <v>4317300</v>
      </c>
    </row>
    <row r="675" spans="1:11">
      <c r="A675">
        <v>2001</v>
      </c>
      <c r="B675">
        <v>216299</v>
      </c>
      <c r="C675" t="s">
        <v>11</v>
      </c>
      <c r="D675">
        <v>19</v>
      </c>
      <c r="E675" t="s">
        <v>19</v>
      </c>
      <c r="F675">
        <v>76393</v>
      </c>
      <c r="G675">
        <v>837</v>
      </c>
      <c r="H675">
        <v>639180</v>
      </c>
      <c r="I675">
        <v>167</v>
      </c>
      <c r="J675" t="s">
        <v>54</v>
      </c>
      <c r="K675">
        <v>106924000</v>
      </c>
    </row>
    <row r="676" spans="1:11">
      <c r="A676">
        <v>2001</v>
      </c>
      <c r="B676">
        <v>216299</v>
      </c>
      <c r="C676" t="s">
        <v>11</v>
      </c>
      <c r="D676">
        <v>29</v>
      </c>
      <c r="E676" t="s">
        <v>20</v>
      </c>
      <c r="F676">
        <v>42511</v>
      </c>
      <c r="G676">
        <v>712</v>
      </c>
      <c r="H676">
        <v>302500</v>
      </c>
      <c r="I676">
        <v>159</v>
      </c>
      <c r="J676" t="s">
        <v>54</v>
      </c>
      <c r="K676">
        <v>47986000</v>
      </c>
    </row>
    <row r="677" spans="1:11">
      <c r="A677">
        <v>2001</v>
      </c>
      <c r="B677">
        <v>216299</v>
      </c>
      <c r="C677" t="s">
        <v>11</v>
      </c>
      <c r="D677">
        <v>31</v>
      </c>
      <c r="E677" t="s">
        <v>21</v>
      </c>
      <c r="F677">
        <v>3085</v>
      </c>
      <c r="G677">
        <v>975</v>
      </c>
      <c r="H677">
        <v>30088</v>
      </c>
      <c r="I677">
        <v>169</v>
      </c>
      <c r="J677" t="s">
        <v>54</v>
      </c>
      <c r="K677">
        <v>5088000</v>
      </c>
    </row>
    <row r="678" spans="1:11">
      <c r="A678">
        <v>2001</v>
      </c>
      <c r="B678">
        <v>216299</v>
      </c>
      <c r="C678" t="s">
        <v>11</v>
      </c>
      <c r="D678">
        <v>33</v>
      </c>
      <c r="E678" t="s">
        <v>22</v>
      </c>
      <c r="F678">
        <v>4889</v>
      </c>
      <c r="G678">
        <v>455</v>
      </c>
      <c r="H678">
        <v>22239</v>
      </c>
      <c r="I678">
        <v>1292</v>
      </c>
      <c r="J678" t="s">
        <v>54</v>
      </c>
      <c r="K678">
        <v>28732800</v>
      </c>
    </row>
    <row r="679" spans="1:11">
      <c r="A679">
        <v>2001</v>
      </c>
      <c r="B679">
        <v>216299</v>
      </c>
      <c r="C679" t="s">
        <v>11</v>
      </c>
      <c r="D679">
        <v>39</v>
      </c>
      <c r="E679" t="s">
        <v>23</v>
      </c>
      <c r="F679">
        <v>55970</v>
      </c>
      <c r="G679">
        <v>845</v>
      </c>
      <c r="H679">
        <v>473146</v>
      </c>
      <c r="I679">
        <v>162</v>
      </c>
      <c r="J679" t="s">
        <v>54</v>
      </c>
      <c r="K679">
        <v>76642000</v>
      </c>
    </row>
    <row r="680" spans="1:11">
      <c r="A680">
        <v>2001</v>
      </c>
      <c r="B680">
        <v>216299</v>
      </c>
      <c r="C680" t="s">
        <v>11</v>
      </c>
      <c r="D680">
        <v>41</v>
      </c>
      <c r="E680" t="s">
        <v>24</v>
      </c>
      <c r="F680">
        <v>95</v>
      </c>
      <c r="G680">
        <v>24</v>
      </c>
      <c r="H680">
        <v>228</v>
      </c>
      <c r="I680">
        <v>2043</v>
      </c>
      <c r="J680" t="s">
        <v>54</v>
      </c>
      <c r="K680">
        <v>465900</v>
      </c>
    </row>
    <row r="681" spans="1:11">
      <c r="A681">
        <v>2001</v>
      </c>
      <c r="B681">
        <v>216299</v>
      </c>
      <c r="C681" t="s">
        <v>11</v>
      </c>
      <c r="D681">
        <v>43</v>
      </c>
      <c r="E681" t="s">
        <v>50</v>
      </c>
      <c r="F681">
        <v>73</v>
      </c>
      <c r="G681">
        <v>156</v>
      </c>
      <c r="H681">
        <v>114</v>
      </c>
      <c r="I681">
        <v>1406</v>
      </c>
      <c r="J681" t="s">
        <v>54</v>
      </c>
      <c r="K681">
        <v>160300</v>
      </c>
    </row>
    <row r="682" spans="1:11">
      <c r="A682">
        <v>2001</v>
      </c>
      <c r="B682">
        <v>216299</v>
      </c>
      <c r="C682" t="s">
        <v>11</v>
      </c>
      <c r="D682">
        <v>45</v>
      </c>
      <c r="E682" t="s">
        <v>25</v>
      </c>
      <c r="F682">
        <v>14800</v>
      </c>
      <c r="G682">
        <v>404</v>
      </c>
      <c r="H682">
        <v>59808</v>
      </c>
      <c r="I682">
        <v>1466</v>
      </c>
      <c r="J682" t="s">
        <v>54</v>
      </c>
      <c r="K682">
        <v>87678400</v>
      </c>
    </row>
    <row r="683" spans="1:11">
      <c r="A683">
        <v>2001</v>
      </c>
      <c r="B683">
        <v>216299</v>
      </c>
      <c r="C683" t="s">
        <v>11</v>
      </c>
      <c r="D683">
        <v>47</v>
      </c>
      <c r="E683" t="s">
        <v>26</v>
      </c>
      <c r="F683">
        <v>14517</v>
      </c>
      <c r="G683">
        <v>811</v>
      </c>
      <c r="H683">
        <v>117727</v>
      </c>
      <c r="I683">
        <v>209</v>
      </c>
      <c r="J683" t="s">
        <v>54</v>
      </c>
      <c r="K683">
        <v>24567000</v>
      </c>
    </row>
    <row r="684" spans="1:11">
      <c r="A684">
        <v>2001</v>
      </c>
      <c r="B684">
        <v>216299</v>
      </c>
      <c r="C684" t="s">
        <v>11</v>
      </c>
      <c r="D684">
        <v>55</v>
      </c>
      <c r="E684" t="s">
        <v>28</v>
      </c>
      <c r="F684">
        <v>35095</v>
      </c>
      <c r="G684">
        <v>36</v>
      </c>
      <c r="H684">
        <v>126438</v>
      </c>
      <c r="I684">
        <v>2802</v>
      </c>
      <c r="J684" t="s">
        <v>54</v>
      </c>
      <c r="K684">
        <v>354338000</v>
      </c>
    </row>
    <row r="685" spans="1:11">
      <c r="A685">
        <v>2001</v>
      </c>
      <c r="B685">
        <v>216299</v>
      </c>
      <c r="C685" t="s">
        <v>11</v>
      </c>
      <c r="D685">
        <v>57</v>
      </c>
      <c r="E685" t="s">
        <v>29</v>
      </c>
      <c r="F685">
        <v>348</v>
      </c>
      <c r="G685">
        <v>3</v>
      </c>
      <c r="H685">
        <v>1043</v>
      </c>
      <c r="I685">
        <v>1192</v>
      </c>
      <c r="J685" t="s">
        <v>54</v>
      </c>
      <c r="K685">
        <v>1242900</v>
      </c>
    </row>
    <row r="686" spans="1:11">
      <c r="A686">
        <v>2001</v>
      </c>
      <c r="B686">
        <v>216299</v>
      </c>
      <c r="C686" t="s">
        <v>11</v>
      </c>
      <c r="D686">
        <v>61</v>
      </c>
      <c r="E686" t="s">
        <v>31</v>
      </c>
      <c r="F686">
        <v>40</v>
      </c>
      <c r="G686">
        <v>15</v>
      </c>
      <c r="H686">
        <v>60</v>
      </c>
      <c r="I686">
        <v>1350</v>
      </c>
      <c r="J686" t="s">
        <v>54</v>
      </c>
      <c r="K686">
        <v>81000</v>
      </c>
    </row>
    <row r="687" spans="1:11">
      <c r="A687">
        <v>2001</v>
      </c>
      <c r="B687">
        <v>216299</v>
      </c>
      <c r="C687" t="s">
        <v>11</v>
      </c>
      <c r="D687">
        <v>65</v>
      </c>
      <c r="E687" t="s">
        <v>32</v>
      </c>
      <c r="F687">
        <v>2302</v>
      </c>
      <c r="G687">
        <v>45</v>
      </c>
      <c r="H687">
        <v>10359</v>
      </c>
      <c r="I687">
        <v>900</v>
      </c>
      <c r="J687" t="s">
        <v>54</v>
      </c>
      <c r="K687">
        <v>9323100</v>
      </c>
    </row>
    <row r="688" spans="1:11">
      <c r="A688">
        <v>2001</v>
      </c>
      <c r="B688">
        <v>216299</v>
      </c>
      <c r="C688" t="s">
        <v>11</v>
      </c>
      <c r="D688">
        <v>67</v>
      </c>
      <c r="E688" t="s">
        <v>33</v>
      </c>
      <c r="F688">
        <v>25802</v>
      </c>
      <c r="G688">
        <v>6</v>
      </c>
      <c r="H688">
        <v>154812</v>
      </c>
      <c r="I688">
        <v>616</v>
      </c>
      <c r="J688" t="s">
        <v>54</v>
      </c>
      <c r="K688">
        <v>95364000</v>
      </c>
    </row>
    <row r="689" spans="1:11">
      <c r="A689">
        <v>2001</v>
      </c>
      <c r="B689">
        <v>216299</v>
      </c>
      <c r="C689" t="s">
        <v>11</v>
      </c>
      <c r="D689">
        <v>69</v>
      </c>
      <c r="E689" t="s">
        <v>34</v>
      </c>
      <c r="F689">
        <v>2975</v>
      </c>
      <c r="G689">
        <v>425</v>
      </c>
      <c r="H689">
        <v>12644</v>
      </c>
      <c r="I689">
        <v>1254</v>
      </c>
      <c r="J689" t="s">
        <v>54</v>
      </c>
      <c r="K689">
        <v>15856000</v>
      </c>
    </row>
    <row r="690" spans="1:11">
      <c r="A690">
        <v>2001</v>
      </c>
      <c r="B690">
        <v>216299</v>
      </c>
      <c r="C690" t="s">
        <v>11</v>
      </c>
      <c r="D690">
        <v>71</v>
      </c>
      <c r="E690" t="s">
        <v>35</v>
      </c>
      <c r="F690">
        <v>147</v>
      </c>
      <c r="G690">
        <v>231</v>
      </c>
      <c r="H690">
        <v>340</v>
      </c>
      <c r="I690">
        <v>196</v>
      </c>
      <c r="J690" t="s">
        <v>54</v>
      </c>
      <c r="K690">
        <v>66700</v>
      </c>
    </row>
    <row r="691" spans="1:11">
      <c r="A691">
        <v>2001</v>
      </c>
      <c r="B691">
        <v>216299</v>
      </c>
      <c r="C691" t="s">
        <v>11</v>
      </c>
      <c r="D691">
        <v>73</v>
      </c>
      <c r="E691" t="s">
        <v>36</v>
      </c>
      <c r="F691">
        <v>180</v>
      </c>
      <c r="G691">
        <v>187</v>
      </c>
      <c r="H691">
        <v>337</v>
      </c>
      <c r="I691">
        <v>250</v>
      </c>
      <c r="J691" t="s">
        <v>54</v>
      </c>
      <c r="K691">
        <v>84200</v>
      </c>
    </row>
    <row r="692" spans="1:11">
      <c r="A692">
        <v>2001</v>
      </c>
      <c r="B692">
        <v>216299</v>
      </c>
      <c r="C692" t="s">
        <v>11</v>
      </c>
      <c r="D692">
        <v>77</v>
      </c>
      <c r="E692" t="s">
        <v>37</v>
      </c>
      <c r="F692">
        <v>83908</v>
      </c>
      <c r="G692">
        <v>691</v>
      </c>
      <c r="H692">
        <v>579400</v>
      </c>
      <c r="I692">
        <v>418</v>
      </c>
      <c r="J692" t="s">
        <v>54</v>
      </c>
      <c r="K692">
        <v>242188000</v>
      </c>
    </row>
    <row r="693" spans="1:11">
      <c r="A693">
        <v>2001</v>
      </c>
      <c r="B693">
        <v>216299</v>
      </c>
      <c r="C693" t="s">
        <v>11</v>
      </c>
      <c r="D693">
        <v>79</v>
      </c>
      <c r="E693" t="s">
        <v>38</v>
      </c>
      <c r="F693">
        <v>21614</v>
      </c>
      <c r="G693">
        <v>482</v>
      </c>
      <c r="H693">
        <v>104107</v>
      </c>
      <c r="I693">
        <v>1326</v>
      </c>
      <c r="J693" t="s">
        <v>54</v>
      </c>
      <c r="K693">
        <v>138054000</v>
      </c>
    </row>
    <row r="694" spans="1:11">
      <c r="A694">
        <v>2001</v>
      </c>
      <c r="B694">
        <v>216299</v>
      </c>
      <c r="C694" t="s">
        <v>11</v>
      </c>
      <c r="D694">
        <v>81</v>
      </c>
      <c r="E694" t="s">
        <v>39</v>
      </c>
      <c r="F694">
        <v>44</v>
      </c>
      <c r="J694" t="s">
        <v>30</v>
      </c>
      <c r="K694">
        <v>159000</v>
      </c>
    </row>
    <row r="695" spans="1:11">
      <c r="A695">
        <v>2001</v>
      </c>
      <c r="B695">
        <v>216299</v>
      </c>
      <c r="C695" t="s">
        <v>11</v>
      </c>
      <c r="D695">
        <v>83</v>
      </c>
      <c r="E695" t="s">
        <v>40</v>
      </c>
      <c r="F695">
        <v>16634</v>
      </c>
      <c r="G695">
        <v>552</v>
      </c>
      <c r="H695">
        <v>91820</v>
      </c>
      <c r="I695">
        <v>1289</v>
      </c>
      <c r="J695" t="s">
        <v>54</v>
      </c>
      <c r="K695">
        <v>118328400</v>
      </c>
    </row>
    <row r="696" spans="1:11">
      <c r="A696">
        <v>2001</v>
      </c>
      <c r="B696">
        <v>216299</v>
      </c>
      <c r="C696" t="s">
        <v>11</v>
      </c>
      <c r="D696">
        <v>85</v>
      </c>
      <c r="E696" t="s">
        <v>41</v>
      </c>
      <c r="F696">
        <v>1750</v>
      </c>
      <c r="G696">
        <v>378</v>
      </c>
      <c r="H696">
        <v>6615</v>
      </c>
      <c r="I696">
        <v>1408</v>
      </c>
      <c r="J696" t="s">
        <v>54</v>
      </c>
      <c r="K696">
        <v>9314000</v>
      </c>
    </row>
    <row r="697" spans="1:11">
      <c r="A697">
        <v>2001</v>
      </c>
      <c r="B697">
        <v>216299</v>
      </c>
      <c r="C697" t="s">
        <v>11</v>
      </c>
      <c r="D697">
        <v>87</v>
      </c>
      <c r="E697" t="s">
        <v>42</v>
      </c>
      <c r="F697">
        <v>466</v>
      </c>
      <c r="G697">
        <v>35</v>
      </c>
      <c r="H697">
        <v>1631</v>
      </c>
      <c r="I697">
        <v>2270</v>
      </c>
      <c r="J697" t="s">
        <v>54</v>
      </c>
      <c r="K697">
        <v>3702000</v>
      </c>
    </row>
    <row r="698" spans="1:11">
      <c r="A698">
        <v>2001</v>
      </c>
      <c r="B698">
        <v>216299</v>
      </c>
      <c r="C698" t="s">
        <v>11</v>
      </c>
      <c r="D698">
        <v>95</v>
      </c>
      <c r="E698" t="s">
        <v>44</v>
      </c>
      <c r="F698">
        <v>4072</v>
      </c>
      <c r="G698">
        <v>4</v>
      </c>
      <c r="H698">
        <v>16280</v>
      </c>
      <c r="I698">
        <v>857</v>
      </c>
      <c r="J698" t="s">
        <v>54</v>
      </c>
      <c r="K698">
        <v>13957700</v>
      </c>
    </row>
    <row r="699" spans="1:11">
      <c r="A699">
        <v>2001</v>
      </c>
      <c r="B699">
        <v>216299</v>
      </c>
      <c r="C699" t="s">
        <v>11</v>
      </c>
      <c r="D699">
        <v>97</v>
      </c>
      <c r="E699" t="s">
        <v>45</v>
      </c>
      <c r="F699">
        <v>43589</v>
      </c>
      <c r="G699">
        <v>398</v>
      </c>
      <c r="H699">
        <v>173583</v>
      </c>
      <c r="I699">
        <v>2157</v>
      </c>
      <c r="J699" t="s">
        <v>54</v>
      </c>
      <c r="K699">
        <v>374389700</v>
      </c>
    </row>
    <row r="700" spans="1:11">
      <c r="A700">
        <v>2001</v>
      </c>
      <c r="B700">
        <v>216299</v>
      </c>
      <c r="C700" t="s">
        <v>11</v>
      </c>
      <c r="D700">
        <v>105</v>
      </c>
      <c r="E700" t="s">
        <v>51</v>
      </c>
      <c r="H700">
        <v>140</v>
      </c>
      <c r="I700">
        <v>1204</v>
      </c>
      <c r="J700" t="s">
        <v>57</v>
      </c>
      <c r="K700">
        <v>168600</v>
      </c>
    </row>
    <row r="701" spans="1:11">
      <c r="A701">
        <v>2001</v>
      </c>
      <c r="B701">
        <v>216299</v>
      </c>
      <c r="C701" t="s">
        <v>11</v>
      </c>
      <c r="D701">
        <v>107</v>
      </c>
      <c r="E701" t="s">
        <v>48</v>
      </c>
      <c r="F701">
        <v>23431</v>
      </c>
      <c r="G701">
        <v>1007</v>
      </c>
      <c r="H701">
        <v>235900</v>
      </c>
      <c r="I701">
        <v>222</v>
      </c>
      <c r="J701" t="s">
        <v>54</v>
      </c>
      <c r="K701">
        <v>52446000</v>
      </c>
    </row>
    <row r="702" spans="1:11">
      <c r="A702">
        <v>2001</v>
      </c>
      <c r="B702">
        <v>216299</v>
      </c>
      <c r="C702" t="s">
        <v>11</v>
      </c>
      <c r="D702">
        <v>113</v>
      </c>
      <c r="E702" t="s">
        <v>49</v>
      </c>
      <c r="F702">
        <v>10242</v>
      </c>
      <c r="G702">
        <v>543</v>
      </c>
      <c r="H702">
        <v>55614</v>
      </c>
      <c r="I702">
        <v>598</v>
      </c>
      <c r="J702" t="s">
        <v>54</v>
      </c>
      <c r="K702">
        <v>33241000</v>
      </c>
    </row>
    <row r="703" spans="1:11">
      <c r="A703">
        <v>2001</v>
      </c>
      <c r="B703">
        <v>216299</v>
      </c>
      <c r="C703" t="s">
        <v>11</v>
      </c>
      <c r="D703">
        <v>115</v>
      </c>
      <c r="E703" t="s">
        <v>56</v>
      </c>
      <c r="F703">
        <v>236</v>
      </c>
      <c r="G703">
        <v>138</v>
      </c>
      <c r="H703">
        <v>326</v>
      </c>
      <c r="I703">
        <v>979</v>
      </c>
      <c r="J703" t="s">
        <v>54</v>
      </c>
      <c r="K703">
        <v>319000</v>
      </c>
    </row>
    <row r="704" spans="1:11">
      <c r="A704">
        <v>2000</v>
      </c>
      <c r="B704">
        <v>216299</v>
      </c>
      <c r="C704" t="s">
        <v>11</v>
      </c>
      <c r="D704">
        <v>1</v>
      </c>
      <c r="E704" t="s">
        <v>12</v>
      </c>
      <c r="F704">
        <v>2602</v>
      </c>
      <c r="G704">
        <v>211</v>
      </c>
      <c r="H704">
        <v>5483</v>
      </c>
      <c r="I704">
        <v>1185</v>
      </c>
      <c r="J704" t="s">
        <v>57</v>
      </c>
      <c r="K704">
        <v>6498000</v>
      </c>
    </row>
    <row r="705" spans="1:11">
      <c r="A705">
        <v>2000</v>
      </c>
      <c r="B705">
        <v>216299</v>
      </c>
      <c r="C705" t="s">
        <v>11</v>
      </c>
      <c r="D705">
        <v>9</v>
      </c>
      <c r="E705" t="s">
        <v>15</v>
      </c>
      <c r="F705">
        <v>470</v>
      </c>
      <c r="G705">
        <v>360</v>
      </c>
      <c r="H705">
        <v>1690</v>
      </c>
      <c r="I705">
        <v>1000</v>
      </c>
      <c r="J705" t="s">
        <v>57</v>
      </c>
      <c r="K705">
        <v>1690000</v>
      </c>
    </row>
    <row r="706" spans="1:11">
      <c r="A706">
        <v>2000</v>
      </c>
      <c r="B706">
        <v>216299</v>
      </c>
      <c r="C706" t="s">
        <v>11</v>
      </c>
      <c r="D706">
        <v>17</v>
      </c>
      <c r="E706" t="s">
        <v>18</v>
      </c>
      <c r="F706">
        <v>1165</v>
      </c>
      <c r="G706">
        <v>292</v>
      </c>
      <c r="H706">
        <v>3400</v>
      </c>
      <c r="I706">
        <v>1194</v>
      </c>
      <c r="J706" t="s">
        <v>57</v>
      </c>
      <c r="K706">
        <v>4059600</v>
      </c>
    </row>
    <row r="707" spans="1:11">
      <c r="A707">
        <v>2000</v>
      </c>
      <c r="B707">
        <v>216299</v>
      </c>
      <c r="C707" t="s">
        <v>11</v>
      </c>
      <c r="D707">
        <v>19</v>
      </c>
      <c r="E707" t="s">
        <v>19</v>
      </c>
      <c r="F707">
        <v>75139</v>
      </c>
      <c r="G707">
        <v>1112</v>
      </c>
      <c r="H707">
        <v>835310</v>
      </c>
      <c r="I707">
        <v>177</v>
      </c>
      <c r="J707" t="s">
        <v>57</v>
      </c>
      <c r="K707">
        <v>147550000</v>
      </c>
    </row>
    <row r="708" spans="1:11">
      <c r="A708">
        <v>2000</v>
      </c>
      <c r="B708">
        <v>216299</v>
      </c>
      <c r="C708" t="s">
        <v>11</v>
      </c>
      <c r="D708">
        <v>29</v>
      </c>
      <c r="E708" t="s">
        <v>20</v>
      </c>
      <c r="F708">
        <v>46809</v>
      </c>
      <c r="G708">
        <v>886</v>
      </c>
      <c r="H708">
        <v>414680</v>
      </c>
      <c r="I708">
        <v>187</v>
      </c>
      <c r="J708" t="s">
        <v>57</v>
      </c>
      <c r="K708">
        <v>77714000</v>
      </c>
    </row>
    <row r="709" spans="1:11">
      <c r="A709">
        <v>2000</v>
      </c>
      <c r="B709">
        <v>216299</v>
      </c>
      <c r="C709" t="s">
        <v>11</v>
      </c>
      <c r="D709">
        <v>31</v>
      </c>
      <c r="E709" t="s">
        <v>21</v>
      </c>
      <c r="F709">
        <v>3020</v>
      </c>
      <c r="G709">
        <v>904</v>
      </c>
      <c r="H709">
        <v>27311</v>
      </c>
      <c r="I709">
        <v>162</v>
      </c>
      <c r="J709" t="s">
        <v>57</v>
      </c>
      <c r="K709">
        <v>4436000</v>
      </c>
    </row>
    <row r="710" spans="1:11">
      <c r="A710">
        <v>2000</v>
      </c>
      <c r="B710">
        <v>216299</v>
      </c>
      <c r="C710" t="s">
        <v>11</v>
      </c>
      <c r="D710">
        <v>33</v>
      </c>
      <c r="E710" t="s">
        <v>22</v>
      </c>
      <c r="F710">
        <v>3858</v>
      </c>
      <c r="G710">
        <v>506</v>
      </c>
      <c r="H710">
        <v>19520</v>
      </c>
      <c r="I710">
        <v>1281</v>
      </c>
      <c r="J710" t="s">
        <v>57</v>
      </c>
      <c r="K710">
        <v>25005100</v>
      </c>
    </row>
    <row r="711" spans="1:11">
      <c r="A711">
        <v>2000</v>
      </c>
      <c r="B711">
        <v>216299</v>
      </c>
      <c r="C711" t="s">
        <v>11</v>
      </c>
      <c r="D711">
        <v>39</v>
      </c>
      <c r="E711" t="s">
        <v>23</v>
      </c>
      <c r="F711">
        <v>56410</v>
      </c>
      <c r="G711">
        <v>992</v>
      </c>
      <c r="H711">
        <v>559563</v>
      </c>
      <c r="I711">
        <v>186</v>
      </c>
      <c r="J711" t="s">
        <v>57</v>
      </c>
      <c r="K711">
        <v>103830000</v>
      </c>
    </row>
    <row r="712" spans="1:11">
      <c r="A712">
        <v>2000</v>
      </c>
      <c r="B712">
        <v>216299</v>
      </c>
      <c r="C712" t="s">
        <v>11</v>
      </c>
      <c r="D712">
        <v>41</v>
      </c>
      <c r="E712" t="s">
        <v>24</v>
      </c>
      <c r="F712">
        <v>94</v>
      </c>
      <c r="G712">
        <v>124</v>
      </c>
      <c r="H712">
        <v>117</v>
      </c>
      <c r="I712">
        <v>2009</v>
      </c>
      <c r="J712" t="s">
        <v>57</v>
      </c>
      <c r="K712">
        <v>235100</v>
      </c>
    </row>
    <row r="713" spans="1:11">
      <c r="A713">
        <v>2000</v>
      </c>
      <c r="B713">
        <v>216299</v>
      </c>
      <c r="C713" t="s">
        <v>11</v>
      </c>
      <c r="D713">
        <v>43</v>
      </c>
      <c r="E713" t="s">
        <v>50</v>
      </c>
      <c r="F713">
        <v>71</v>
      </c>
      <c r="G713">
        <v>170</v>
      </c>
      <c r="H713">
        <v>121</v>
      </c>
      <c r="I713">
        <v>1314</v>
      </c>
      <c r="J713" t="s">
        <v>57</v>
      </c>
      <c r="K713">
        <v>159000</v>
      </c>
    </row>
    <row r="714" spans="1:11">
      <c r="A714">
        <v>2000</v>
      </c>
      <c r="B714">
        <v>216299</v>
      </c>
      <c r="C714" t="s">
        <v>11</v>
      </c>
      <c r="D714">
        <v>45</v>
      </c>
      <c r="E714" t="s">
        <v>25</v>
      </c>
      <c r="F714">
        <v>12838</v>
      </c>
      <c r="G714">
        <v>453</v>
      </c>
      <c r="H714">
        <v>58106</v>
      </c>
      <c r="I714">
        <v>1514</v>
      </c>
      <c r="J714" t="s">
        <v>57</v>
      </c>
      <c r="K714">
        <v>87960000</v>
      </c>
    </row>
    <row r="715" spans="1:11">
      <c r="A715">
        <v>2000</v>
      </c>
      <c r="B715">
        <v>216299</v>
      </c>
      <c r="C715" t="s">
        <v>11</v>
      </c>
      <c r="D715">
        <v>47</v>
      </c>
      <c r="E715" t="s">
        <v>26</v>
      </c>
      <c r="F715">
        <v>14437</v>
      </c>
      <c r="G715">
        <v>932</v>
      </c>
      <c r="H715">
        <v>134583</v>
      </c>
      <c r="I715">
        <v>288</v>
      </c>
      <c r="J715" t="s">
        <v>57</v>
      </c>
      <c r="K715">
        <v>38729000</v>
      </c>
    </row>
    <row r="716" spans="1:11">
      <c r="A716">
        <v>2000</v>
      </c>
      <c r="B716">
        <v>216299</v>
      </c>
      <c r="C716" t="s">
        <v>11</v>
      </c>
      <c r="D716">
        <v>55</v>
      </c>
      <c r="E716" t="s">
        <v>28</v>
      </c>
      <c r="F716">
        <v>32365</v>
      </c>
      <c r="G716">
        <v>423</v>
      </c>
      <c r="H716">
        <v>136962</v>
      </c>
      <c r="I716">
        <v>2464</v>
      </c>
      <c r="J716" t="s">
        <v>57</v>
      </c>
      <c r="K716">
        <v>337469000</v>
      </c>
    </row>
    <row r="717" spans="1:11">
      <c r="A717">
        <v>2000</v>
      </c>
      <c r="B717">
        <v>216299</v>
      </c>
      <c r="C717" t="s">
        <v>11</v>
      </c>
      <c r="D717">
        <v>57</v>
      </c>
      <c r="E717" t="s">
        <v>29</v>
      </c>
      <c r="F717">
        <v>303</v>
      </c>
      <c r="G717">
        <v>357</v>
      </c>
      <c r="H717">
        <v>1082</v>
      </c>
      <c r="I717">
        <v>1096</v>
      </c>
      <c r="J717" t="s">
        <v>57</v>
      </c>
      <c r="K717">
        <v>1185800</v>
      </c>
    </row>
    <row r="718" spans="1:11">
      <c r="A718">
        <v>2000</v>
      </c>
      <c r="B718">
        <v>216299</v>
      </c>
      <c r="C718" t="s">
        <v>11</v>
      </c>
      <c r="D718">
        <v>65</v>
      </c>
      <c r="E718" t="s">
        <v>32</v>
      </c>
      <c r="F718">
        <v>2767</v>
      </c>
      <c r="G718">
        <v>453</v>
      </c>
      <c r="H718">
        <v>12532</v>
      </c>
      <c r="I718">
        <v>974</v>
      </c>
      <c r="J718" t="s">
        <v>57</v>
      </c>
      <c r="K718">
        <v>12202100</v>
      </c>
    </row>
    <row r="719" spans="1:11">
      <c r="A719">
        <v>2000</v>
      </c>
      <c r="B719">
        <v>216299</v>
      </c>
      <c r="C719" t="s">
        <v>11</v>
      </c>
      <c r="D719">
        <v>67</v>
      </c>
      <c r="E719" t="s">
        <v>33</v>
      </c>
      <c r="F719">
        <v>25024</v>
      </c>
      <c r="G719">
        <v>710</v>
      </c>
      <c r="H719">
        <v>177670</v>
      </c>
      <c r="I719">
        <v>536</v>
      </c>
      <c r="J719" t="s">
        <v>57</v>
      </c>
      <c r="K719">
        <v>95231000</v>
      </c>
    </row>
    <row r="720" spans="1:11">
      <c r="A720">
        <v>2000</v>
      </c>
      <c r="B720">
        <v>216299</v>
      </c>
      <c r="C720" t="s">
        <v>11</v>
      </c>
      <c r="D720">
        <v>69</v>
      </c>
      <c r="E720" t="s">
        <v>34</v>
      </c>
      <c r="F720">
        <v>2563</v>
      </c>
      <c r="G720">
        <v>433</v>
      </c>
      <c r="H720">
        <v>11100</v>
      </c>
      <c r="I720">
        <v>1628</v>
      </c>
      <c r="J720" t="s">
        <v>57</v>
      </c>
      <c r="K720">
        <v>18071000</v>
      </c>
    </row>
    <row r="721" spans="1:11">
      <c r="A721">
        <v>2000</v>
      </c>
      <c r="B721">
        <v>216299</v>
      </c>
      <c r="C721" t="s">
        <v>11</v>
      </c>
      <c r="D721">
        <v>71</v>
      </c>
      <c r="E721" t="s">
        <v>35</v>
      </c>
      <c r="F721">
        <v>235</v>
      </c>
      <c r="G721">
        <v>83</v>
      </c>
      <c r="H721">
        <v>194</v>
      </c>
      <c r="I721">
        <v>901</v>
      </c>
      <c r="J721" t="s">
        <v>57</v>
      </c>
      <c r="K721">
        <v>174700</v>
      </c>
    </row>
    <row r="722" spans="1:11">
      <c r="A722">
        <v>2000</v>
      </c>
      <c r="B722">
        <v>216299</v>
      </c>
      <c r="C722" t="s">
        <v>11</v>
      </c>
      <c r="D722">
        <v>73</v>
      </c>
      <c r="E722" t="s">
        <v>36</v>
      </c>
      <c r="F722">
        <v>175</v>
      </c>
      <c r="G722">
        <v>184</v>
      </c>
      <c r="H722">
        <v>322</v>
      </c>
      <c r="I722">
        <v>300</v>
      </c>
      <c r="J722" t="s">
        <v>57</v>
      </c>
      <c r="K722">
        <v>96600</v>
      </c>
    </row>
    <row r="723" spans="1:11">
      <c r="A723">
        <v>2000</v>
      </c>
      <c r="B723">
        <v>216299</v>
      </c>
      <c r="C723" t="s">
        <v>11</v>
      </c>
      <c r="D723">
        <v>77</v>
      </c>
      <c r="E723" t="s">
        <v>37</v>
      </c>
      <c r="F723">
        <v>80711</v>
      </c>
      <c r="G723">
        <v>774</v>
      </c>
      <c r="H723">
        <v>624800</v>
      </c>
      <c r="I723">
        <v>473</v>
      </c>
      <c r="J723" t="s">
        <v>57</v>
      </c>
      <c r="K723">
        <v>295793000</v>
      </c>
    </row>
    <row r="724" spans="1:11">
      <c r="A724">
        <v>2000</v>
      </c>
      <c r="B724">
        <v>216299</v>
      </c>
      <c r="C724" t="s">
        <v>11</v>
      </c>
      <c r="D724">
        <v>79</v>
      </c>
      <c r="E724" t="s">
        <v>38</v>
      </c>
      <c r="F724">
        <v>18801</v>
      </c>
      <c r="G724">
        <v>539</v>
      </c>
      <c r="H724">
        <v>101430</v>
      </c>
      <c r="I724">
        <v>1328</v>
      </c>
      <c r="J724" t="s">
        <v>57</v>
      </c>
      <c r="K724">
        <v>134733000</v>
      </c>
    </row>
    <row r="725" spans="1:11">
      <c r="A725">
        <v>2000</v>
      </c>
      <c r="B725">
        <v>216299</v>
      </c>
      <c r="C725" t="s">
        <v>11</v>
      </c>
      <c r="D725">
        <v>81</v>
      </c>
      <c r="E725" t="s">
        <v>39</v>
      </c>
      <c r="F725">
        <v>45</v>
      </c>
      <c r="J725" t="s">
        <v>30</v>
      </c>
      <c r="K725">
        <v>139000</v>
      </c>
    </row>
    <row r="726" spans="1:11">
      <c r="A726">
        <v>2000</v>
      </c>
      <c r="B726">
        <v>216299</v>
      </c>
      <c r="C726" t="s">
        <v>11</v>
      </c>
      <c r="D726">
        <v>85</v>
      </c>
      <c r="E726" t="s">
        <v>41</v>
      </c>
      <c r="F726">
        <v>1749</v>
      </c>
      <c r="G726">
        <v>390</v>
      </c>
      <c r="H726">
        <v>6821</v>
      </c>
      <c r="I726">
        <v>1521</v>
      </c>
      <c r="J726" t="s">
        <v>57</v>
      </c>
      <c r="K726">
        <v>10375000</v>
      </c>
    </row>
    <row r="727" spans="1:11">
      <c r="A727">
        <v>2000</v>
      </c>
      <c r="B727">
        <v>216299</v>
      </c>
      <c r="C727" t="s">
        <v>11</v>
      </c>
      <c r="D727">
        <v>87</v>
      </c>
      <c r="E727" t="s">
        <v>42</v>
      </c>
      <c r="F727">
        <v>477</v>
      </c>
      <c r="G727">
        <v>161</v>
      </c>
      <c r="H727">
        <v>768</v>
      </c>
      <c r="I727">
        <v>2271</v>
      </c>
      <c r="J727" t="s">
        <v>57</v>
      </c>
      <c r="K727">
        <v>1744000</v>
      </c>
    </row>
    <row r="728" spans="1:11">
      <c r="A728">
        <v>2000</v>
      </c>
      <c r="B728">
        <v>216299</v>
      </c>
      <c r="C728" t="s">
        <v>11</v>
      </c>
      <c r="D728">
        <v>95</v>
      </c>
      <c r="E728" t="s">
        <v>44</v>
      </c>
      <c r="F728">
        <v>3853</v>
      </c>
      <c r="G728">
        <v>467</v>
      </c>
      <c r="H728">
        <v>17999</v>
      </c>
      <c r="I728">
        <v>1007</v>
      </c>
      <c r="J728" t="s">
        <v>57</v>
      </c>
      <c r="K728">
        <v>18116800</v>
      </c>
    </row>
    <row r="729" spans="1:11">
      <c r="A729">
        <v>2000</v>
      </c>
      <c r="B729">
        <v>216299</v>
      </c>
      <c r="C729" t="s">
        <v>11</v>
      </c>
      <c r="D729">
        <v>97</v>
      </c>
      <c r="E729" t="s">
        <v>45</v>
      </c>
      <c r="F729">
        <v>42220</v>
      </c>
      <c r="G729">
        <v>452</v>
      </c>
      <c r="H729">
        <v>190789</v>
      </c>
      <c r="I729">
        <v>2043</v>
      </c>
      <c r="J729" t="s">
        <v>57</v>
      </c>
      <c r="K729">
        <v>389781900</v>
      </c>
    </row>
    <row r="730" spans="1:11">
      <c r="A730">
        <v>2000</v>
      </c>
      <c r="B730">
        <v>216299</v>
      </c>
      <c r="C730" t="s">
        <v>11</v>
      </c>
      <c r="D730">
        <v>105</v>
      </c>
      <c r="E730" t="s">
        <v>51</v>
      </c>
      <c r="H730">
        <v>140</v>
      </c>
      <c r="I730">
        <v>1204</v>
      </c>
      <c r="J730" t="s">
        <v>57</v>
      </c>
      <c r="K730">
        <v>168600</v>
      </c>
    </row>
    <row r="731" spans="1:11">
      <c r="A731">
        <v>2000</v>
      </c>
      <c r="B731">
        <v>216299</v>
      </c>
      <c r="C731" t="s">
        <v>11</v>
      </c>
      <c r="D731">
        <v>107</v>
      </c>
      <c r="E731" t="s">
        <v>48</v>
      </c>
      <c r="F731">
        <v>27688</v>
      </c>
      <c r="G731">
        <v>1042</v>
      </c>
      <c r="H731">
        <v>288490</v>
      </c>
      <c r="I731">
        <v>207</v>
      </c>
      <c r="J731" t="s">
        <v>57</v>
      </c>
      <c r="K731">
        <v>59835000</v>
      </c>
    </row>
    <row r="732" spans="1:11">
      <c r="A732">
        <v>2000</v>
      </c>
      <c r="B732">
        <v>216299</v>
      </c>
      <c r="C732" t="s">
        <v>11</v>
      </c>
      <c r="D732">
        <v>113</v>
      </c>
      <c r="E732" t="s">
        <v>49</v>
      </c>
      <c r="F732">
        <v>9496</v>
      </c>
      <c r="G732">
        <v>686</v>
      </c>
      <c r="H732">
        <v>65143</v>
      </c>
      <c r="I732">
        <v>627</v>
      </c>
      <c r="J732" t="s">
        <v>57</v>
      </c>
      <c r="K732">
        <v>40873000</v>
      </c>
    </row>
    <row r="733" spans="1:11">
      <c r="A733">
        <v>2000</v>
      </c>
      <c r="B733">
        <v>216299</v>
      </c>
      <c r="C733" t="s">
        <v>11</v>
      </c>
      <c r="D733">
        <v>115</v>
      </c>
      <c r="E733" t="s">
        <v>56</v>
      </c>
      <c r="F733">
        <v>390</v>
      </c>
      <c r="G733">
        <v>162</v>
      </c>
      <c r="H733">
        <v>632</v>
      </c>
      <c r="I733">
        <v>1242</v>
      </c>
      <c r="J733" t="s">
        <v>57</v>
      </c>
      <c r="K733">
        <v>785000</v>
      </c>
    </row>
    <row r="734" spans="1:11">
      <c r="A734">
        <v>1999</v>
      </c>
      <c r="B734">
        <v>216299</v>
      </c>
      <c r="C734" t="s">
        <v>11</v>
      </c>
      <c r="D734">
        <v>1</v>
      </c>
      <c r="E734" t="s">
        <v>12</v>
      </c>
      <c r="F734">
        <v>2018</v>
      </c>
      <c r="G734">
        <v>357</v>
      </c>
      <c r="H734">
        <v>7210</v>
      </c>
      <c r="I734">
        <v>1182</v>
      </c>
      <c r="J734" t="s">
        <v>58</v>
      </c>
      <c r="K734">
        <v>8523000</v>
      </c>
    </row>
    <row r="735" spans="1:11">
      <c r="A735">
        <v>1999</v>
      </c>
      <c r="B735">
        <v>216299</v>
      </c>
      <c r="C735" t="s">
        <v>11</v>
      </c>
      <c r="D735">
        <v>5</v>
      </c>
      <c r="E735" t="s">
        <v>14</v>
      </c>
      <c r="F735">
        <v>2831</v>
      </c>
      <c r="G735">
        <v>410</v>
      </c>
      <c r="H735">
        <v>11607</v>
      </c>
      <c r="I735">
        <v>953</v>
      </c>
      <c r="J735" t="s">
        <v>57</v>
      </c>
      <c r="K735">
        <v>11061500</v>
      </c>
    </row>
    <row r="736" spans="1:11">
      <c r="A736">
        <v>1999</v>
      </c>
      <c r="B736">
        <v>216299</v>
      </c>
      <c r="C736" t="s">
        <v>11</v>
      </c>
      <c r="D736">
        <v>9</v>
      </c>
      <c r="E736" t="s">
        <v>15</v>
      </c>
      <c r="F736">
        <v>320</v>
      </c>
      <c r="G736">
        <v>388</v>
      </c>
      <c r="H736">
        <v>1240</v>
      </c>
      <c r="I736">
        <v>1140</v>
      </c>
      <c r="J736" t="s">
        <v>57</v>
      </c>
      <c r="K736">
        <v>1413600</v>
      </c>
    </row>
    <row r="737" spans="1:11">
      <c r="A737">
        <v>1999</v>
      </c>
      <c r="B737">
        <v>216299</v>
      </c>
      <c r="C737" t="s">
        <v>11</v>
      </c>
      <c r="D737">
        <v>17</v>
      </c>
      <c r="E737" t="s">
        <v>18</v>
      </c>
      <c r="F737">
        <v>981</v>
      </c>
      <c r="G737">
        <v>341</v>
      </c>
      <c r="H737">
        <v>3345</v>
      </c>
      <c r="I737">
        <v>1160</v>
      </c>
      <c r="J737" t="s">
        <v>57</v>
      </c>
      <c r="K737">
        <v>3880200</v>
      </c>
    </row>
    <row r="738" spans="1:11">
      <c r="A738">
        <v>1999</v>
      </c>
      <c r="B738">
        <v>216299</v>
      </c>
      <c r="C738" t="s">
        <v>11</v>
      </c>
      <c r="D738">
        <v>19</v>
      </c>
      <c r="E738" t="s">
        <v>19</v>
      </c>
      <c r="F738">
        <v>128613</v>
      </c>
      <c r="G738">
        <v>540</v>
      </c>
      <c r="H738">
        <v>693910</v>
      </c>
      <c r="I738">
        <v>237</v>
      </c>
      <c r="J738" t="s">
        <v>57</v>
      </c>
      <c r="K738">
        <v>164784000</v>
      </c>
    </row>
    <row r="739" spans="1:11">
      <c r="A739">
        <v>1999</v>
      </c>
      <c r="B739">
        <v>216299</v>
      </c>
      <c r="C739" t="s">
        <v>11</v>
      </c>
      <c r="D739">
        <v>29</v>
      </c>
      <c r="E739" t="s">
        <v>20</v>
      </c>
      <c r="F739">
        <v>49716</v>
      </c>
      <c r="G739">
        <v>799</v>
      </c>
      <c r="H739">
        <v>397400</v>
      </c>
      <c r="I739">
        <v>259</v>
      </c>
      <c r="J739" t="s">
        <v>57</v>
      </c>
      <c r="K739">
        <v>102764000</v>
      </c>
    </row>
    <row r="740" spans="1:11">
      <c r="A740">
        <v>1999</v>
      </c>
      <c r="B740">
        <v>216299</v>
      </c>
      <c r="C740" t="s">
        <v>11</v>
      </c>
      <c r="D740">
        <v>31</v>
      </c>
      <c r="E740" t="s">
        <v>21</v>
      </c>
      <c r="F740">
        <v>2263</v>
      </c>
      <c r="G740">
        <v>1544</v>
      </c>
      <c r="H740">
        <v>34941</v>
      </c>
      <c r="I740">
        <v>204</v>
      </c>
      <c r="J740" t="s">
        <v>57</v>
      </c>
      <c r="K740">
        <v>7135000</v>
      </c>
    </row>
    <row r="741" spans="1:11">
      <c r="A741">
        <v>1999</v>
      </c>
      <c r="B741">
        <v>216299</v>
      </c>
      <c r="C741" t="s">
        <v>11</v>
      </c>
      <c r="D741">
        <v>33</v>
      </c>
      <c r="E741" t="s">
        <v>22</v>
      </c>
      <c r="F741">
        <v>4107</v>
      </c>
      <c r="G741">
        <v>369</v>
      </c>
      <c r="H741">
        <v>15168</v>
      </c>
      <c r="I741">
        <v>1206</v>
      </c>
      <c r="J741" t="s">
        <v>57</v>
      </c>
      <c r="K741">
        <v>18292600</v>
      </c>
    </row>
    <row r="742" spans="1:11">
      <c r="A742">
        <v>1999</v>
      </c>
      <c r="B742">
        <v>216299</v>
      </c>
      <c r="C742" t="s">
        <v>11</v>
      </c>
      <c r="D742">
        <v>39</v>
      </c>
      <c r="E742" t="s">
        <v>23</v>
      </c>
      <c r="F742">
        <v>54200</v>
      </c>
      <c r="G742">
        <v>833</v>
      </c>
      <c r="H742">
        <v>451416</v>
      </c>
      <c r="I742">
        <v>252</v>
      </c>
      <c r="J742" t="s">
        <v>57</v>
      </c>
      <c r="K742">
        <v>113945000</v>
      </c>
    </row>
    <row r="743" spans="1:11">
      <c r="A743">
        <v>1999</v>
      </c>
      <c r="B743">
        <v>216299</v>
      </c>
      <c r="C743" t="s">
        <v>11</v>
      </c>
      <c r="D743">
        <v>41</v>
      </c>
      <c r="E743" t="s">
        <v>24</v>
      </c>
      <c r="F743">
        <v>91</v>
      </c>
      <c r="G743">
        <v>170</v>
      </c>
      <c r="H743">
        <v>155</v>
      </c>
      <c r="I743">
        <v>1935</v>
      </c>
      <c r="J743" t="s">
        <v>57</v>
      </c>
      <c r="K743">
        <v>300000</v>
      </c>
    </row>
    <row r="744" spans="1:11">
      <c r="A744">
        <v>1999</v>
      </c>
      <c r="B744">
        <v>216299</v>
      </c>
      <c r="C744" t="s">
        <v>11</v>
      </c>
      <c r="D744">
        <v>43</v>
      </c>
      <c r="E744" t="s">
        <v>50</v>
      </c>
      <c r="F744">
        <v>68</v>
      </c>
      <c r="G744">
        <v>144</v>
      </c>
      <c r="H744">
        <v>98</v>
      </c>
      <c r="I744">
        <v>1082</v>
      </c>
      <c r="J744" t="s">
        <v>57</v>
      </c>
      <c r="K744">
        <v>106000</v>
      </c>
    </row>
    <row r="745" spans="1:11">
      <c r="A745">
        <v>1999</v>
      </c>
      <c r="B745">
        <v>216299</v>
      </c>
      <c r="C745" t="s">
        <v>11</v>
      </c>
      <c r="D745">
        <v>45</v>
      </c>
      <c r="E745" t="s">
        <v>25</v>
      </c>
      <c r="F745">
        <v>13994</v>
      </c>
      <c r="G745">
        <v>419</v>
      </c>
      <c r="H745">
        <v>58648</v>
      </c>
      <c r="I745">
        <v>1455</v>
      </c>
      <c r="J745" t="s">
        <v>57</v>
      </c>
      <c r="K745">
        <v>85311000</v>
      </c>
    </row>
    <row r="746" spans="1:11">
      <c r="A746">
        <v>1999</v>
      </c>
      <c r="B746">
        <v>216299</v>
      </c>
      <c r="C746" t="s">
        <v>11</v>
      </c>
      <c r="D746">
        <v>47</v>
      </c>
      <c r="E746" t="s">
        <v>26</v>
      </c>
      <c r="F746">
        <v>15050</v>
      </c>
      <c r="G746">
        <v>697</v>
      </c>
      <c r="H746">
        <v>104938</v>
      </c>
      <c r="I746">
        <v>411</v>
      </c>
      <c r="J746" t="s">
        <v>57</v>
      </c>
      <c r="K746">
        <v>43091000</v>
      </c>
    </row>
    <row r="747" spans="1:11">
      <c r="A747">
        <v>1999</v>
      </c>
      <c r="B747">
        <v>216299</v>
      </c>
      <c r="C747" t="s">
        <v>11</v>
      </c>
      <c r="D747">
        <v>55</v>
      </c>
      <c r="E747" t="s">
        <v>28</v>
      </c>
      <c r="F747">
        <v>30506</v>
      </c>
      <c r="G747">
        <v>339</v>
      </c>
      <c r="H747">
        <v>103526</v>
      </c>
      <c r="I747">
        <v>2143</v>
      </c>
      <c r="J747" t="s">
        <v>57</v>
      </c>
      <c r="K747">
        <v>221852000</v>
      </c>
    </row>
    <row r="748" spans="1:11">
      <c r="A748">
        <v>1999</v>
      </c>
      <c r="B748">
        <v>216299</v>
      </c>
      <c r="C748" t="s">
        <v>11</v>
      </c>
      <c r="D748">
        <v>57</v>
      </c>
      <c r="E748" t="s">
        <v>29</v>
      </c>
      <c r="F748">
        <v>201</v>
      </c>
      <c r="G748">
        <v>449</v>
      </c>
      <c r="H748">
        <v>902</v>
      </c>
      <c r="I748">
        <v>1031</v>
      </c>
      <c r="J748" t="s">
        <v>57</v>
      </c>
      <c r="K748">
        <v>930400</v>
      </c>
    </row>
    <row r="749" spans="1:11">
      <c r="A749">
        <v>1999</v>
      </c>
      <c r="B749">
        <v>216299</v>
      </c>
      <c r="C749" t="s">
        <v>11</v>
      </c>
      <c r="D749">
        <v>65</v>
      </c>
      <c r="E749" t="s">
        <v>32</v>
      </c>
      <c r="F749">
        <v>2319</v>
      </c>
      <c r="G749">
        <v>483</v>
      </c>
      <c r="H749">
        <v>11212</v>
      </c>
      <c r="I749">
        <v>906</v>
      </c>
      <c r="J749" t="s">
        <v>57</v>
      </c>
      <c r="K749">
        <v>10153700</v>
      </c>
    </row>
    <row r="750" spans="1:11">
      <c r="A750">
        <v>1999</v>
      </c>
      <c r="B750">
        <v>216299</v>
      </c>
      <c r="C750" t="s">
        <v>11</v>
      </c>
      <c r="D750">
        <v>67</v>
      </c>
      <c r="E750" t="s">
        <v>33</v>
      </c>
      <c r="F750">
        <v>22630</v>
      </c>
      <c r="G750">
        <v>690</v>
      </c>
      <c r="H750">
        <v>156147</v>
      </c>
      <c r="I750">
        <v>579</v>
      </c>
      <c r="J750" t="s">
        <v>57</v>
      </c>
      <c r="K750">
        <v>90409000</v>
      </c>
    </row>
    <row r="751" spans="1:11">
      <c r="A751">
        <v>1999</v>
      </c>
      <c r="B751">
        <v>216299</v>
      </c>
      <c r="C751" t="s">
        <v>11</v>
      </c>
      <c r="D751">
        <v>69</v>
      </c>
      <c r="E751" t="s">
        <v>34</v>
      </c>
      <c r="F751">
        <v>2494</v>
      </c>
      <c r="G751">
        <v>366</v>
      </c>
      <c r="H751">
        <v>9128</v>
      </c>
      <c r="I751">
        <v>1474</v>
      </c>
      <c r="J751" t="s">
        <v>57</v>
      </c>
      <c r="K751">
        <v>13455000</v>
      </c>
    </row>
    <row r="752" spans="1:11">
      <c r="A752">
        <v>1999</v>
      </c>
      <c r="B752">
        <v>216299</v>
      </c>
      <c r="C752" t="s">
        <v>11</v>
      </c>
      <c r="D752">
        <v>71</v>
      </c>
      <c r="E752" t="s">
        <v>35</v>
      </c>
      <c r="F752">
        <v>401</v>
      </c>
      <c r="G752">
        <v>311</v>
      </c>
      <c r="H752">
        <v>1246</v>
      </c>
      <c r="I752">
        <v>634</v>
      </c>
      <c r="J752" t="s">
        <v>57</v>
      </c>
      <c r="K752">
        <v>790200</v>
      </c>
    </row>
    <row r="753" spans="1:11">
      <c r="A753">
        <v>1999</v>
      </c>
      <c r="B753">
        <v>216299</v>
      </c>
      <c r="C753" t="s">
        <v>11</v>
      </c>
      <c r="D753">
        <v>73</v>
      </c>
      <c r="E753" t="s">
        <v>36</v>
      </c>
      <c r="F753">
        <v>189</v>
      </c>
      <c r="G753">
        <v>203</v>
      </c>
      <c r="H753">
        <v>384</v>
      </c>
      <c r="I753">
        <v>420</v>
      </c>
      <c r="J753" t="s">
        <v>57</v>
      </c>
      <c r="K753">
        <v>161200</v>
      </c>
    </row>
    <row r="754" spans="1:11">
      <c r="A754">
        <v>1999</v>
      </c>
      <c r="B754">
        <v>216299</v>
      </c>
      <c r="C754" t="s">
        <v>11</v>
      </c>
      <c r="D754">
        <v>77</v>
      </c>
      <c r="E754" t="s">
        <v>37</v>
      </c>
      <c r="F754">
        <v>82012</v>
      </c>
      <c r="G754">
        <v>669</v>
      </c>
      <c r="H754">
        <v>548800</v>
      </c>
      <c r="I754">
        <v>523</v>
      </c>
      <c r="J754" t="s">
        <v>57</v>
      </c>
      <c r="K754">
        <v>287240000</v>
      </c>
    </row>
    <row r="755" spans="1:11">
      <c r="A755">
        <v>1999</v>
      </c>
      <c r="B755">
        <v>216299</v>
      </c>
      <c r="C755" t="s">
        <v>11</v>
      </c>
      <c r="D755">
        <v>79</v>
      </c>
      <c r="E755" t="s">
        <v>38</v>
      </c>
      <c r="F755">
        <v>16272</v>
      </c>
      <c r="G755">
        <v>399</v>
      </c>
      <c r="H755">
        <v>64932</v>
      </c>
      <c r="I755">
        <v>1288</v>
      </c>
      <c r="J755" t="s">
        <v>57</v>
      </c>
      <c r="K755">
        <v>83601000</v>
      </c>
    </row>
    <row r="756" spans="1:11">
      <c r="A756">
        <v>1999</v>
      </c>
      <c r="B756">
        <v>216299</v>
      </c>
      <c r="C756" t="s">
        <v>11</v>
      </c>
      <c r="D756">
        <v>81</v>
      </c>
      <c r="E756" t="s">
        <v>39</v>
      </c>
      <c r="F756">
        <v>40</v>
      </c>
      <c r="J756" t="s">
        <v>30</v>
      </c>
      <c r="K756">
        <v>130000</v>
      </c>
    </row>
    <row r="757" spans="1:11">
      <c r="A757">
        <v>1999</v>
      </c>
      <c r="B757">
        <v>216299</v>
      </c>
      <c r="C757" t="s">
        <v>11</v>
      </c>
      <c r="D757">
        <v>83</v>
      </c>
      <c r="E757" t="s">
        <v>40</v>
      </c>
      <c r="F757">
        <v>14064</v>
      </c>
      <c r="G757">
        <v>299</v>
      </c>
      <c r="H757">
        <v>42051</v>
      </c>
      <c r="I757">
        <v>1430</v>
      </c>
      <c r="J757" t="s">
        <v>57</v>
      </c>
      <c r="K757">
        <v>60117800</v>
      </c>
    </row>
    <row r="758" spans="1:11">
      <c r="A758">
        <v>1999</v>
      </c>
      <c r="B758">
        <v>216299</v>
      </c>
      <c r="C758" t="s">
        <v>11</v>
      </c>
      <c r="D758">
        <v>85</v>
      </c>
      <c r="E758" t="s">
        <v>41</v>
      </c>
      <c r="F758">
        <v>1600</v>
      </c>
      <c r="G758">
        <v>440</v>
      </c>
      <c r="H758">
        <v>7040</v>
      </c>
      <c r="I758">
        <v>1780</v>
      </c>
      <c r="J758" t="s">
        <v>57</v>
      </c>
      <c r="K758">
        <v>12531000</v>
      </c>
    </row>
    <row r="759" spans="1:11">
      <c r="A759">
        <v>1999</v>
      </c>
      <c r="B759">
        <v>216299</v>
      </c>
      <c r="C759" t="s">
        <v>11</v>
      </c>
      <c r="D759">
        <v>87</v>
      </c>
      <c r="E759" t="s">
        <v>42</v>
      </c>
      <c r="F759">
        <v>260</v>
      </c>
      <c r="G759">
        <v>264</v>
      </c>
      <c r="H759">
        <v>686</v>
      </c>
      <c r="I759">
        <v>2204</v>
      </c>
      <c r="J759" t="s">
        <v>57</v>
      </c>
      <c r="K759">
        <v>1512000</v>
      </c>
    </row>
    <row r="760" spans="1:11">
      <c r="A760">
        <v>1999</v>
      </c>
      <c r="B760">
        <v>216299</v>
      </c>
      <c r="C760" t="s">
        <v>11</v>
      </c>
      <c r="D760">
        <v>95</v>
      </c>
      <c r="E760" t="s">
        <v>44</v>
      </c>
      <c r="F760">
        <v>3390</v>
      </c>
      <c r="G760">
        <v>393</v>
      </c>
      <c r="H760">
        <v>13307</v>
      </c>
      <c r="I760">
        <v>1062</v>
      </c>
      <c r="J760" t="s">
        <v>57</v>
      </c>
      <c r="K760">
        <v>14130900</v>
      </c>
    </row>
    <row r="761" spans="1:11">
      <c r="A761">
        <v>1999</v>
      </c>
      <c r="B761">
        <v>216299</v>
      </c>
      <c r="C761" t="s">
        <v>11</v>
      </c>
      <c r="D761">
        <v>97</v>
      </c>
      <c r="E761" t="s">
        <v>45</v>
      </c>
      <c r="F761">
        <v>42227</v>
      </c>
      <c r="G761">
        <v>337</v>
      </c>
      <c r="H761">
        <v>142477</v>
      </c>
      <c r="I761">
        <v>1890</v>
      </c>
      <c r="J761" t="s">
        <v>57</v>
      </c>
      <c r="K761">
        <v>269271000</v>
      </c>
    </row>
    <row r="762" spans="1:11">
      <c r="A762">
        <v>1999</v>
      </c>
      <c r="B762">
        <v>216299</v>
      </c>
      <c r="C762" t="s">
        <v>11</v>
      </c>
      <c r="D762">
        <v>105</v>
      </c>
      <c r="E762" t="s">
        <v>51</v>
      </c>
      <c r="H762">
        <v>140</v>
      </c>
      <c r="I762">
        <v>1204</v>
      </c>
      <c r="J762" t="s">
        <v>57</v>
      </c>
      <c r="K762">
        <v>168600</v>
      </c>
    </row>
    <row r="763" spans="1:11">
      <c r="A763">
        <v>1999</v>
      </c>
      <c r="B763">
        <v>216299</v>
      </c>
      <c r="C763" t="s">
        <v>11</v>
      </c>
      <c r="D763">
        <v>107</v>
      </c>
      <c r="E763" t="s">
        <v>48</v>
      </c>
      <c r="F763">
        <v>30969</v>
      </c>
      <c r="G763">
        <v>963</v>
      </c>
      <c r="H763">
        <v>298380</v>
      </c>
      <c r="I763">
        <v>230</v>
      </c>
      <c r="J763" t="s">
        <v>57</v>
      </c>
      <c r="K763">
        <v>68748000</v>
      </c>
    </row>
    <row r="764" spans="1:11">
      <c r="A764">
        <v>1999</v>
      </c>
      <c r="B764">
        <v>216299</v>
      </c>
      <c r="C764" t="s">
        <v>11</v>
      </c>
      <c r="D764">
        <v>113</v>
      </c>
      <c r="E764" t="s">
        <v>49</v>
      </c>
      <c r="F764">
        <v>8704</v>
      </c>
      <c r="G764">
        <v>617</v>
      </c>
      <c r="H764">
        <v>53704</v>
      </c>
      <c r="I764">
        <v>660</v>
      </c>
      <c r="J764" t="s">
        <v>57</v>
      </c>
      <c r="K764">
        <v>35431000</v>
      </c>
    </row>
    <row r="765" spans="1:11">
      <c r="A765">
        <v>1999</v>
      </c>
      <c r="B765">
        <v>216299</v>
      </c>
      <c r="C765" t="s">
        <v>11</v>
      </c>
      <c r="D765">
        <v>115</v>
      </c>
      <c r="E765" t="s">
        <v>56</v>
      </c>
      <c r="F765">
        <v>395</v>
      </c>
      <c r="G765">
        <v>186</v>
      </c>
      <c r="H765">
        <v>735</v>
      </c>
      <c r="I765">
        <v>1346</v>
      </c>
      <c r="J765" t="s">
        <v>57</v>
      </c>
      <c r="K765">
        <v>989000</v>
      </c>
    </row>
    <row r="766" spans="1:11">
      <c r="A766">
        <v>1998</v>
      </c>
      <c r="B766">
        <v>216299</v>
      </c>
      <c r="C766" t="s">
        <v>11</v>
      </c>
      <c r="D766">
        <v>1</v>
      </c>
      <c r="E766" t="s">
        <v>12</v>
      </c>
      <c r="F766">
        <v>2141</v>
      </c>
      <c r="G766">
        <v>204</v>
      </c>
      <c r="H766">
        <v>4370</v>
      </c>
      <c r="I766">
        <v>1205</v>
      </c>
      <c r="J766" t="s">
        <v>54</v>
      </c>
      <c r="K766">
        <v>5267000</v>
      </c>
    </row>
    <row r="767" spans="1:11">
      <c r="A767">
        <v>1998</v>
      </c>
      <c r="B767">
        <v>216299</v>
      </c>
      <c r="C767" t="s">
        <v>11</v>
      </c>
      <c r="D767">
        <v>5</v>
      </c>
      <c r="E767" t="s">
        <v>14</v>
      </c>
      <c r="F767">
        <v>2672</v>
      </c>
      <c r="G767">
        <v>290</v>
      </c>
      <c r="H767">
        <v>7749</v>
      </c>
      <c r="I767">
        <v>910</v>
      </c>
      <c r="J767" t="s">
        <v>54</v>
      </c>
      <c r="K767">
        <v>7051600</v>
      </c>
    </row>
    <row r="768" spans="1:11">
      <c r="A768">
        <v>1998</v>
      </c>
      <c r="B768">
        <v>216299</v>
      </c>
      <c r="C768" t="s">
        <v>11</v>
      </c>
      <c r="D768">
        <v>9</v>
      </c>
      <c r="E768" t="s">
        <v>15</v>
      </c>
      <c r="F768">
        <v>320</v>
      </c>
      <c r="G768">
        <v>413</v>
      </c>
      <c r="H768">
        <v>1320</v>
      </c>
      <c r="I768">
        <v>900</v>
      </c>
      <c r="J768" t="s">
        <v>54</v>
      </c>
      <c r="K768">
        <v>1188000</v>
      </c>
    </row>
    <row r="769" spans="1:11">
      <c r="A769">
        <v>1998</v>
      </c>
      <c r="B769">
        <v>216299</v>
      </c>
      <c r="C769" t="s">
        <v>11</v>
      </c>
      <c r="D769">
        <v>17</v>
      </c>
      <c r="E769" t="s">
        <v>18</v>
      </c>
      <c r="F769">
        <v>917</v>
      </c>
      <c r="G769">
        <v>323</v>
      </c>
      <c r="H769">
        <v>2961</v>
      </c>
      <c r="I769">
        <v>1066</v>
      </c>
      <c r="J769" t="s">
        <v>54</v>
      </c>
      <c r="K769">
        <v>3155400</v>
      </c>
    </row>
    <row r="770" spans="1:11">
      <c r="A770">
        <v>1998</v>
      </c>
      <c r="B770">
        <v>216299</v>
      </c>
      <c r="C770" t="s">
        <v>11</v>
      </c>
      <c r="D770">
        <v>19</v>
      </c>
      <c r="E770" t="s">
        <v>19</v>
      </c>
      <c r="F770">
        <v>81747</v>
      </c>
      <c r="G770">
        <v>930</v>
      </c>
      <c r="H770">
        <v>760130</v>
      </c>
      <c r="I770">
        <v>231</v>
      </c>
      <c r="J770" t="s">
        <v>54</v>
      </c>
      <c r="K770">
        <v>175508000</v>
      </c>
    </row>
    <row r="771" spans="1:11">
      <c r="A771">
        <v>1998</v>
      </c>
      <c r="B771">
        <v>216299</v>
      </c>
      <c r="C771" t="s">
        <v>11</v>
      </c>
      <c r="D771">
        <v>29</v>
      </c>
      <c r="E771" t="s">
        <v>20</v>
      </c>
      <c r="F771">
        <v>44761</v>
      </c>
      <c r="G771">
        <v>894</v>
      </c>
      <c r="H771">
        <v>400310</v>
      </c>
      <c r="I771">
        <v>259</v>
      </c>
      <c r="J771" t="s">
        <v>54</v>
      </c>
      <c r="K771">
        <v>103633000</v>
      </c>
    </row>
    <row r="772" spans="1:11">
      <c r="A772">
        <v>1998</v>
      </c>
      <c r="B772">
        <v>216299</v>
      </c>
      <c r="C772" t="s">
        <v>11</v>
      </c>
      <c r="D772">
        <v>31</v>
      </c>
      <c r="E772" t="s">
        <v>21</v>
      </c>
      <c r="F772">
        <v>2168</v>
      </c>
      <c r="G772">
        <v>1352</v>
      </c>
      <c r="H772">
        <v>29322</v>
      </c>
      <c r="I772">
        <v>212</v>
      </c>
      <c r="J772" t="s">
        <v>54</v>
      </c>
      <c r="K772">
        <v>6227000</v>
      </c>
    </row>
    <row r="773" spans="1:11">
      <c r="A773">
        <v>1998</v>
      </c>
      <c r="B773">
        <v>216299</v>
      </c>
      <c r="C773" t="s">
        <v>11</v>
      </c>
      <c r="D773">
        <v>33</v>
      </c>
      <c r="E773" t="s">
        <v>22</v>
      </c>
      <c r="F773">
        <v>3240</v>
      </c>
      <c r="G773">
        <v>418</v>
      </c>
      <c r="H773">
        <v>13535</v>
      </c>
      <c r="I773">
        <v>1125</v>
      </c>
      <c r="J773" t="s">
        <v>54</v>
      </c>
      <c r="K773">
        <v>15226900</v>
      </c>
    </row>
    <row r="774" spans="1:11">
      <c r="A774">
        <v>1998</v>
      </c>
      <c r="B774">
        <v>216299</v>
      </c>
      <c r="C774" t="s">
        <v>11</v>
      </c>
      <c r="D774">
        <v>39</v>
      </c>
      <c r="E774" t="s">
        <v>23</v>
      </c>
      <c r="F774">
        <v>50226</v>
      </c>
      <c r="G774">
        <v>933</v>
      </c>
      <c r="H774">
        <v>468541</v>
      </c>
      <c r="I774">
        <v>236</v>
      </c>
      <c r="J774" t="s">
        <v>54</v>
      </c>
      <c r="K774">
        <v>110394000</v>
      </c>
    </row>
    <row r="775" spans="1:11">
      <c r="A775">
        <v>1998</v>
      </c>
      <c r="B775">
        <v>216299</v>
      </c>
      <c r="C775" t="s">
        <v>11</v>
      </c>
      <c r="D775">
        <v>43</v>
      </c>
      <c r="E775" t="s">
        <v>50</v>
      </c>
      <c r="F775">
        <v>64</v>
      </c>
      <c r="G775">
        <v>169</v>
      </c>
      <c r="H775">
        <v>108</v>
      </c>
      <c r="I775">
        <v>963</v>
      </c>
      <c r="J775" t="s">
        <v>54</v>
      </c>
      <c r="K775">
        <v>104000</v>
      </c>
    </row>
    <row r="776" spans="1:11">
      <c r="A776">
        <v>1998</v>
      </c>
      <c r="B776">
        <v>216299</v>
      </c>
      <c r="C776" t="s">
        <v>11</v>
      </c>
      <c r="D776">
        <v>45</v>
      </c>
      <c r="E776" t="s">
        <v>25</v>
      </c>
      <c r="F776">
        <v>12283</v>
      </c>
      <c r="G776">
        <v>486</v>
      </c>
      <c r="H776">
        <v>59647</v>
      </c>
      <c r="I776">
        <v>1394</v>
      </c>
      <c r="J776" t="s">
        <v>54</v>
      </c>
      <c r="K776">
        <v>83155500</v>
      </c>
    </row>
    <row r="777" spans="1:11">
      <c r="A777">
        <v>1998</v>
      </c>
      <c r="B777">
        <v>216299</v>
      </c>
      <c r="C777" t="s">
        <v>11</v>
      </c>
      <c r="D777">
        <v>47</v>
      </c>
      <c r="E777" t="s">
        <v>26</v>
      </c>
      <c r="F777">
        <v>14458</v>
      </c>
      <c r="G777">
        <v>611</v>
      </c>
      <c r="H777">
        <v>88283</v>
      </c>
      <c r="I777">
        <v>526</v>
      </c>
      <c r="J777" t="s">
        <v>54</v>
      </c>
      <c r="K777">
        <v>46399000</v>
      </c>
    </row>
    <row r="778" spans="1:11">
      <c r="A778">
        <v>1998</v>
      </c>
      <c r="B778">
        <v>216299</v>
      </c>
      <c r="C778" t="s">
        <v>11</v>
      </c>
      <c r="D778">
        <v>53</v>
      </c>
      <c r="E778" t="s">
        <v>27</v>
      </c>
      <c r="F778">
        <v>32131</v>
      </c>
      <c r="G778">
        <v>463</v>
      </c>
      <c r="H778">
        <v>148860</v>
      </c>
      <c r="I778">
        <v>1200</v>
      </c>
      <c r="J778" t="s">
        <v>54</v>
      </c>
      <c r="K778">
        <v>178610000</v>
      </c>
    </row>
    <row r="779" spans="1:11">
      <c r="A779">
        <v>1998</v>
      </c>
      <c r="B779">
        <v>216299</v>
      </c>
      <c r="C779" t="s">
        <v>11</v>
      </c>
      <c r="D779">
        <v>55</v>
      </c>
      <c r="E779" t="s">
        <v>28</v>
      </c>
      <c r="F779">
        <v>30875</v>
      </c>
      <c r="G779">
        <v>332</v>
      </c>
      <c r="H779">
        <v>102355</v>
      </c>
      <c r="I779">
        <v>1910</v>
      </c>
      <c r="J779" t="s">
        <v>54</v>
      </c>
      <c r="K779">
        <v>195481000</v>
      </c>
    </row>
    <row r="780" spans="1:11">
      <c r="A780">
        <v>1998</v>
      </c>
      <c r="B780">
        <v>216299</v>
      </c>
      <c r="C780" t="s">
        <v>11</v>
      </c>
      <c r="D780">
        <v>57</v>
      </c>
      <c r="E780" t="s">
        <v>29</v>
      </c>
      <c r="F780">
        <v>201</v>
      </c>
      <c r="G780">
        <v>272</v>
      </c>
      <c r="H780">
        <v>546</v>
      </c>
      <c r="I780">
        <v>1105</v>
      </c>
      <c r="J780" t="s">
        <v>54</v>
      </c>
      <c r="K780">
        <v>603200</v>
      </c>
    </row>
    <row r="781" spans="1:11">
      <c r="A781">
        <v>1998</v>
      </c>
      <c r="B781">
        <v>216299</v>
      </c>
      <c r="C781" t="s">
        <v>11</v>
      </c>
      <c r="D781">
        <v>65</v>
      </c>
      <c r="E781" t="s">
        <v>32</v>
      </c>
      <c r="F781">
        <v>1974</v>
      </c>
      <c r="G781">
        <v>693</v>
      </c>
      <c r="H781">
        <v>13680</v>
      </c>
      <c r="I781">
        <v>987</v>
      </c>
      <c r="J781" t="s">
        <v>54</v>
      </c>
      <c r="K781">
        <v>13502800</v>
      </c>
    </row>
    <row r="782" spans="1:11">
      <c r="A782">
        <v>1998</v>
      </c>
      <c r="B782">
        <v>216299</v>
      </c>
      <c r="C782" t="s">
        <v>11</v>
      </c>
      <c r="D782">
        <v>67</v>
      </c>
      <c r="E782" t="s">
        <v>33</v>
      </c>
      <c r="F782">
        <v>13387</v>
      </c>
      <c r="G782">
        <v>680</v>
      </c>
      <c r="H782">
        <v>91032</v>
      </c>
      <c r="I782">
        <v>850</v>
      </c>
      <c r="J782" t="s">
        <v>54</v>
      </c>
      <c r="K782">
        <v>77377000</v>
      </c>
    </row>
    <row r="783" spans="1:11">
      <c r="A783">
        <v>1998</v>
      </c>
      <c r="B783">
        <v>216299</v>
      </c>
      <c r="C783" t="s">
        <v>11</v>
      </c>
      <c r="D783">
        <v>69</v>
      </c>
      <c r="E783" t="s">
        <v>34</v>
      </c>
      <c r="F783">
        <v>2255</v>
      </c>
      <c r="G783">
        <v>319</v>
      </c>
      <c r="H783">
        <v>7194</v>
      </c>
      <c r="I783">
        <v>1440</v>
      </c>
      <c r="J783" t="s">
        <v>54</v>
      </c>
      <c r="K783">
        <v>10359000</v>
      </c>
    </row>
    <row r="784" spans="1:11">
      <c r="A784">
        <v>1998</v>
      </c>
      <c r="B784">
        <v>216299</v>
      </c>
      <c r="C784" t="s">
        <v>11</v>
      </c>
      <c r="D784">
        <v>71</v>
      </c>
      <c r="E784" t="s">
        <v>35</v>
      </c>
      <c r="F784">
        <v>682</v>
      </c>
      <c r="G784">
        <v>189</v>
      </c>
      <c r="H784">
        <v>1290</v>
      </c>
      <c r="I784">
        <v>533</v>
      </c>
      <c r="J784" t="s">
        <v>54</v>
      </c>
      <c r="K784">
        <v>688200</v>
      </c>
    </row>
    <row r="785" spans="1:11">
      <c r="A785">
        <v>1998</v>
      </c>
      <c r="B785">
        <v>216299</v>
      </c>
      <c r="C785" t="s">
        <v>11</v>
      </c>
      <c r="D785">
        <v>73</v>
      </c>
      <c r="E785" t="s">
        <v>36</v>
      </c>
      <c r="F785">
        <v>187</v>
      </c>
      <c r="G785">
        <v>258</v>
      </c>
      <c r="H785">
        <v>483</v>
      </c>
      <c r="I785">
        <v>489</v>
      </c>
      <c r="J785" t="s">
        <v>54</v>
      </c>
      <c r="K785">
        <v>236400</v>
      </c>
    </row>
    <row r="786" spans="1:11">
      <c r="A786">
        <v>1998</v>
      </c>
      <c r="B786">
        <v>216299</v>
      </c>
      <c r="C786" t="s">
        <v>11</v>
      </c>
      <c r="D786">
        <v>77</v>
      </c>
      <c r="E786" t="s">
        <v>37</v>
      </c>
      <c r="F786">
        <v>76205</v>
      </c>
      <c r="G786">
        <v>670</v>
      </c>
      <c r="H786">
        <v>510400</v>
      </c>
      <c r="I786">
        <v>531</v>
      </c>
      <c r="J786" t="s">
        <v>54</v>
      </c>
      <c r="K786">
        <v>271099000</v>
      </c>
    </row>
    <row r="787" spans="1:11">
      <c r="A787">
        <v>1998</v>
      </c>
      <c r="B787">
        <v>216299</v>
      </c>
      <c r="C787" t="s">
        <v>11</v>
      </c>
      <c r="D787">
        <v>79</v>
      </c>
      <c r="E787" t="s">
        <v>38</v>
      </c>
      <c r="F787">
        <v>11897</v>
      </c>
      <c r="G787">
        <v>508</v>
      </c>
      <c r="H787">
        <v>60388</v>
      </c>
      <c r="I787">
        <v>1231</v>
      </c>
      <c r="J787" t="s">
        <v>57</v>
      </c>
      <c r="K787">
        <v>74358000</v>
      </c>
    </row>
    <row r="788" spans="1:11">
      <c r="A788">
        <v>1998</v>
      </c>
      <c r="B788">
        <v>216299</v>
      </c>
      <c r="C788" t="s">
        <v>11</v>
      </c>
      <c r="D788">
        <v>81</v>
      </c>
      <c r="E788" t="s">
        <v>39</v>
      </c>
      <c r="F788">
        <v>54</v>
      </c>
      <c r="J788" t="s">
        <v>30</v>
      </c>
      <c r="K788">
        <v>122000</v>
      </c>
    </row>
    <row r="789" spans="1:11">
      <c r="A789">
        <v>1998</v>
      </c>
      <c r="B789">
        <v>216299</v>
      </c>
      <c r="C789" t="s">
        <v>11</v>
      </c>
      <c r="D789">
        <v>83</v>
      </c>
      <c r="E789" t="s">
        <v>40</v>
      </c>
      <c r="F789">
        <v>10799</v>
      </c>
      <c r="G789">
        <v>363</v>
      </c>
      <c r="H789">
        <v>39200</v>
      </c>
      <c r="I789">
        <v>1510</v>
      </c>
      <c r="J789" t="s">
        <v>54</v>
      </c>
      <c r="K789">
        <v>59189300</v>
      </c>
    </row>
    <row r="790" spans="1:11">
      <c r="A790">
        <v>1998</v>
      </c>
      <c r="B790">
        <v>216299</v>
      </c>
      <c r="C790" t="s">
        <v>11</v>
      </c>
      <c r="D790">
        <v>85</v>
      </c>
      <c r="E790" t="s">
        <v>41</v>
      </c>
      <c r="F790">
        <v>1700</v>
      </c>
      <c r="G790">
        <v>380</v>
      </c>
      <c r="H790">
        <v>6460</v>
      </c>
      <c r="I790">
        <v>1300</v>
      </c>
      <c r="J790" t="s">
        <v>54</v>
      </c>
      <c r="K790">
        <v>8398000</v>
      </c>
    </row>
    <row r="791" spans="1:11">
      <c r="A791">
        <v>1998</v>
      </c>
      <c r="B791">
        <v>216299</v>
      </c>
      <c r="C791" t="s">
        <v>11</v>
      </c>
      <c r="D791">
        <v>87</v>
      </c>
      <c r="E791" t="s">
        <v>42</v>
      </c>
      <c r="F791">
        <v>254</v>
      </c>
      <c r="G791">
        <v>130</v>
      </c>
      <c r="H791">
        <v>330</v>
      </c>
      <c r="I791">
        <v>1533</v>
      </c>
      <c r="J791" t="s">
        <v>54</v>
      </c>
      <c r="K791">
        <v>506000</v>
      </c>
    </row>
    <row r="792" spans="1:11">
      <c r="A792">
        <v>1998</v>
      </c>
      <c r="B792">
        <v>216299</v>
      </c>
      <c r="C792" t="s">
        <v>11</v>
      </c>
      <c r="D792">
        <v>95</v>
      </c>
      <c r="E792" t="s">
        <v>44</v>
      </c>
      <c r="F792">
        <v>2711</v>
      </c>
      <c r="G792">
        <v>407</v>
      </c>
      <c r="H792">
        <v>11026</v>
      </c>
      <c r="I792">
        <v>1037</v>
      </c>
      <c r="J792" t="s">
        <v>54</v>
      </c>
      <c r="K792">
        <v>11437600</v>
      </c>
    </row>
    <row r="793" spans="1:11">
      <c r="A793">
        <v>1998</v>
      </c>
      <c r="B793">
        <v>216299</v>
      </c>
      <c r="C793" t="s">
        <v>11</v>
      </c>
      <c r="D793">
        <v>97</v>
      </c>
      <c r="E793" t="s">
        <v>45</v>
      </c>
      <c r="F793">
        <v>35334</v>
      </c>
      <c r="G793">
        <v>377</v>
      </c>
      <c r="H793">
        <v>133258</v>
      </c>
      <c r="I793">
        <v>1740</v>
      </c>
      <c r="J793" t="s">
        <v>54</v>
      </c>
      <c r="K793">
        <v>231828000</v>
      </c>
    </row>
    <row r="794" spans="1:11">
      <c r="A794">
        <v>1998</v>
      </c>
      <c r="B794">
        <v>216299</v>
      </c>
      <c r="C794" t="s">
        <v>11</v>
      </c>
      <c r="D794">
        <v>99</v>
      </c>
      <c r="E794" t="s">
        <v>46</v>
      </c>
      <c r="F794">
        <v>13000</v>
      </c>
      <c r="G794">
        <v>865</v>
      </c>
      <c r="H794">
        <v>112500</v>
      </c>
      <c r="I794">
        <v>342</v>
      </c>
      <c r="J794" t="s">
        <v>54</v>
      </c>
      <c r="K794">
        <v>38525000</v>
      </c>
    </row>
    <row r="795" spans="1:11">
      <c r="A795">
        <v>1998</v>
      </c>
      <c r="B795">
        <v>216299</v>
      </c>
      <c r="C795" t="s">
        <v>11</v>
      </c>
      <c r="D795">
        <v>105</v>
      </c>
      <c r="E795" t="s">
        <v>51</v>
      </c>
      <c r="F795">
        <v>85</v>
      </c>
      <c r="J795" t="s">
        <v>30</v>
      </c>
      <c r="K795">
        <v>49500</v>
      </c>
    </row>
    <row r="796" spans="1:11">
      <c r="A796">
        <v>1998</v>
      </c>
      <c r="B796">
        <v>216299</v>
      </c>
      <c r="C796" t="s">
        <v>11</v>
      </c>
      <c r="D796">
        <v>107</v>
      </c>
      <c r="E796" t="s">
        <v>48</v>
      </c>
      <c r="F796">
        <v>29477</v>
      </c>
      <c r="G796">
        <v>916</v>
      </c>
      <c r="H796">
        <v>269930</v>
      </c>
      <c r="I796">
        <v>234</v>
      </c>
      <c r="J796" t="s">
        <v>54</v>
      </c>
      <c r="K796">
        <v>63291000</v>
      </c>
    </row>
    <row r="797" spans="1:11">
      <c r="A797">
        <v>1998</v>
      </c>
      <c r="B797">
        <v>216299</v>
      </c>
      <c r="C797" t="s">
        <v>11</v>
      </c>
      <c r="D797">
        <v>113</v>
      </c>
      <c r="E797" t="s">
        <v>49</v>
      </c>
      <c r="F797">
        <v>8410</v>
      </c>
      <c r="G797">
        <v>737</v>
      </c>
      <c r="H797">
        <v>61982</v>
      </c>
      <c r="I797">
        <v>756</v>
      </c>
      <c r="J797" t="s">
        <v>54</v>
      </c>
      <c r="K797">
        <v>46837000</v>
      </c>
    </row>
    <row r="798" spans="1:11">
      <c r="A798">
        <v>1998</v>
      </c>
      <c r="B798">
        <v>216299</v>
      </c>
      <c r="C798" t="s">
        <v>11</v>
      </c>
      <c r="D798">
        <v>115</v>
      </c>
      <c r="E798" t="s">
        <v>56</v>
      </c>
      <c r="F798">
        <v>350</v>
      </c>
      <c r="G798">
        <v>127</v>
      </c>
      <c r="H798">
        <v>443</v>
      </c>
      <c r="I798">
        <v>1388</v>
      </c>
      <c r="J798" t="s">
        <v>54</v>
      </c>
      <c r="K798">
        <v>615000</v>
      </c>
    </row>
    <row r="799" spans="1:11">
      <c r="A799">
        <v>1997</v>
      </c>
      <c r="B799">
        <v>216299</v>
      </c>
      <c r="C799" t="s">
        <v>11</v>
      </c>
      <c r="D799">
        <v>1</v>
      </c>
      <c r="E799" t="s">
        <v>12</v>
      </c>
      <c r="F799">
        <v>1977</v>
      </c>
      <c r="G799">
        <v>471</v>
      </c>
      <c r="H799">
        <v>9308</v>
      </c>
      <c r="I799">
        <v>1116</v>
      </c>
      <c r="J799" t="s">
        <v>54</v>
      </c>
      <c r="K799">
        <v>10386000</v>
      </c>
    </row>
    <row r="800" spans="1:11">
      <c r="A800">
        <v>1997</v>
      </c>
      <c r="B800">
        <v>216299</v>
      </c>
      <c r="C800" t="s">
        <v>11</v>
      </c>
      <c r="D800">
        <v>5</v>
      </c>
      <c r="E800" t="s">
        <v>14</v>
      </c>
      <c r="F800">
        <v>2487</v>
      </c>
      <c r="G800">
        <v>420</v>
      </c>
      <c r="H800">
        <v>10445</v>
      </c>
      <c r="I800">
        <v>895</v>
      </c>
      <c r="J800" t="s">
        <v>54</v>
      </c>
      <c r="K800">
        <v>9348300</v>
      </c>
    </row>
    <row r="801" spans="1:11">
      <c r="A801">
        <v>1997</v>
      </c>
      <c r="B801">
        <v>216299</v>
      </c>
      <c r="C801" t="s">
        <v>11</v>
      </c>
      <c r="D801">
        <v>9</v>
      </c>
      <c r="E801" t="s">
        <v>15</v>
      </c>
      <c r="F801">
        <v>260</v>
      </c>
      <c r="G801">
        <v>435</v>
      </c>
      <c r="H801">
        <v>1130</v>
      </c>
      <c r="I801">
        <v>1010</v>
      </c>
      <c r="J801" t="s">
        <v>54</v>
      </c>
      <c r="K801">
        <v>1141300</v>
      </c>
    </row>
    <row r="802" spans="1:11">
      <c r="A802">
        <v>1997</v>
      </c>
      <c r="B802">
        <v>216299</v>
      </c>
      <c r="C802" t="s">
        <v>11</v>
      </c>
      <c r="D802">
        <v>17</v>
      </c>
      <c r="E802" t="s">
        <v>18</v>
      </c>
      <c r="F802">
        <v>876</v>
      </c>
      <c r="G802">
        <v>415</v>
      </c>
      <c r="H802">
        <v>3638</v>
      </c>
      <c r="I802">
        <v>1044</v>
      </c>
      <c r="J802" t="s">
        <v>54</v>
      </c>
      <c r="K802">
        <v>3798100</v>
      </c>
    </row>
    <row r="803" spans="1:11">
      <c r="A803">
        <v>1997</v>
      </c>
      <c r="B803">
        <v>216299</v>
      </c>
      <c r="C803" t="s">
        <v>11</v>
      </c>
      <c r="D803">
        <v>19</v>
      </c>
      <c r="E803" t="s">
        <v>19</v>
      </c>
      <c r="F803">
        <v>87220</v>
      </c>
      <c r="G803">
        <v>1122</v>
      </c>
      <c r="H803">
        <v>978930</v>
      </c>
      <c r="I803">
        <v>225</v>
      </c>
      <c r="J803" t="s">
        <v>54</v>
      </c>
      <c r="K803">
        <v>220570000</v>
      </c>
    </row>
    <row r="804" spans="1:11">
      <c r="A804">
        <v>1997</v>
      </c>
      <c r="B804">
        <v>216299</v>
      </c>
      <c r="C804" t="s">
        <v>11</v>
      </c>
      <c r="D804">
        <v>29</v>
      </c>
      <c r="E804" t="s">
        <v>20</v>
      </c>
      <c r="F804">
        <v>43137</v>
      </c>
      <c r="G804">
        <v>1031</v>
      </c>
      <c r="H804">
        <v>444890</v>
      </c>
      <c r="I804">
        <v>257</v>
      </c>
      <c r="J804" t="s">
        <v>54</v>
      </c>
      <c r="K804">
        <v>114553000</v>
      </c>
    </row>
    <row r="805" spans="1:11">
      <c r="A805">
        <v>1997</v>
      </c>
      <c r="B805">
        <v>216299</v>
      </c>
      <c r="C805" t="s">
        <v>11</v>
      </c>
      <c r="D805">
        <v>31</v>
      </c>
      <c r="E805" t="s">
        <v>21</v>
      </c>
      <c r="F805">
        <v>2115</v>
      </c>
      <c r="G805">
        <v>1357</v>
      </c>
      <c r="H805">
        <v>28707</v>
      </c>
      <c r="I805">
        <v>269</v>
      </c>
      <c r="J805" t="s">
        <v>54</v>
      </c>
      <c r="K805">
        <v>7731000</v>
      </c>
    </row>
    <row r="806" spans="1:11">
      <c r="A806">
        <v>1997</v>
      </c>
      <c r="B806">
        <v>216299</v>
      </c>
      <c r="C806" t="s">
        <v>11</v>
      </c>
      <c r="D806">
        <v>33</v>
      </c>
      <c r="E806" t="s">
        <v>22</v>
      </c>
      <c r="F806">
        <v>4744</v>
      </c>
      <c r="G806">
        <v>296</v>
      </c>
      <c r="H806">
        <v>14053</v>
      </c>
      <c r="I806">
        <v>1155</v>
      </c>
      <c r="J806" t="s">
        <v>54</v>
      </c>
      <c r="K806">
        <v>16238100</v>
      </c>
    </row>
    <row r="807" spans="1:11">
      <c r="A807">
        <v>1997</v>
      </c>
      <c r="B807">
        <v>216299</v>
      </c>
      <c r="C807" t="s">
        <v>11</v>
      </c>
      <c r="D807">
        <v>39</v>
      </c>
      <c r="E807" t="s">
        <v>23</v>
      </c>
      <c r="F807">
        <v>51428</v>
      </c>
      <c r="G807">
        <v>1179</v>
      </c>
      <c r="H807">
        <v>606129</v>
      </c>
      <c r="I807">
        <v>251</v>
      </c>
      <c r="J807" t="s">
        <v>54</v>
      </c>
      <c r="K807">
        <v>152245000</v>
      </c>
    </row>
    <row r="808" spans="1:11">
      <c r="A808">
        <v>1997</v>
      </c>
      <c r="B808">
        <v>216299</v>
      </c>
      <c r="C808" t="s">
        <v>11</v>
      </c>
      <c r="D808">
        <v>43</v>
      </c>
      <c r="E808" t="s">
        <v>50</v>
      </c>
      <c r="F808">
        <v>76</v>
      </c>
      <c r="G808">
        <v>212</v>
      </c>
      <c r="H808">
        <v>161</v>
      </c>
      <c r="I808">
        <v>1031</v>
      </c>
      <c r="J808" t="s">
        <v>54</v>
      </c>
      <c r="K808">
        <v>166000</v>
      </c>
    </row>
    <row r="809" spans="1:11">
      <c r="A809">
        <v>1997</v>
      </c>
      <c r="B809">
        <v>216299</v>
      </c>
      <c r="C809" t="s">
        <v>11</v>
      </c>
      <c r="D809">
        <v>45</v>
      </c>
      <c r="E809" t="s">
        <v>25</v>
      </c>
      <c r="F809">
        <v>12179</v>
      </c>
      <c r="G809">
        <v>534</v>
      </c>
      <c r="H809">
        <v>64984</v>
      </c>
      <c r="I809">
        <v>1381</v>
      </c>
      <c r="J809" t="s">
        <v>54</v>
      </c>
      <c r="K809">
        <v>89765000</v>
      </c>
    </row>
    <row r="810" spans="1:11">
      <c r="A810">
        <v>1997</v>
      </c>
      <c r="B810">
        <v>216299</v>
      </c>
      <c r="C810" t="s">
        <v>11</v>
      </c>
      <c r="D810">
        <v>47</v>
      </c>
      <c r="E810" t="s">
        <v>26</v>
      </c>
      <c r="F810">
        <v>13614</v>
      </c>
      <c r="G810">
        <v>969</v>
      </c>
      <c r="H810">
        <v>131857</v>
      </c>
      <c r="I810">
        <v>435</v>
      </c>
      <c r="J810" t="s">
        <v>54</v>
      </c>
      <c r="K810">
        <v>57359000</v>
      </c>
    </row>
    <row r="811" spans="1:11">
      <c r="A811">
        <v>1997</v>
      </c>
      <c r="B811">
        <v>216299</v>
      </c>
      <c r="C811" t="s">
        <v>11</v>
      </c>
      <c r="D811">
        <v>53</v>
      </c>
      <c r="E811" t="s">
        <v>27</v>
      </c>
      <c r="F811">
        <v>28294</v>
      </c>
      <c r="G811">
        <v>592</v>
      </c>
      <c r="H811">
        <v>167488</v>
      </c>
      <c r="I811">
        <v>1214</v>
      </c>
      <c r="J811" t="s">
        <v>54</v>
      </c>
      <c r="K811">
        <v>203412000</v>
      </c>
    </row>
    <row r="812" spans="1:11">
      <c r="A812">
        <v>1997</v>
      </c>
      <c r="B812">
        <v>216299</v>
      </c>
      <c r="C812" t="s">
        <v>11</v>
      </c>
      <c r="D812">
        <v>55</v>
      </c>
      <c r="E812" t="s">
        <v>28</v>
      </c>
      <c r="F812">
        <v>31184</v>
      </c>
      <c r="G812">
        <v>462</v>
      </c>
      <c r="H812">
        <v>144217</v>
      </c>
      <c r="I812">
        <v>1724</v>
      </c>
      <c r="J812" t="s">
        <v>54</v>
      </c>
      <c r="K812">
        <v>248701000</v>
      </c>
    </row>
    <row r="813" spans="1:11">
      <c r="A813">
        <v>1997</v>
      </c>
      <c r="B813">
        <v>216299</v>
      </c>
      <c r="C813" t="s">
        <v>11</v>
      </c>
      <c r="D813">
        <v>57</v>
      </c>
      <c r="E813" t="s">
        <v>29</v>
      </c>
      <c r="F813">
        <v>201</v>
      </c>
      <c r="G813">
        <v>529</v>
      </c>
      <c r="H813">
        <v>1063</v>
      </c>
      <c r="I813">
        <v>1099</v>
      </c>
      <c r="J813" t="s">
        <v>54</v>
      </c>
      <c r="K813">
        <v>1167800</v>
      </c>
    </row>
    <row r="814" spans="1:11">
      <c r="A814">
        <v>1997</v>
      </c>
      <c r="B814">
        <v>216299</v>
      </c>
      <c r="C814" t="s">
        <v>11</v>
      </c>
      <c r="D814">
        <v>65</v>
      </c>
      <c r="E814" t="s">
        <v>32</v>
      </c>
      <c r="F814">
        <v>2085</v>
      </c>
      <c r="G814">
        <v>635</v>
      </c>
      <c r="H814">
        <v>13240</v>
      </c>
      <c r="I814">
        <v>873</v>
      </c>
      <c r="J814" t="s">
        <v>54</v>
      </c>
      <c r="K814">
        <v>11552200</v>
      </c>
    </row>
    <row r="815" spans="1:11">
      <c r="A815">
        <v>1997</v>
      </c>
      <c r="B815">
        <v>216299</v>
      </c>
      <c r="C815" t="s">
        <v>11</v>
      </c>
      <c r="D815">
        <v>67</v>
      </c>
      <c r="E815" t="s">
        <v>33</v>
      </c>
      <c r="F815">
        <v>9343</v>
      </c>
      <c r="G815">
        <v>700</v>
      </c>
      <c r="H815">
        <v>65401</v>
      </c>
      <c r="I815">
        <v>640</v>
      </c>
      <c r="J815" t="s">
        <v>54</v>
      </c>
      <c r="K815">
        <v>41857000</v>
      </c>
    </row>
    <row r="816" spans="1:11">
      <c r="A816">
        <v>1997</v>
      </c>
      <c r="B816">
        <v>216299</v>
      </c>
      <c r="C816" t="s">
        <v>11</v>
      </c>
      <c r="D816">
        <v>69</v>
      </c>
      <c r="E816" t="s">
        <v>34</v>
      </c>
      <c r="F816">
        <v>2125</v>
      </c>
      <c r="G816">
        <v>555</v>
      </c>
      <c r="H816">
        <v>11794</v>
      </c>
      <c r="I816">
        <v>1381</v>
      </c>
      <c r="J816" t="s">
        <v>54</v>
      </c>
      <c r="K816">
        <v>16288000</v>
      </c>
    </row>
    <row r="817" spans="1:11">
      <c r="A817">
        <v>1997</v>
      </c>
      <c r="B817">
        <v>216299</v>
      </c>
      <c r="C817" t="s">
        <v>11</v>
      </c>
      <c r="D817">
        <v>71</v>
      </c>
      <c r="E817" t="s">
        <v>35</v>
      </c>
      <c r="F817">
        <v>736</v>
      </c>
      <c r="G817">
        <v>487</v>
      </c>
      <c r="H817">
        <v>3582</v>
      </c>
      <c r="I817">
        <v>573</v>
      </c>
      <c r="J817" t="s">
        <v>54</v>
      </c>
      <c r="K817">
        <v>2052000</v>
      </c>
    </row>
    <row r="818" spans="1:11">
      <c r="A818">
        <v>1997</v>
      </c>
      <c r="B818">
        <v>216299</v>
      </c>
      <c r="C818" t="s">
        <v>11</v>
      </c>
      <c r="D818">
        <v>73</v>
      </c>
      <c r="E818" t="s">
        <v>36</v>
      </c>
      <c r="F818">
        <v>187</v>
      </c>
      <c r="G818">
        <v>299</v>
      </c>
      <c r="H818">
        <v>559</v>
      </c>
      <c r="I818">
        <v>508</v>
      </c>
      <c r="J818" t="s">
        <v>54</v>
      </c>
      <c r="K818">
        <v>284000</v>
      </c>
    </row>
    <row r="819" spans="1:11">
      <c r="A819">
        <v>1997</v>
      </c>
      <c r="B819">
        <v>216299</v>
      </c>
      <c r="C819" t="s">
        <v>11</v>
      </c>
      <c r="D819">
        <v>77</v>
      </c>
      <c r="E819" t="s">
        <v>37</v>
      </c>
      <c r="F819">
        <v>73225</v>
      </c>
      <c r="G819">
        <v>790</v>
      </c>
      <c r="H819">
        <v>578700</v>
      </c>
      <c r="I819">
        <v>502</v>
      </c>
      <c r="J819" t="s">
        <v>54</v>
      </c>
      <c r="K819">
        <v>290279000</v>
      </c>
    </row>
    <row r="820" spans="1:11">
      <c r="A820">
        <v>1997</v>
      </c>
      <c r="B820">
        <v>216299</v>
      </c>
      <c r="C820" t="s">
        <v>11</v>
      </c>
      <c r="D820">
        <v>79</v>
      </c>
      <c r="E820" t="s">
        <v>38</v>
      </c>
      <c r="F820">
        <v>11128</v>
      </c>
      <c r="G820">
        <v>624</v>
      </c>
      <c r="H820">
        <v>69384</v>
      </c>
      <c r="I820">
        <v>1206</v>
      </c>
      <c r="J820" t="s">
        <v>54</v>
      </c>
      <c r="K820">
        <v>83680000</v>
      </c>
    </row>
    <row r="821" spans="1:11">
      <c r="A821">
        <v>1997</v>
      </c>
      <c r="B821">
        <v>216299</v>
      </c>
      <c r="C821" t="s">
        <v>11</v>
      </c>
      <c r="D821">
        <v>81</v>
      </c>
      <c r="E821" t="s">
        <v>39</v>
      </c>
      <c r="F821">
        <v>52</v>
      </c>
      <c r="J821" t="s">
        <v>30</v>
      </c>
      <c r="K821">
        <v>200000</v>
      </c>
    </row>
    <row r="822" spans="1:11">
      <c r="A822">
        <v>1997</v>
      </c>
      <c r="B822">
        <v>216299</v>
      </c>
      <c r="C822" t="s">
        <v>11</v>
      </c>
      <c r="D822">
        <v>83</v>
      </c>
      <c r="E822" t="s">
        <v>40</v>
      </c>
      <c r="F822">
        <v>9369</v>
      </c>
      <c r="G822">
        <v>463</v>
      </c>
      <c r="H822">
        <v>43379</v>
      </c>
      <c r="I822">
        <v>1184</v>
      </c>
      <c r="J822" t="s">
        <v>54</v>
      </c>
      <c r="K822">
        <v>51352500</v>
      </c>
    </row>
    <row r="823" spans="1:11">
      <c r="A823">
        <v>1997</v>
      </c>
      <c r="B823">
        <v>216299</v>
      </c>
      <c r="C823" t="s">
        <v>11</v>
      </c>
      <c r="D823">
        <v>87</v>
      </c>
      <c r="E823" t="s">
        <v>42</v>
      </c>
      <c r="F823">
        <v>245</v>
      </c>
      <c r="G823">
        <v>440</v>
      </c>
      <c r="H823">
        <v>1078</v>
      </c>
      <c r="I823">
        <v>1955</v>
      </c>
      <c r="J823" t="s">
        <v>54</v>
      </c>
      <c r="K823">
        <v>2107000</v>
      </c>
    </row>
    <row r="824" spans="1:11">
      <c r="A824">
        <v>1997</v>
      </c>
      <c r="B824">
        <v>216299</v>
      </c>
      <c r="C824" t="s">
        <v>11</v>
      </c>
      <c r="D824">
        <v>95</v>
      </c>
      <c r="E824" t="s">
        <v>44</v>
      </c>
      <c r="F824">
        <v>2199</v>
      </c>
      <c r="G824">
        <v>655</v>
      </c>
      <c r="H824">
        <v>14396</v>
      </c>
      <c r="I824">
        <v>1115</v>
      </c>
      <c r="J824" t="s">
        <v>54</v>
      </c>
      <c r="K824">
        <v>16052100</v>
      </c>
    </row>
    <row r="825" spans="1:11">
      <c r="A825">
        <v>1997</v>
      </c>
      <c r="B825">
        <v>216299</v>
      </c>
      <c r="C825" t="s">
        <v>11</v>
      </c>
      <c r="D825">
        <v>97</v>
      </c>
      <c r="E825" t="s">
        <v>45</v>
      </c>
      <c r="F825">
        <v>34121</v>
      </c>
      <c r="G825">
        <v>550</v>
      </c>
      <c r="H825">
        <v>187674</v>
      </c>
      <c r="I825">
        <v>1589</v>
      </c>
      <c r="J825" t="s">
        <v>54</v>
      </c>
      <c r="K825">
        <v>298147300</v>
      </c>
    </row>
    <row r="826" spans="1:11">
      <c r="A826">
        <v>1997</v>
      </c>
      <c r="B826">
        <v>216299</v>
      </c>
      <c r="C826" t="s">
        <v>11</v>
      </c>
      <c r="D826">
        <v>99</v>
      </c>
      <c r="E826" t="s">
        <v>46</v>
      </c>
      <c r="F826">
        <v>13520</v>
      </c>
      <c r="G826">
        <v>1089</v>
      </c>
      <c r="H826">
        <v>147200</v>
      </c>
      <c r="I826">
        <v>310</v>
      </c>
      <c r="J826" t="s">
        <v>54</v>
      </c>
      <c r="K826">
        <v>45618000</v>
      </c>
    </row>
    <row r="827" spans="1:11">
      <c r="A827">
        <v>1997</v>
      </c>
      <c r="B827">
        <v>216299</v>
      </c>
      <c r="C827" t="s">
        <v>11</v>
      </c>
      <c r="D827">
        <v>107</v>
      </c>
      <c r="E827" t="s">
        <v>48</v>
      </c>
      <c r="F827">
        <v>31829</v>
      </c>
      <c r="G827">
        <v>1125</v>
      </c>
      <c r="H827">
        <v>357950</v>
      </c>
      <c r="I827">
        <v>226</v>
      </c>
      <c r="J827" t="s">
        <v>54</v>
      </c>
      <c r="K827">
        <v>80852000</v>
      </c>
    </row>
    <row r="828" spans="1:11">
      <c r="A828">
        <v>1997</v>
      </c>
      <c r="B828">
        <v>216299</v>
      </c>
      <c r="C828" t="s">
        <v>11</v>
      </c>
      <c r="D828">
        <v>113</v>
      </c>
      <c r="E828" t="s">
        <v>49</v>
      </c>
      <c r="F828">
        <v>6833</v>
      </c>
      <c r="G828">
        <v>748</v>
      </c>
      <c r="H828">
        <v>51112</v>
      </c>
      <c r="I828">
        <v>731</v>
      </c>
      <c r="J828" t="s">
        <v>54</v>
      </c>
      <c r="K828">
        <v>37385000</v>
      </c>
    </row>
    <row r="829" spans="1:11">
      <c r="A829">
        <v>1996</v>
      </c>
      <c r="B829">
        <v>216299</v>
      </c>
      <c r="C829" t="s">
        <v>11</v>
      </c>
      <c r="D829">
        <v>1</v>
      </c>
      <c r="E829" t="s">
        <v>12</v>
      </c>
      <c r="F829">
        <v>1662</v>
      </c>
      <c r="G829">
        <v>285</v>
      </c>
      <c r="H829">
        <v>4730</v>
      </c>
      <c r="I829">
        <v>1029</v>
      </c>
      <c r="J829" t="s">
        <v>54</v>
      </c>
      <c r="K829">
        <v>4866000</v>
      </c>
    </row>
    <row r="830" spans="1:11">
      <c r="A830">
        <v>1996</v>
      </c>
      <c r="B830">
        <v>216299</v>
      </c>
      <c r="C830" t="s">
        <v>11</v>
      </c>
      <c r="D830">
        <v>5</v>
      </c>
      <c r="E830" t="s">
        <v>14</v>
      </c>
      <c r="F830">
        <v>2358</v>
      </c>
      <c r="G830">
        <v>460</v>
      </c>
      <c r="H830">
        <v>10847</v>
      </c>
      <c r="I830">
        <v>871</v>
      </c>
      <c r="J830" t="s">
        <v>54</v>
      </c>
      <c r="K830">
        <v>9447700</v>
      </c>
    </row>
    <row r="831" spans="1:11">
      <c r="A831">
        <v>1996</v>
      </c>
      <c r="B831">
        <v>216299</v>
      </c>
      <c r="C831" t="s">
        <v>11</v>
      </c>
      <c r="D831">
        <v>9</v>
      </c>
      <c r="E831" t="s">
        <v>15</v>
      </c>
      <c r="F831">
        <v>260</v>
      </c>
      <c r="G831">
        <v>450</v>
      </c>
      <c r="H831">
        <v>1170</v>
      </c>
      <c r="I831">
        <v>945</v>
      </c>
      <c r="J831" t="s">
        <v>54</v>
      </c>
      <c r="K831">
        <v>1105700</v>
      </c>
    </row>
    <row r="832" spans="1:11">
      <c r="A832">
        <v>1996</v>
      </c>
      <c r="B832">
        <v>216299</v>
      </c>
      <c r="C832" t="s">
        <v>11</v>
      </c>
      <c r="D832">
        <v>17</v>
      </c>
      <c r="E832" t="s">
        <v>18</v>
      </c>
      <c r="F832">
        <v>937</v>
      </c>
      <c r="G832">
        <v>377</v>
      </c>
      <c r="H832">
        <v>3532</v>
      </c>
      <c r="I832">
        <v>889</v>
      </c>
      <c r="J832" t="s">
        <v>54</v>
      </c>
      <c r="K832">
        <v>3139900</v>
      </c>
    </row>
    <row r="833" spans="1:11">
      <c r="A833">
        <v>1996</v>
      </c>
      <c r="B833">
        <v>216299</v>
      </c>
      <c r="C833" t="s">
        <v>11</v>
      </c>
      <c r="D833">
        <v>19</v>
      </c>
      <c r="E833" t="s">
        <v>19</v>
      </c>
      <c r="F833">
        <v>86319</v>
      </c>
      <c r="G833">
        <v>854</v>
      </c>
      <c r="H833">
        <v>737490</v>
      </c>
      <c r="I833">
        <v>230</v>
      </c>
      <c r="J833" t="s">
        <v>54</v>
      </c>
      <c r="K833">
        <v>169256000</v>
      </c>
    </row>
    <row r="834" spans="1:11">
      <c r="A834">
        <v>1996</v>
      </c>
      <c r="B834">
        <v>216299</v>
      </c>
      <c r="C834" t="s">
        <v>11</v>
      </c>
      <c r="D834">
        <v>29</v>
      </c>
      <c r="E834" t="s">
        <v>20</v>
      </c>
      <c r="F834">
        <v>38934</v>
      </c>
      <c r="G834">
        <v>871</v>
      </c>
      <c r="H834">
        <v>339020</v>
      </c>
      <c r="I834">
        <v>260</v>
      </c>
      <c r="J834" t="s">
        <v>54</v>
      </c>
      <c r="K834">
        <v>88236000</v>
      </c>
    </row>
    <row r="835" spans="1:11">
      <c r="A835">
        <v>1996</v>
      </c>
      <c r="B835">
        <v>216299</v>
      </c>
      <c r="C835" t="s">
        <v>11</v>
      </c>
      <c r="D835">
        <v>31</v>
      </c>
      <c r="E835" t="s">
        <v>21</v>
      </c>
      <c r="F835">
        <v>2087</v>
      </c>
      <c r="G835">
        <v>1115</v>
      </c>
      <c r="H835">
        <v>23268</v>
      </c>
      <c r="I835">
        <v>253</v>
      </c>
      <c r="J835" t="s">
        <v>54</v>
      </c>
      <c r="K835">
        <v>5896000</v>
      </c>
    </row>
    <row r="836" spans="1:11">
      <c r="A836">
        <v>1996</v>
      </c>
      <c r="B836">
        <v>216299</v>
      </c>
      <c r="C836" t="s">
        <v>11</v>
      </c>
      <c r="D836">
        <v>33</v>
      </c>
      <c r="E836" t="s">
        <v>22</v>
      </c>
      <c r="F836">
        <v>3842</v>
      </c>
      <c r="G836">
        <v>242</v>
      </c>
      <c r="H836">
        <v>9297</v>
      </c>
      <c r="I836">
        <v>1013</v>
      </c>
      <c r="J836" t="s">
        <v>54</v>
      </c>
      <c r="K836">
        <v>9414600</v>
      </c>
    </row>
    <row r="837" spans="1:11">
      <c r="A837">
        <v>1996</v>
      </c>
      <c r="B837">
        <v>216299</v>
      </c>
      <c r="C837" t="s">
        <v>11</v>
      </c>
      <c r="D837">
        <v>39</v>
      </c>
      <c r="E837" t="s">
        <v>23</v>
      </c>
      <c r="F837">
        <v>49857</v>
      </c>
      <c r="G837">
        <v>961</v>
      </c>
      <c r="H837">
        <v>479252</v>
      </c>
      <c r="I837">
        <v>251</v>
      </c>
      <c r="J837" t="s">
        <v>54</v>
      </c>
      <c r="K837">
        <v>120408000</v>
      </c>
    </row>
    <row r="838" spans="1:11">
      <c r="A838">
        <v>1996</v>
      </c>
      <c r="B838">
        <v>216299</v>
      </c>
      <c r="C838" t="s">
        <v>11</v>
      </c>
      <c r="D838">
        <v>43</v>
      </c>
      <c r="E838" t="s">
        <v>50</v>
      </c>
      <c r="F838">
        <v>82</v>
      </c>
      <c r="G838">
        <v>185</v>
      </c>
      <c r="H838">
        <v>152</v>
      </c>
      <c r="I838">
        <v>998</v>
      </c>
      <c r="J838" t="s">
        <v>54</v>
      </c>
      <c r="K838">
        <v>151700</v>
      </c>
    </row>
    <row r="839" spans="1:11">
      <c r="A839">
        <v>1996</v>
      </c>
      <c r="B839">
        <v>216299</v>
      </c>
      <c r="C839" t="s">
        <v>11</v>
      </c>
      <c r="D839">
        <v>45</v>
      </c>
      <c r="E839" t="s">
        <v>25</v>
      </c>
      <c r="F839">
        <v>11739</v>
      </c>
      <c r="G839">
        <v>431</v>
      </c>
      <c r="H839">
        <v>50650</v>
      </c>
      <c r="I839">
        <v>1175</v>
      </c>
      <c r="J839" t="s">
        <v>54</v>
      </c>
      <c r="K839">
        <v>59514000</v>
      </c>
    </row>
    <row r="840" spans="1:11">
      <c r="A840">
        <v>1996</v>
      </c>
      <c r="B840">
        <v>216299</v>
      </c>
      <c r="C840" t="s">
        <v>11</v>
      </c>
      <c r="D840">
        <v>47</v>
      </c>
      <c r="E840" t="s">
        <v>26</v>
      </c>
      <c r="F840">
        <v>11990</v>
      </c>
      <c r="G840">
        <v>657</v>
      </c>
      <c r="H840">
        <v>78725</v>
      </c>
      <c r="I840">
        <v>458</v>
      </c>
      <c r="J840" t="s">
        <v>54</v>
      </c>
      <c r="K840">
        <v>36087000</v>
      </c>
    </row>
    <row r="841" spans="1:11">
      <c r="A841">
        <v>1996</v>
      </c>
      <c r="B841">
        <v>216299</v>
      </c>
      <c r="C841" t="s">
        <v>11</v>
      </c>
      <c r="D841">
        <v>53</v>
      </c>
      <c r="E841" t="s">
        <v>27</v>
      </c>
      <c r="F841">
        <v>27873</v>
      </c>
      <c r="G841">
        <v>427</v>
      </c>
      <c r="H841">
        <v>118923</v>
      </c>
      <c r="I841">
        <v>1090</v>
      </c>
      <c r="J841" t="s">
        <v>54</v>
      </c>
      <c r="K841">
        <v>129663000</v>
      </c>
    </row>
    <row r="842" spans="1:11">
      <c r="A842">
        <v>1996</v>
      </c>
      <c r="B842">
        <v>216299</v>
      </c>
      <c r="C842" t="s">
        <v>11</v>
      </c>
      <c r="D842">
        <v>55</v>
      </c>
      <c r="E842" t="s">
        <v>28</v>
      </c>
      <c r="F842">
        <v>30919</v>
      </c>
      <c r="G842">
        <v>324</v>
      </c>
      <c r="H842">
        <v>100251</v>
      </c>
      <c r="I842">
        <v>1512</v>
      </c>
      <c r="J842" t="s">
        <v>54</v>
      </c>
      <c r="K842">
        <v>151595000</v>
      </c>
    </row>
    <row r="843" spans="1:11">
      <c r="A843">
        <v>1996</v>
      </c>
      <c r="B843">
        <v>216299</v>
      </c>
      <c r="C843" t="s">
        <v>11</v>
      </c>
      <c r="D843">
        <v>57</v>
      </c>
      <c r="E843" t="s">
        <v>29</v>
      </c>
      <c r="F843">
        <v>201</v>
      </c>
      <c r="G843">
        <v>426</v>
      </c>
      <c r="H843">
        <v>856</v>
      </c>
      <c r="I843">
        <v>1068</v>
      </c>
      <c r="J843" t="s">
        <v>54</v>
      </c>
      <c r="K843">
        <v>913900</v>
      </c>
    </row>
    <row r="844" spans="1:11">
      <c r="A844">
        <v>1996</v>
      </c>
      <c r="B844">
        <v>216299</v>
      </c>
      <c r="C844" t="s">
        <v>11</v>
      </c>
      <c r="D844">
        <v>65</v>
      </c>
      <c r="E844" t="s">
        <v>32</v>
      </c>
      <c r="F844">
        <v>2032</v>
      </c>
      <c r="G844">
        <v>521</v>
      </c>
      <c r="H844">
        <v>10587</v>
      </c>
      <c r="I844">
        <v>874</v>
      </c>
      <c r="J844" t="s">
        <v>54</v>
      </c>
      <c r="K844">
        <v>9253000</v>
      </c>
    </row>
    <row r="845" spans="1:11">
      <c r="A845">
        <v>1996</v>
      </c>
      <c r="B845">
        <v>216299</v>
      </c>
      <c r="C845" t="s">
        <v>11</v>
      </c>
      <c r="D845">
        <v>67</v>
      </c>
      <c r="E845" t="s">
        <v>33</v>
      </c>
      <c r="F845">
        <v>7900</v>
      </c>
      <c r="G845">
        <v>700</v>
      </c>
      <c r="H845">
        <v>55300</v>
      </c>
      <c r="I845">
        <v>650</v>
      </c>
      <c r="J845" t="s">
        <v>54</v>
      </c>
      <c r="K845">
        <v>35945000</v>
      </c>
    </row>
    <row r="846" spans="1:11">
      <c r="A846">
        <v>1996</v>
      </c>
      <c r="B846">
        <v>216299</v>
      </c>
      <c r="C846" t="s">
        <v>11</v>
      </c>
      <c r="D846">
        <v>69</v>
      </c>
      <c r="E846" t="s">
        <v>34</v>
      </c>
      <c r="F846">
        <v>2125</v>
      </c>
      <c r="G846">
        <v>362</v>
      </c>
      <c r="H846">
        <v>7693</v>
      </c>
      <c r="I846">
        <v>1259</v>
      </c>
      <c r="J846" t="s">
        <v>54</v>
      </c>
      <c r="K846">
        <v>9685000</v>
      </c>
    </row>
    <row r="847" spans="1:11">
      <c r="A847">
        <v>1996</v>
      </c>
      <c r="B847">
        <v>216299</v>
      </c>
      <c r="C847" t="s">
        <v>11</v>
      </c>
      <c r="D847">
        <v>71</v>
      </c>
      <c r="E847" t="s">
        <v>35</v>
      </c>
      <c r="F847">
        <v>1146</v>
      </c>
      <c r="G847">
        <v>189</v>
      </c>
      <c r="H847">
        <v>2162</v>
      </c>
      <c r="I847">
        <v>591</v>
      </c>
      <c r="J847" t="s">
        <v>54</v>
      </c>
      <c r="K847">
        <v>1277000</v>
      </c>
    </row>
    <row r="848" spans="1:11">
      <c r="A848">
        <v>1996</v>
      </c>
      <c r="B848">
        <v>216299</v>
      </c>
      <c r="C848" t="s">
        <v>11</v>
      </c>
      <c r="D848">
        <v>73</v>
      </c>
      <c r="E848" t="s">
        <v>36</v>
      </c>
      <c r="F848">
        <v>187</v>
      </c>
      <c r="G848">
        <v>322</v>
      </c>
      <c r="H848">
        <v>602</v>
      </c>
      <c r="I848">
        <v>218</v>
      </c>
      <c r="J848" t="s">
        <v>54</v>
      </c>
      <c r="K848">
        <v>131200</v>
      </c>
    </row>
    <row r="849" spans="1:11">
      <c r="A849">
        <v>1996</v>
      </c>
      <c r="B849">
        <v>216299</v>
      </c>
      <c r="C849" t="s">
        <v>11</v>
      </c>
      <c r="D849">
        <v>77</v>
      </c>
      <c r="E849" t="s">
        <v>37</v>
      </c>
      <c r="F849">
        <v>68014</v>
      </c>
      <c r="G849">
        <v>674</v>
      </c>
      <c r="H849">
        <v>458200</v>
      </c>
      <c r="I849">
        <v>517</v>
      </c>
      <c r="J849" t="s">
        <v>54</v>
      </c>
      <c r="K849">
        <v>236972000</v>
      </c>
    </row>
    <row r="850" spans="1:11">
      <c r="A850">
        <v>1996</v>
      </c>
      <c r="B850">
        <v>216299</v>
      </c>
      <c r="C850" t="s">
        <v>11</v>
      </c>
      <c r="D850">
        <v>81</v>
      </c>
      <c r="E850" t="s">
        <v>39</v>
      </c>
      <c r="F850">
        <v>56</v>
      </c>
      <c r="J850" t="s">
        <v>30</v>
      </c>
      <c r="K850">
        <v>362000</v>
      </c>
    </row>
    <row r="851" spans="1:11">
      <c r="A851">
        <v>1996</v>
      </c>
      <c r="B851">
        <v>216299</v>
      </c>
      <c r="C851" t="s">
        <v>11</v>
      </c>
      <c r="D851">
        <v>87</v>
      </c>
      <c r="E851" t="s">
        <v>42</v>
      </c>
      <c r="F851">
        <v>245</v>
      </c>
      <c r="G851">
        <v>210</v>
      </c>
      <c r="H851">
        <v>514</v>
      </c>
      <c r="I851">
        <v>1951</v>
      </c>
      <c r="J851" t="s">
        <v>54</v>
      </c>
      <c r="K851">
        <v>1003000</v>
      </c>
    </row>
    <row r="852" spans="1:11">
      <c r="A852">
        <v>1996</v>
      </c>
      <c r="B852">
        <v>216299</v>
      </c>
      <c r="C852" t="s">
        <v>11</v>
      </c>
      <c r="D852">
        <v>95</v>
      </c>
      <c r="E852" t="s">
        <v>44</v>
      </c>
      <c r="F852">
        <v>2093</v>
      </c>
      <c r="G852">
        <v>636</v>
      </c>
      <c r="H852">
        <v>13312</v>
      </c>
      <c r="I852">
        <v>1014</v>
      </c>
      <c r="J852" t="s">
        <v>54</v>
      </c>
      <c r="K852">
        <v>13495400</v>
      </c>
    </row>
    <row r="853" spans="1:11">
      <c r="A853">
        <v>1996</v>
      </c>
      <c r="B853">
        <v>216299</v>
      </c>
      <c r="C853" t="s">
        <v>11</v>
      </c>
      <c r="D853">
        <v>97</v>
      </c>
      <c r="E853" t="s">
        <v>45</v>
      </c>
      <c r="F853">
        <v>33703</v>
      </c>
      <c r="G853">
        <v>380</v>
      </c>
      <c r="H853">
        <v>127990</v>
      </c>
      <c r="I853">
        <v>1372</v>
      </c>
      <c r="J853" t="s">
        <v>54</v>
      </c>
      <c r="K853">
        <v>175572200</v>
      </c>
    </row>
    <row r="854" spans="1:11">
      <c r="A854">
        <v>1996</v>
      </c>
      <c r="B854">
        <v>216299</v>
      </c>
      <c r="C854" t="s">
        <v>11</v>
      </c>
      <c r="D854">
        <v>99</v>
      </c>
      <c r="E854" t="s">
        <v>46</v>
      </c>
      <c r="F854">
        <v>13560</v>
      </c>
      <c r="G854">
        <v>847</v>
      </c>
      <c r="H854">
        <v>114900</v>
      </c>
      <c r="I854">
        <v>421</v>
      </c>
      <c r="J854" t="s">
        <v>54</v>
      </c>
      <c r="K854">
        <v>48382000</v>
      </c>
    </row>
    <row r="855" spans="1:11">
      <c r="A855">
        <v>1996</v>
      </c>
      <c r="B855">
        <v>216299</v>
      </c>
      <c r="C855" t="s">
        <v>11</v>
      </c>
      <c r="D855">
        <v>107</v>
      </c>
      <c r="E855" t="s">
        <v>48</v>
      </c>
      <c r="F855">
        <v>27127</v>
      </c>
      <c r="G855">
        <v>947</v>
      </c>
      <c r="H855">
        <v>256840</v>
      </c>
      <c r="I855">
        <v>242</v>
      </c>
      <c r="J855" t="s">
        <v>54</v>
      </c>
      <c r="K855">
        <v>62105000</v>
      </c>
    </row>
    <row r="856" spans="1:11">
      <c r="A856">
        <v>1996</v>
      </c>
      <c r="B856">
        <v>216299</v>
      </c>
      <c r="C856" t="s">
        <v>11</v>
      </c>
      <c r="D856">
        <v>113</v>
      </c>
      <c r="E856" t="s">
        <v>49</v>
      </c>
      <c r="F856">
        <v>4540</v>
      </c>
      <c r="G856">
        <v>465</v>
      </c>
      <c r="H856">
        <v>21111</v>
      </c>
      <c r="I856">
        <v>795</v>
      </c>
      <c r="J856" t="s">
        <v>54</v>
      </c>
      <c r="K856">
        <v>16780000</v>
      </c>
    </row>
    <row r="857" spans="1:11">
      <c r="A857">
        <v>1995</v>
      </c>
      <c r="B857">
        <v>216299</v>
      </c>
      <c r="C857" t="s">
        <v>11</v>
      </c>
      <c r="D857">
        <v>1</v>
      </c>
      <c r="E857" t="s">
        <v>12</v>
      </c>
      <c r="F857">
        <v>1709</v>
      </c>
      <c r="G857">
        <v>190</v>
      </c>
      <c r="H857">
        <v>3253</v>
      </c>
      <c r="I857">
        <v>871</v>
      </c>
      <c r="J857" t="s">
        <v>54</v>
      </c>
      <c r="K857">
        <v>2833000</v>
      </c>
    </row>
    <row r="858" spans="1:11">
      <c r="A858">
        <v>1995</v>
      </c>
      <c r="B858">
        <v>216299</v>
      </c>
      <c r="C858" t="s">
        <v>11</v>
      </c>
      <c r="D858">
        <v>5</v>
      </c>
      <c r="E858" t="s">
        <v>14</v>
      </c>
      <c r="F858">
        <v>2287</v>
      </c>
      <c r="G858">
        <v>525</v>
      </c>
      <c r="H858">
        <v>12007</v>
      </c>
      <c r="I858">
        <v>716</v>
      </c>
      <c r="J858" t="s">
        <v>54</v>
      </c>
      <c r="K858">
        <v>8597000</v>
      </c>
    </row>
    <row r="859" spans="1:11">
      <c r="A859">
        <v>1995</v>
      </c>
      <c r="B859">
        <v>216299</v>
      </c>
      <c r="C859" t="s">
        <v>11</v>
      </c>
      <c r="D859">
        <v>9</v>
      </c>
      <c r="E859" t="s">
        <v>15</v>
      </c>
      <c r="F859">
        <v>260</v>
      </c>
      <c r="G859">
        <v>331</v>
      </c>
      <c r="H859">
        <v>860</v>
      </c>
      <c r="I859">
        <v>560</v>
      </c>
      <c r="J859" t="s">
        <v>54</v>
      </c>
      <c r="K859">
        <v>481600</v>
      </c>
    </row>
    <row r="860" spans="1:11">
      <c r="A860">
        <v>1995</v>
      </c>
      <c r="B860">
        <v>216299</v>
      </c>
      <c r="C860" t="s">
        <v>11</v>
      </c>
      <c r="D860">
        <v>17</v>
      </c>
      <c r="E860" t="s">
        <v>18</v>
      </c>
      <c r="F860">
        <v>817</v>
      </c>
      <c r="G860">
        <v>390</v>
      </c>
      <c r="H860">
        <v>3186</v>
      </c>
      <c r="I860">
        <v>812</v>
      </c>
      <c r="J860" t="s">
        <v>54</v>
      </c>
      <c r="K860">
        <v>2587300</v>
      </c>
    </row>
    <row r="861" spans="1:11">
      <c r="A861">
        <v>1995</v>
      </c>
      <c r="B861">
        <v>216299</v>
      </c>
      <c r="C861" t="s">
        <v>11</v>
      </c>
      <c r="D861">
        <v>19</v>
      </c>
      <c r="E861" t="s">
        <v>19</v>
      </c>
      <c r="F861">
        <v>63633</v>
      </c>
      <c r="G861">
        <v>1011</v>
      </c>
      <c r="H861">
        <v>643400</v>
      </c>
      <c r="I861">
        <v>195</v>
      </c>
      <c r="J861" t="s">
        <v>54</v>
      </c>
      <c r="K861">
        <v>125680000</v>
      </c>
    </row>
    <row r="862" spans="1:11">
      <c r="A862">
        <v>1995</v>
      </c>
      <c r="B862">
        <v>216299</v>
      </c>
      <c r="C862" t="s">
        <v>11</v>
      </c>
      <c r="D862">
        <v>29</v>
      </c>
      <c r="E862" t="s">
        <v>20</v>
      </c>
      <c r="F862">
        <v>37635</v>
      </c>
      <c r="G862">
        <v>1021</v>
      </c>
      <c r="H862">
        <v>384130</v>
      </c>
      <c r="I862">
        <v>221</v>
      </c>
      <c r="J862" t="s">
        <v>54</v>
      </c>
      <c r="K862">
        <v>84784000</v>
      </c>
    </row>
    <row r="863" spans="1:11">
      <c r="A863">
        <v>1995</v>
      </c>
      <c r="B863">
        <v>216299</v>
      </c>
      <c r="C863" t="s">
        <v>11</v>
      </c>
      <c r="D863">
        <v>31</v>
      </c>
      <c r="E863" t="s">
        <v>21</v>
      </c>
      <c r="F863">
        <v>2057</v>
      </c>
      <c r="G863">
        <v>600</v>
      </c>
      <c r="H863">
        <v>12344</v>
      </c>
      <c r="I863">
        <v>453</v>
      </c>
      <c r="J863" t="s">
        <v>54</v>
      </c>
      <c r="K863">
        <v>5591000</v>
      </c>
    </row>
    <row r="864" spans="1:11">
      <c r="A864">
        <v>1995</v>
      </c>
      <c r="B864">
        <v>216299</v>
      </c>
      <c r="C864" t="s">
        <v>11</v>
      </c>
      <c r="D864">
        <v>33</v>
      </c>
      <c r="E864" t="s">
        <v>22</v>
      </c>
      <c r="F864">
        <v>2858</v>
      </c>
      <c r="G864">
        <v>440</v>
      </c>
      <c r="H864">
        <v>12589</v>
      </c>
      <c r="I864">
        <v>829</v>
      </c>
      <c r="J864" t="s">
        <v>54</v>
      </c>
      <c r="K864">
        <v>10442500</v>
      </c>
    </row>
    <row r="865" spans="1:11">
      <c r="A865">
        <v>1995</v>
      </c>
      <c r="B865">
        <v>216299</v>
      </c>
      <c r="C865" t="s">
        <v>11</v>
      </c>
      <c r="D865">
        <v>39</v>
      </c>
      <c r="E865" t="s">
        <v>23</v>
      </c>
      <c r="F865">
        <v>49522</v>
      </c>
      <c r="G865">
        <v>940</v>
      </c>
      <c r="H865">
        <v>465723</v>
      </c>
      <c r="I865">
        <v>202</v>
      </c>
      <c r="J865" t="s">
        <v>54</v>
      </c>
      <c r="K865">
        <v>94052000</v>
      </c>
    </row>
    <row r="866" spans="1:11">
      <c r="A866">
        <v>1995</v>
      </c>
      <c r="B866">
        <v>216299</v>
      </c>
      <c r="C866" t="s">
        <v>11</v>
      </c>
      <c r="D866">
        <v>43</v>
      </c>
      <c r="E866" t="s">
        <v>50</v>
      </c>
      <c r="F866">
        <v>57</v>
      </c>
      <c r="G866">
        <v>130</v>
      </c>
      <c r="H866">
        <v>74</v>
      </c>
      <c r="I866">
        <v>693</v>
      </c>
      <c r="J866" t="s">
        <v>54</v>
      </c>
      <c r="K866">
        <v>51300</v>
      </c>
    </row>
    <row r="867" spans="1:11">
      <c r="A867">
        <v>1995</v>
      </c>
      <c r="B867">
        <v>216299</v>
      </c>
      <c r="C867" t="s">
        <v>11</v>
      </c>
      <c r="D867">
        <v>45</v>
      </c>
      <c r="E867" t="s">
        <v>25</v>
      </c>
      <c r="F867">
        <v>11745</v>
      </c>
      <c r="G867">
        <v>470</v>
      </c>
      <c r="H867">
        <v>55179</v>
      </c>
      <c r="I867">
        <v>883</v>
      </c>
      <c r="J867" t="s">
        <v>54</v>
      </c>
      <c r="K867">
        <v>48723100</v>
      </c>
    </row>
    <row r="868" spans="1:11">
      <c r="A868">
        <v>1995</v>
      </c>
      <c r="B868">
        <v>216299</v>
      </c>
      <c r="C868" t="s">
        <v>11</v>
      </c>
      <c r="D868">
        <v>47</v>
      </c>
      <c r="E868" t="s">
        <v>26</v>
      </c>
      <c r="F868">
        <v>11146</v>
      </c>
      <c r="G868">
        <v>827</v>
      </c>
      <c r="H868">
        <v>92151</v>
      </c>
      <c r="I868">
        <v>269</v>
      </c>
      <c r="J868" t="s">
        <v>54</v>
      </c>
      <c r="K868">
        <v>24831000</v>
      </c>
    </row>
    <row r="869" spans="1:11">
      <c r="A869">
        <v>1995</v>
      </c>
      <c r="B869">
        <v>216299</v>
      </c>
      <c r="C869" t="s">
        <v>11</v>
      </c>
      <c r="D869">
        <v>53</v>
      </c>
      <c r="E869" t="s">
        <v>27</v>
      </c>
      <c r="F869">
        <v>28030</v>
      </c>
      <c r="G869">
        <v>294</v>
      </c>
      <c r="H869">
        <v>82321</v>
      </c>
      <c r="I869">
        <v>963</v>
      </c>
      <c r="J869" t="s">
        <v>54</v>
      </c>
      <c r="K869">
        <v>79309000</v>
      </c>
    </row>
    <row r="870" spans="1:11">
      <c r="A870">
        <v>1995</v>
      </c>
      <c r="B870">
        <v>216299</v>
      </c>
      <c r="C870" t="s">
        <v>11</v>
      </c>
      <c r="D870">
        <v>55</v>
      </c>
      <c r="E870" t="s">
        <v>28</v>
      </c>
      <c r="F870">
        <v>31514</v>
      </c>
      <c r="G870">
        <v>349</v>
      </c>
      <c r="H870">
        <v>109842</v>
      </c>
      <c r="I870">
        <v>1310</v>
      </c>
      <c r="J870" t="s">
        <v>54</v>
      </c>
      <c r="K870">
        <v>143929000</v>
      </c>
    </row>
    <row r="871" spans="1:11">
      <c r="A871">
        <v>1995</v>
      </c>
      <c r="B871">
        <v>216299</v>
      </c>
      <c r="C871" t="s">
        <v>11</v>
      </c>
      <c r="D871">
        <v>57</v>
      </c>
      <c r="E871" t="s">
        <v>29</v>
      </c>
      <c r="F871">
        <v>201</v>
      </c>
      <c r="G871">
        <v>246</v>
      </c>
      <c r="H871">
        <v>495</v>
      </c>
      <c r="I871">
        <v>1018</v>
      </c>
      <c r="J871" t="s">
        <v>54</v>
      </c>
      <c r="K871">
        <v>503900</v>
      </c>
    </row>
    <row r="872" spans="1:11">
      <c r="A872">
        <v>1995</v>
      </c>
      <c r="B872">
        <v>216299</v>
      </c>
      <c r="C872" t="s">
        <v>11</v>
      </c>
      <c r="D872">
        <v>65</v>
      </c>
      <c r="E872" t="s">
        <v>32</v>
      </c>
      <c r="F872">
        <v>2048</v>
      </c>
      <c r="G872">
        <v>275</v>
      </c>
      <c r="H872">
        <v>5632</v>
      </c>
      <c r="I872">
        <v>828</v>
      </c>
      <c r="J872" t="s">
        <v>54</v>
      </c>
      <c r="K872">
        <v>4663300</v>
      </c>
    </row>
    <row r="873" spans="1:11">
      <c r="A873">
        <v>1995</v>
      </c>
      <c r="B873">
        <v>216299</v>
      </c>
      <c r="C873" t="s">
        <v>11</v>
      </c>
      <c r="D873">
        <v>67</v>
      </c>
      <c r="E873" t="s">
        <v>33</v>
      </c>
      <c r="F873">
        <v>7180</v>
      </c>
      <c r="G873">
        <v>800</v>
      </c>
      <c r="H873">
        <v>57440</v>
      </c>
      <c r="I873">
        <v>600</v>
      </c>
      <c r="J873" t="s">
        <v>54</v>
      </c>
      <c r="K873">
        <v>34464000</v>
      </c>
    </row>
    <row r="874" spans="1:11">
      <c r="A874">
        <v>1995</v>
      </c>
      <c r="B874">
        <v>216299</v>
      </c>
      <c r="C874" t="s">
        <v>11</v>
      </c>
      <c r="D874">
        <v>69</v>
      </c>
      <c r="E874" t="s">
        <v>34</v>
      </c>
      <c r="F874">
        <v>2125</v>
      </c>
      <c r="G874">
        <v>357</v>
      </c>
      <c r="H874">
        <v>7586</v>
      </c>
      <c r="I874">
        <v>895</v>
      </c>
      <c r="J874" t="s">
        <v>54</v>
      </c>
      <c r="K874">
        <v>6789000</v>
      </c>
    </row>
    <row r="875" spans="1:11">
      <c r="A875">
        <v>1995</v>
      </c>
      <c r="B875">
        <v>216299</v>
      </c>
      <c r="C875" t="s">
        <v>11</v>
      </c>
      <c r="D875">
        <v>71</v>
      </c>
      <c r="E875" t="s">
        <v>35</v>
      </c>
      <c r="F875">
        <v>1165</v>
      </c>
      <c r="G875">
        <v>91</v>
      </c>
      <c r="H875">
        <v>1062</v>
      </c>
      <c r="I875">
        <v>296</v>
      </c>
      <c r="J875" t="s">
        <v>54</v>
      </c>
      <c r="K875">
        <v>314400</v>
      </c>
    </row>
    <row r="876" spans="1:11">
      <c r="A876">
        <v>1995</v>
      </c>
      <c r="B876">
        <v>216299</v>
      </c>
      <c r="C876" t="s">
        <v>11</v>
      </c>
      <c r="D876">
        <v>73</v>
      </c>
      <c r="E876" t="s">
        <v>36</v>
      </c>
      <c r="F876">
        <v>187</v>
      </c>
      <c r="G876">
        <v>285</v>
      </c>
      <c r="H876">
        <v>533</v>
      </c>
      <c r="I876">
        <v>220</v>
      </c>
      <c r="J876" t="s">
        <v>54</v>
      </c>
      <c r="K876">
        <v>117300</v>
      </c>
    </row>
    <row r="877" spans="1:11">
      <c r="A877">
        <v>1995</v>
      </c>
      <c r="B877">
        <v>216299</v>
      </c>
      <c r="C877" t="s">
        <v>11</v>
      </c>
      <c r="D877">
        <v>77</v>
      </c>
      <c r="E877" t="s">
        <v>37</v>
      </c>
      <c r="F877">
        <v>64520</v>
      </c>
      <c r="G877">
        <v>809</v>
      </c>
      <c r="H877">
        <v>521700</v>
      </c>
      <c r="I877">
        <v>424</v>
      </c>
      <c r="J877" t="s">
        <v>54</v>
      </c>
      <c r="K877">
        <v>221156000</v>
      </c>
    </row>
    <row r="878" spans="1:11">
      <c r="A878">
        <v>1995</v>
      </c>
      <c r="B878">
        <v>216299</v>
      </c>
      <c r="C878" t="s">
        <v>11</v>
      </c>
      <c r="D878">
        <v>79</v>
      </c>
      <c r="E878" t="s">
        <v>38</v>
      </c>
      <c r="F878">
        <v>9380</v>
      </c>
      <c r="G878">
        <v>508</v>
      </c>
      <c r="H878">
        <v>47604</v>
      </c>
      <c r="I878">
        <v>855</v>
      </c>
      <c r="J878" t="s">
        <v>54</v>
      </c>
      <c r="K878">
        <v>40719000</v>
      </c>
    </row>
    <row r="879" spans="1:11">
      <c r="A879">
        <v>1995</v>
      </c>
      <c r="B879">
        <v>216299</v>
      </c>
      <c r="C879" t="s">
        <v>11</v>
      </c>
      <c r="D879">
        <v>81</v>
      </c>
      <c r="E879" t="s">
        <v>39</v>
      </c>
      <c r="F879">
        <v>56</v>
      </c>
      <c r="J879" t="s">
        <v>30</v>
      </c>
      <c r="K879">
        <v>280000</v>
      </c>
    </row>
    <row r="880" spans="1:11">
      <c r="A880">
        <v>1995</v>
      </c>
      <c r="B880">
        <v>216299</v>
      </c>
      <c r="C880" t="s">
        <v>11</v>
      </c>
      <c r="D880">
        <v>85</v>
      </c>
      <c r="E880" t="s">
        <v>41</v>
      </c>
      <c r="F880">
        <v>1600</v>
      </c>
      <c r="G880">
        <v>275</v>
      </c>
      <c r="H880">
        <v>4400</v>
      </c>
      <c r="I880">
        <v>750</v>
      </c>
      <c r="J880" t="s">
        <v>54</v>
      </c>
      <c r="K880">
        <v>3300000</v>
      </c>
    </row>
    <row r="881" spans="1:11">
      <c r="A881">
        <v>1995</v>
      </c>
      <c r="B881">
        <v>216299</v>
      </c>
      <c r="C881" t="s">
        <v>11</v>
      </c>
      <c r="D881">
        <v>87</v>
      </c>
      <c r="E881" t="s">
        <v>42</v>
      </c>
      <c r="F881">
        <v>180</v>
      </c>
      <c r="G881">
        <v>111</v>
      </c>
      <c r="H881">
        <v>200</v>
      </c>
      <c r="I881">
        <v>1600</v>
      </c>
      <c r="J881" t="s">
        <v>54</v>
      </c>
      <c r="K881">
        <v>320000</v>
      </c>
    </row>
    <row r="882" spans="1:11">
      <c r="A882">
        <v>1995</v>
      </c>
      <c r="B882">
        <v>216299</v>
      </c>
      <c r="C882" t="s">
        <v>11</v>
      </c>
      <c r="D882">
        <v>95</v>
      </c>
      <c r="E882" t="s">
        <v>44</v>
      </c>
      <c r="F882">
        <v>2000</v>
      </c>
      <c r="G882">
        <v>506</v>
      </c>
      <c r="H882">
        <v>10112</v>
      </c>
      <c r="I882">
        <v>746</v>
      </c>
      <c r="J882" t="s">
        <v>54</v>
      </c>
      <c r="K882">
        <v>7547700</v>
      </c>
    </row>
    <row r="883" spans="1:11">
      <c r="A883">
        <v>1995</v>
      </c>
      <c r="B883">
        <v>216299</v>
      </c>
      <c r="C883" t="s">
        <v>11</v>
      </c>
      <c r="D883">
        <v>97</v>
      </c>
      <c r="E883" t="s">
        <v>45</v>
      </c>
      <c r="F883">
        <v>33189</v>
      </c>
      <c r="G883">
        <v>422</v>
      </c>
      <c r="H883">
        <v>139993</v>
      </c>
      <c r="I883">
        <v>1135</v>
      </c>
      <c r="J883" t="s">
        <v>54</v>
      </c>
      <c r="K883">
        <v>158824800</v>
      </c>
    </row>
    <row r="884" spans="1:11">
      <c r="A884">
        <v>1995</v>
      </c>
      <c r="B884">
        <v>216299</v>
      </c>
      <c r="C884" t="s">
        <v>11</v>
      </c>
      <c r="D884">
        <v>99</v>
      </c>
      <c r="E884" t="s">
        <v>46</v>
      </c>
      <c r="F884">
        <v>13700</v>
      </c>
      <c r="G884">
        <v>910</v>
      </c>
      <c r="H884">
        <v>124700</v>
      </c>
      <c r="I884">
        <v>239</v>
      </c>
      <c r="J884" t="s">
        <v>54</v>
      </c>
      <c r="K884">
        <v>29830000</v>
      </c>
    </row>
    <row r="885" spans="1:11">
      <c r="A885">
        <v>1995</v>
      </c>
      <c r="B885">
        <v>216299</v>
      </c>
      <c r="C885" t="s">
        <v>11</v>
      </c>
      <c r="D885">
        <v>107</v>
      </c>
      <c r="E885" t="s">
        <v>48</v>
      </c>
      <c r="F885">
        <v>23880</v>
      </c>
      <c r="G885">
        <v>1022</v>
      </c>
      <c r="H885">
        <v>244040</v>
      </c>
      <c r="I885">
        <v>206</v>
      </c>
      <c r="J885" t="s">
        <v>54</v>
      </c>
      <c r="K885">
        <v>50302000</v>
      </c>
    </row>
    <row r="886" spans="1:11">
      <c r="A886">
        <v>1995</v>
      </c>
      <c r="B886">
        <v>216299</v>
      </c>
      <c r="C886" t="s">
        <v>11</v>
      </c>
      <c r="D886">
        <v>113</v>
      </c>
      <c r="E886" t="s">
        <v>49</v>
      </c>
      <c r="F886">
        <v>4219</v>
      </c>
      <c r="G886">
        <v>788</v>
      </c>
      <c r="H886">
        <v>33253</v>
      </c>
      <c r="I886">
        <v>599</v>
      </c>
      <c r="J886" t="s">
        <v>54</v>
      </c>
      <c r="K886">
        <v>19924000</v>
      </c>
    </row>
    <row r="887" spans="1:11">
      <c r="A887">
        <v>1994</v>
      </c>
      <c r="B887">
        <v>216299</v>
      </c>
      <c r="C887" t="s">
        <v>11</v>
      </c>
      <c r="D887">
        <v>1</v>
      </c>
      <c r="E887" t="s">
        <v>12</v>
      </c>
      <c r="F887">
        <v>2050</v>
      </c>
      <c r="G887">
        <v>208</v>
      </c>
      <c r="H887">
        <v>4261</v>
      </c>
      <c r="I887">
        <v>899</v>
      </c>
      <c r="J887" t="s">
        <v>54</v>
      </c>
      <c r="K887">
        <v>3829000</v>
      </c>
    </row>
    <row r="888" spans="1:11">
      <c r="A888">
        <v>1994</v>
      </c>
      <c r="B888">
        <v>216299</v>
      </c>
      <c r="C888" t="s">
        <v>11</v>
      </c>
      <c r="D888">
        <v>5</v>
      </c>
      <c r="E888" t="s">
        <v>14</v>
      </c>
      <c r="F888">
        <v>2212</v>
      </c>
      <c r="G888">
        <v>328</v>
      </c>
      <c r="H888">
        <v>7255</v>
      </c>
      <c r="I888">
        <v>618</v>
      </c>
      <c r="J888" t="s">
        <v>54</v>
      </c>
      <c r="K888">
        <v>4483600</v>
      </c>
    </row>
    <row r="889" spans="1:11">
      <c r="A889">
        <v>1994</v>
      </c>
      <c r="B889">
        <v>216299</v>
      </c>
      <c r="C889" t="s">
        <v>11</v>
      </c>
      <c r="D889">
        <v>9</v>
      </c>
      <c r="E889" t="s">
        <v>15</v>
      </c>
      <c r="F889">
        <v>260</v>
      </c>
      <c r="G889">
        <v>250</v>
      </c>
      <c r="H889">
        <v>650</v>
      </c>
      <c r="I889">
        <v>600</v>
      </c>
      <c r="J889" t="s">
        <v>54</v>
      </c>
      <c r="K889">
        <v>390000</v>
      </c>
    </row>
    <row r="890" spans="1:11">
      <c r="A890">
        <v>1994</v>
      </c>
      <c r="B890">
        <v>216299</v>
      </c>
      <c r="C890" t="s">
        <v>11</v>
      </c>
      <c r="D890">
        <v>17</v>
      </c>
      <c r="E890" t="s">
        <v>18</v>
      </c>
      <c r="F890">
        <v>802</v>
      </c>
      <c r="G890">
        <v>383</v>
      </c>
      <c r="H890">
        <v>3068</v>
      </c>
      <c r="I890">
        <v>655</v>
      </c>
      <c r="J890" t="s">
        <v>54</v>
      </c>
      <c r="K890">
        <v>2010000</v>
      </c>
    </row>
    <row r="891" spans="1:11">
      <c r="A891">
        <v>1994</v>
      </c>
      <c r="B891">
        <v>216299</v>
      </c>
      <c r="C891" t="s">
        <v>11</v>
      </c>
      <c r="D891">
        <v>19</v>
      </c>
      <c r="E891" t="s">
        <v>19</v>
      </c>
      <c r="F891">
        <v>46448</v>
      </c>
      <c r="G891">
        <v>852</v>
      </c>
      <c r="H891">
        <v>395800</v>
      </c>
      <c r="I891">
        <v>170</v>
      </c>
      <c r="J891" t="s">
        <v>54</v>
      </c>
      <c r="K891">
        <v>67367000</v>
      </c>
    </row>
    <row r="892" spans="1:11">
      <c r="A892">
        <v>1994</v>
      </c>
      <c r="B892">
        <v>216299</v>
      </c>
      <c r="C892" t="s">
        <v>11</v>
      </c>
      <c r="D892">
        <v>29</v>
      </c>
      <c r="E892" t="s">
        <v>20</v>
      </c>
      <c r="F892">
        <v>38223</v>
      </c>
      <c r="G892">
        <v>874</v>
      </c>
      <c r="H892">
        <v>334170</v>
      </c>
      <c r="I892">
        <v>182</v>
      </c>
      <c r="J892" t="s">
        <v>54</v>
      </c>
      <c r="K892">
        <v>60975000</v>
      </c>
    </row>
    <row r="893" spans="1:11">
      <c r="A893">
        <v>1994</v>
      </c>
      <c r="B893">
        <v>216299</v>
      </c>
      <c r="C893" t="s">
        <v>11</v>
      </c>
      <c r="D893">
        <v>31</v>
      </c>
      <c r="E893" t="s">
        <v>21</v>
      </c>
      <c r="F893">
        <v>1884</v>
      </c>
      <c r="G893">
        <v>1330</v>
      </c>
      <c r="H893">
        <v>25049</v>
      </c>
      <c r="I893">
        <v>219</v>
      </c>
      <c r="J893" t="s">
        <v>54</v>
      </c>
      <c r="K893">
        <v>5498000</v>
      </c>
    </row>
    <row r="894" spans="1:11">
      <c r="A894">
        <v>1994</v>
      </c>
      <c r="B894">
        <v>216299</v>
      </c>
      <c r="C894" t="s">
        <v>11</v>
      </c>
      <c r="D894">
        <v>33</v>
      </c>
      <c r="E894" t="s">
        <v>22</v>
      </c>
      <c r="F894">
        <v>2932</v>
      </c>
      <c r="G894">
        <v>334</v>
      </c>
      <c r="H894">
        <v>9794</v>
      </c>
      <c r="I894">
        <v>709</v>
      </c>
      <c r="J894" t="s">
        <v>54</v>
      </c>
      <c r="K894">
        <v>6944000</v>
      </c>
    </row>
    <row r="895" spans="1:11">
      <c r="A895">
        <v>1994</v>
      </c>
      <c r="B895">
        <v>216299</v>
      </c>
      <c r="C895" t="s">
        <v>11</v>
      </c>
      <c r="D895">
        <v>39</v>
      </c>
      <c r="E895" t="s">
        <v>23</v>
      </c>
      <c r="F895">
        <v>49706</v>
      </c>
      <c r="G895">
        <v>1018</v>
      </c>
      <c r="H895">
        <v>506242</v>
      </c>
      <c r="I895">
        <v>163</v>
      </c>
      <c r="J895" t="s">
        <v>54</v>
      </c>
      <c r="K895">
        <v>82643000</v>
      </c>
    </row>
    <row r="896" spans="1:11">
      <c r="A896">
        <v>1994</v>
      </c>
      <c r="B896">
        <v>216299</v>
      </c>
      <c r="C896" t="s">
        <v>11</v>
      </c>
      <c r="D896">
        <v>43</v>
      </c>
      <c r="E896" t="s">
        <v>50</v>
      </c>
      <c r="F896">
        <v>35</v>
      </c>
      <c r="G896">
        <v>206</v>
      </c>
      <c r="H896">
        <v>72</v>
      </c>
      <c r="I896">
        <v>840</v>
      </c>
      <c r="J896" t="s">
        <v>54</v>
      </c>
      <c r="K896">
        <v>60500</v>
      </c>
    </row>
    <row r="897" spans="1:11">
      <c r="A897">
        <v>1994</v>
      </c>
      <c r="B897">
        <v>216299</v>
      </c>
      <c r="C897" t="s">
        <v>11</v>
      </c>
      <c r="D897">
        <v>45</v>
      </c>
      <c r="E897" t="s">
        <v>25</v>
      </c>
      <c r="F897">
        <v>12335</v>
      </c>
      <c r="G897">
        <v>361</v>
      </c>
      <c r="H897">
        <v>44582</v>
      </c>
      <c r="I897">
        <v>731</v>
      </c>
      <c r="J897" t="s">
        <v>54</v>
      </c>
      <c r="K897">
        <v>32600800</v>
      </c>
    </row>
    <row r="898" spans="1:11">
      <c r="A898">
        <v>1994</v>
      </c>
      <c r="B898">
        <v>216299</v>
      </c>
      <c r="C898" t="s">
        <v>11</v>
      </c>
      <c r="D898">
        <v>47</v>
      </c>
      <c r="E898" t="s">
        <v>26</v>
      </c>
      <c r="F898">
        <v>12896</v>
      </c>
      <c r="G898">
        <v>881</v>
      </c>
      <c r="H898">
        <v>113580</v>
      </c>
      <c r="I898">
        <v>249</v>
      </c>
      <c r="J898" t="s">
        <v>54</v>
      </c>
      <c r="K898">
        <v>28303000</v>
      </c>
    </row>
    <row r="899" spans="1:11">
      <c r="A899">
        <v>1994</v>
      </c>
      <c r="B899">
        <v>216299</v>
      </c>
      <c r="C899" t="s">
        <v>11</v>
      </c>
      <c r="D899">
        <v>53</v>
      </c>
      <c r="E899" t="s">
        <v>27</v>
      </c>
      <c r="F899">
        <v>28167</v>
      </c>
      <c r="G899">
        <v>424</v>
      </c>
      <c r="H899">
        <v>119384</v>
      </c>
      <c r="I899">
        <v>748</v>
      </c>
      <c r="J899" t="s">
        <v>54</v>
      </c>
      <c r="K899">
        <v>89335000</v>
      </c>
    </row>
    <row r="900" spans="1:11">
      <c r="A900">
        <v>1994</v>
      </c>
      <c r="B900">
        <v>216299</v>
      </c>
      <c r="C900" t="s">
        <v>11</v>
      </c>
      <c r="D900">
        <v>55</v>
      </c>
      <c r="E900" t="s">
        <v>28</v>
      </c>
      <c r="F900">
        <v>32239</v>
      </c>
      <c r="G900">
        <v>376</v>
      </c>
      <c r="H900">
        <v>121292</v>
      </c>
      <c r="I900">
        <v>1213</v>
      </c>
      <c r="J900" t="s">
        <v>54</v>
      </c>
      <c r="K900">
        <v>147161000</v>
      </c>
    </row>
    <row r="901" spans="1:11">
      <c r="A901">
        <v>1994</v>
      </c>
      <c r="B901">
        <v>216299</v>
      </c>
      <c r="C901" t="s">
        <v>11</v>
      </c>
      <c r="D901">
        <v>57</v>
      </c>
      <c r="E901" t="s">
        <v>29</v>
      </c>
      <c r="F901">
        <v>174</v>
      </c>
      <c r="G901">
        <v>392</v>
      </c>
      <c r="H901">
        <v>682</v>
      </c>
      <c r="I901">
        <v>701</v>
      </c>
      <c r="J901" t="s">
        <v>54</v>
      </c>
      <c r="K901">
        <v>478300</v>
      </c>
    </row>
    <row r="902" spans="1:11">
      <c r="A902">
        <v>1994</v>
      </c>
      <c r="B902">
        <v>216299</v>
      </c>
      <c r="C902" t="s">
        <v>11</v>
      </c>
      <c r="D902">
        <v>65</v>
      </c>
      <c r="E902" t="s">
        <v>32</v>
      </c>
      <c r="F902">
        <v>2048</v>
      </c>
      <c r="G902">
        <v>431</v>
      </c>
      <c r="H902">
        <v>8826</v>
      </c>
      <c r="I902">
        <v>520</v>
      </c>
      <c r="J902" t="s">
        <v>54</v>
      </c>
      <c r="K902">
        <v>4592000</v>
      </c>
    </row>
    <row r="903" spans="1:11">
      <c r="A903">
        <v>1994</v>
      </c>
      <c r="B903">
        <v>216299</v>
      </c>
      <c r="C903" t="s">
        <v>11</v>
      </c>
      <c r="D903">
        <v>67</v>
      </c>
      <c r="E903" t="s">
        <v>33</v>
      </c>
      <c r="F903">
        <v>6940</v>
      </c>
      <c r="G903">
        <v>800</v>
      </c>
      <c r="H903">
        <v>55520</v>
      </c>
      <c r="I903">
        <v>450</v>
      </c>
      <c r="J903" t="s">
        <v>54</v>
      </c>
      <c r="K903">
        <v>24984000</v>
      </c>
    </row>
    <row r="904" spans="1:11">
      <c r="A904">
        <v>1994</v>
      </c>
      <c r="B904">
        <v>216299</v>
      </c>
      <c r="C904" t="s">
        <v>11</v>
      </c>
      <c r="D904">
        <v>69</v>
      </c>
      <c r="E904" t="s">
        <v>34</v>
      </c>
      <c r="F904">
        <v>1665</v>
      </c>
      <c r="G904">
        <v>396</v>
      </c>
      <c r="H904">
        <v>6593</v>
      </c>
      <c r="I904">
        <v>808</v>
      </c>
      <c r="J904" t="s">
        <v>54</v>
      </c>
      <c r="K904">
        <v>5327000</v>
      </c>
    </row>
    <row r="905" spans="1:11">
      <c r="A905">
        <v>1994</v>
      </c>
      <c r="B905">
        <v>216299</v>
      </c>
      <c r="C905" t="s">
        <v>11</v>
      </c>
      <c r="D905">
        <v>71</v>
      </c>
      <c r="E905" t="s">
        <v>35</v>
      </c>
      <c r="F905">
        <v>1221</v>
      </c>
      <c r="G905">
        <v>281</v>
      </c>
      <c r="H905">
        <v>3431</v>
      </c>
      <c r="I905">
        <v>216</v>
      </c>
      <c r="J905" t="s">
        <v>54</v>
      </c>
      <c r="K905">
        <v>742000</v>
      </c>
    </row>
    <row r="906" spans="1:11">
      <c r="A906">
        <v>1994</v>
      </c>
      <c r="B906">
        <v>216299</v>
      </c>
      <c r="C906" t="s">
        <v>11</v>
      </c>
      <c r="D906">
        <v>73</v>
      </c>
      <c r="E906" t="s">
        <v>36</v>
      </c>
      <c r="F906">
        <v>162</v>
      </c>
      <c r="G906">
        <v>301</v>
      </c>
      <c r="H906">
        <v>488</v>
      </c>
      <c r="I906">
        <v>478</v>
      </c>
      <c r="J906" t="s">
        <v>54</v>
      </c>
      <c r="K906">
        <v>233100</v>
      </c>
    </row>
    <row r="907" spans="1:11">
      <c r="A907">
        <v>1994</v>
      </c>
      <c r="B907">
        <v>216299</v>
      </c>
      <c r="C907" t="s">
        <v>11</v>
      </c>
      <c r="D907">
        <v>77</v>
      </c>
      <c r="E907" t="s">
        <v>37</v>
      </c>
      <c r="F907">
        <v>52330</v>
      </c>
      <c r="G907">
        <v>731</v>
      </c>
      <c r="H907">
        <v>382600</v>
      </c>
      <c r="I907">
        <v>392</v>
      </c>
      <c r="J907" t="s">
        <v>54</v>
      </c>
      <c r="K907">
        <v>150068000</v>
      </c>
    </row>
    <row r="908" spans="1:11">
      <c r="A908">
        <v>1994</v>
      </c>
      <c r="B908">
        <v>216299</v>
      </c>
      <c r="C908" t="s">
        <v>11</v>
      </c>
      <c r="D908">
        <v>79</v>
      </c>
      <c r="E908" t="s">
        <v>38</v>
      </c>
      <c r="F908">
        <v>8750</v>
      </c>
      <c r="G908">
        <v>452</v>
      </c>
      <c r="H908">
        <v>39589</v>
      </c>
      <c r="I908">
        <v>786</v>
      </c>
      <c r="J908" t="s">
        <v>54</v>
      </c>
      <c r="K908">
        <v>31115000</v>
      </c>
    </row>
    <row r="909" spans="1:11">
      <c r="A909">
        <v>1994</v>
      </c>
      <c r="B909">
        <v>216299</v>
      </c>
      <c r="C909" t="s">
        <v>11</v>
      </c>
      <c r="D909">
        <v>81</v>
      </c>
      <c r="E909" t="s">
        <v>39</v>
      </c>
      <c r="F909">
        <v>54</v>
      </c>
      <c r="J909" t="s">
        <v>30</v>
      </c>
      <c r="K909">
        <v>411000</v>
      </c>
    </row>
    <row r="910" spans="1:11">
      <c r="A910">
        <v>1994</v>
      </c>
      <c r="B910">
        <v>216299</v>
      </c>
      <c r="C910" t="s">
        <v>11</v>
      </c>
      <c r="D910">
        <v>85</v>
      </c>
      <c r="E910" t="s">
        <v>41</v>
      </c>
      <c r="F910">
        <v>1535</v>
      </c>
      <c r="G910">
        <v>250</v>
      </c>
      <c r="H910">
        <v>3838</v>
      </c>
      <c r="I910">
        <v>760</v>
      </c>
      <c r="J910" t="s">
        <v>54</v>
      </c>
      <c r="K910">
        <v>2917000</v>
      </c>
    </row>
    <row r="911" spans="1:11">
      <c r="A911">
        <v>1994</v>
      </c>
      <c r="B911">
        <v>216299</v>
      </c>
      <c r="C911" t="s">
        <v>11</v>
      </c>
      <c r="D911">
        <v>87</v>
      </c>
      <c r="E911" t="s">
        <v>42</v>
      </c>
      <c r="F911">
        <v>188</v>
      </c>
      <c r="G911">
        <v>81</v>
      </c>
      <c r="H911">
        <v>152</v>
      </c>
      <c r="I911">
        <v>1296</v>
      </c>
      <c r="J911" t="s">
        <v>54</v>
      </c>
      <c r="K911">
        <v>197000</v>
      </c>
    </row>
    <row r="912" spans="1:11">
      <c r="A912">
        <v>1994</v>
      </c>
      <c r="B912">
        <v>216299</v>
      </c>
      <c r="C912" t="s">
        <v>11</v>
      </c>
      <c r="D912">
        <v>95</v>
      </c>
      <c r="E912" t="s">
        <v>44</v>
      </c>
      <c r="F912">
        <v>1874</v>
      </c>
      <c r="G912">
        <v>536</v>
      </c>
      <c r="H912">
        <v>10039</v>
      </c>
      <c r="I912">
        <v>626</v>
      </c>
      <c r="J912" t="s">
        <v>54</v>
      </c>
      <c r="K912">
        <v>6286600</v>
      </c>
    </row>
    <row r="913" spans="1:11">
      <c r="A913">
        <v>1994</v>
      </c>
      <c r="B913">
        <v>216299</v>
      </c>
      <c r="C913" t="s">
        <v>11</v>
      </c>
      <c r="D913">
        <v>97</v>
      </c>
      <c r="E913" t="s">
        <v>45</v>
      </c>
      <c r="F913">
        <v>33766</v>
      </c>
      <c r="G913">
        <v>453</v>
      </c>
      <c r="H913">
        <v>153096</v>
      </c>
      <c r="I913">
        <v>995</v>
      </c>
      <c r="J913" t="s">
        <v>54</v>
      </c>
      <c r="K913">
        <v>152280700</v>
      </c>
    </row>
    <row r="914" spans="1:11">
      <c r="A914">
        <v>1994</v>
      </c>
      <c r="B914">
        <v>216299</v>
      </c>
      <c r="C914" t="s">
        <v>11</v>
      </c>
      <c r="D914">
        <v>99</v>
      </c>
      <c r="E914" t="s">
        <v>46</v>
      </c>
      <c r="F914">
        <v>17500</v>
      </c>
      <c r="G914">
        <v>953</v>
      </c>
      <c r="H914">
        <v>166700</v>
      </c>
      <c r="I914">
        <v>200</v>
      </c>
      <c r="J914" t="s">
        <v>54</v>
      </c>
      <c r="K914">
        <v>33280000</v>
      </c>
    </row>
    <row r="915" spans="1:11">
      <c r="A915">
        <v>1994</v>
      </c>
      <c r="B915">
        <v>216299</v>
      </c>
      <c r="C915" t="s">
        <v>11</v>
      </c>
      <c r="D915">
        <v>107</v>
      </c>
      <c r="E915" t="s">
        <v>48</v>
      </c>
      <c r="F915">
        <v>20769</v>
      </c>
      <c r="G915">
        <v>900</v>
      </c>
      <c r="H915">
        <v>186970</v>
      </c>
      <c r="I915">
        <v>184</v>
      </c>
      <c r="J915" t="s">
        <v>54</v>
      </c>
      <c r="K915">
        <v>34445000</v>
      </c>
    </row>
    <row r="916" spans="1:11">
      <c r="A916">
        <v>1994</v>
      </c>
      <c r="B916">
        <v>216299</v>
      </c>
      <c r="C916" t="s">
        <v>11</v>
      </c>
      <c r="D916">
        <v>113</v>
      </c>
      <c r="E916" t="s">
        <v>49</v>
      </c>
      <c r="F916">
        <v>2092</v>
      </c>
      <c r="G916">
        <v>651</v>
      </c>
      <c r="H916">
        <v>13619</v>
      </c>
      <c r="I916">
        <v>454</v>
      </c>
      <c r="J916" t="s">
        <v>54</v>
      </c>
      <c r="K916">
        <v>6186000</v>
      </c>
    </row>
    <row r="917" spans="1:11">
      <c r="A917">
        <v>1993</v>
      </c>
      <c r="B917">
        <v>216299</v>
      </c>
      <c r="C917" t="s">
        <v>11</v>
      </c>
      <c r="D917">
        <v>1</v>
      </c>
      <c r="E917" t="s">
        <v>12</v>
      </c>
      <c r="F917">
        <v>1572</v>
      </c>
      <c r="G917">
        <v>270</v>
      </c>
      <c r="H917">
        <v>4248</v>
      </c>
      <c r="I917">
        <v>854</v>
      </c>
      <c r="J917" t="s">
        <v>54</v>
      </c>
      <c r="K917">
        <v>3626000</v>
      </c>
    </row>
    <row r="918" spans="1:11">
      <c r="A918">
        <v>1993</v>
      </c>
      <c r="B918">
        <v>216299</v>
      </c>
      <c r="C918" t="s">
        <v>11</v>
      </c>
      <c r="D918">
        <v>5</v>
      </c>
      <c r="E918" t="s">
        <v>14</v>
      </c>
      <c r="F918">
        <v>2114</v>
      </c>
      <c r="G918">
        <v>445</v>
      </c>
      <c r="H918">
        <v>9407</v>
      </c>
      <c r="I918">
        <v>531</v>
      </c>
      <c r="J918" t="s">
        <v>54</v>
      </c>
      <c r="K918">
        <v>4995100</v>
      </c>
    </row>
    <row r="919" spans="1:11">
      <c r="A919">
        <v>1993</v>
      </c>
      <c r="B919">
        <v>216299</v>
      </c>
      <c r="C919" t="s">
        <v>11</v>
      </c>
      <c r="D919">
        <v>9</v>
      </c>
      <c r="E919" t="s">
        <v>15</v>
      </c>
      <c r="F919">
        <v>260</v>
      </c>
      <c r="G919">
        <v>240</v>
      </c>
      <c r="H919">
        <v>625</v>
      </c>
      <c r="I919">
        <v>580</v>
      </c>
      <c r="J919" t="s">
        <v>54</v>
      </c>
      <c r="K919">
        <v>362500</v>
      </c>
    </row>
    <row r="920" spans="1:11">
      <c r="A920">
        <v>1993</v>
      </c>
      <c r="B920">
        <v>216299</v>
      </c>
      <c r="C920" t="s">
        <v>11</v>
      </c>
      <c r="D920">
        <v>19</v>
      </c>
      <c r="E920" t="s">
        <v>19</v>
      </c>
      <c r="F920">
        <v>61022</v>
      </c>
      <c r="G920">
        <v>1093</v>
      </c>
      <c r="H920">
        <v>667100</v>
      </c>
      <c r="I920">
        <v>182</v>
      </c>
      <c r="J920" t="s">
        <v>54</v>
      </c>
      <c r="K920">
        <v>121690000</v>
      </c>
    </row>
    <row r="921" spans="1:11">
      <c r="A921">
        <v>1993</v>
      </c>
      <c r="B921">
        <v>216299</v>
      </c>
      <c r="C921" t="s">
        <v>11</v>
      </c>
      <c r="D921">
        <v>29</v>
      </c>
      <c r="E921" t="s">
        <v>20</v>
      </c>
      <c r="F921">
        <v>40168</v>
      </c>
      <c r="G921">
        <v>1028</v>
      </c>
      <c r="H921">
        <v>413000</v>
      </c>
      <c r="I921">
        <v>202</v>
      </c>
      <c r="J921" t="s">
        <v>54</v>
      </c>
      <c r="K921">
        <v>83626000</v>
      </c>
    </row>
    <row r="922" spans="1:11">
      <c r="A922">
        <v>1993</v>
      </c>
      <c r="B922">
        <v>216299</v>
      </c>
      <c r="C922" t="s">
        <v>11</v>
      </c>
      <c r="D922">
        <v>31</v>
      </c>
      <c r="E922" t="s">
        <v>21</v>
      </c>
      <c r="F922">
        <v>1712</v>
      </c>
      <c r="G922">
        <v>1226</v>
      </c>
      <c r="H922">
        <v>20996</v>
      </c>
      <c r="I922">
        <v>212</v>
      </c>
      <c r="J922" t="s">
        <v>54</v>
      </c>
      <c r="K922">
        <v>4456000</v>
      </c>
    </row>
    <row r="923" spans="1:11">
      <c r="A923">
        <v>1993</v>
      </c>
      <c r="B923">
        <v>216299</v>
      </c>
      <c r="C923" t="s">
        <v>11</v>
      </c>
      <c r="D923">
        <v>33</v>
      </c>
      <c r="E923" t="s">
        <v>22</v>
      </c>
      <c r="F923">
        <v>2682</v>
      </c>
      <c r="G923">
        <v>428</v>
      </c>
      <c r="H923">
        <v>11466</v>
      </c>
      <c r="I923">
        <v>703</v>
      </c>
      <c r="J923" t="s">
        <v>54</v>
      </c>
      <c r="K923">
        <v>8065800</v>
      </c>
    </row>
    <row r="924" spans="1:11">
      <c r="A924">
        <v>1993</v>
      </c>
      <c r="B924">
        <v>216299</v>
      </c>
      <c r="C924" t="s">
        <v>11</v>
      </c>
      <c r="D924">
        <v>39</v>
      </c>
      <c r="E924" t="s">
        <v>23</v>
      </c>
      <c r="F924">
        <v>50308</v>
      </c>
      <c r="G924">
        <v>1028</v>
      </c>
      <c r="H924">
        <v>517405</v>
      </c>
      <c r="I924">
        <v>185</v>
      </c>
      <c r="J924" t="s">
        <v>54</v>
      </c>
      <c r="K924">
        <v>95462000</v>
      </c>
    </row>
    <row r="925" spans="1:11">
      <c r="A925">
        <v>1993</v>
      </c>
      <c r="B925">
        <v>216299</v>
      </c>
      <c r="C925" t="s">
        <v>11</v>
      </c>
      <c r="D925">
        <v>43</v>
      </c>
      <c r="E925" t="s">
        <v>50</v>
      </c>
      <c r="F925">
        <v>60</v>
      </c>
      <c r="G925">
        <v>213</v>
      </c>
      <c r="H925">
        <v>128</v>
      </c>
      <c r="I925">
        <v>863</v>
      </c>
      <c r="J925" t="s">
        <v>54</v>
      </c>
      <c r="K925">
        <v>110400</v>
      </c>
    </row>
    <row r="926" spans="1:11">
      <c r="A926">
        <v>1993</v>
      </c>
      <c r="B926">
        <v>216299</v>
      </c>
      <c r="C926" t="s">
        <v>11</v>
      </c>
      <c r="D926">
        <v>45</v>
      </c>
      <c r="E926" t="s">
        <v>25</v>
      </c>
      <c r="F926">
        <v>11591</v>
      </c>
      <c r="G926">
        <v>520</v>
      </c>
      <c r="H926">
        <v>60269</v>
      </c>
      <c r="I926">
        <v>679</v>
      </c>
      <c r="J926" t="s">
        <v>54</v>
      </c>
      <c r="K926">
        <v>40922800</v>
      </c>
    </row>
    <row r="927" spans="1:11">
      <c r="A927">
        <v>1993</v>
      </c>
      <c r="B927">
        <v>216299</v>
      </c>
      <c r="C927" t="s">
        <v>11</v>
      </c>
      <c r="D927">
        <v>47</v>
      </c>
      <c r="E927" t="s">
        <v>26</v>
      </c>
      <c r="F927">
        <v>13148</v>
      </c>
      <c r="G927">
        <v>889</v>
      </c>
      <c r="H927">
        <v>116940</v>
      </c>
      <c r="I927">
        <v>239</v>
      </c>
      <c r="J927" t="s">
        <v>54</v>
      </c>
      <c r="K927">
        <v>27982000</v>
      </c>
    </row>
    <row r="928" spans="1:11">
      <c r="A928">
        <v>1993</v>
      </c>
      <c r="B928">
        <v>216299</v>
      </c>
      <c r="C928" t="s">
        <v>11</v>
      </c>
      <c r="D928">
        <v>53</v>
      </c>
      <c r="E928" t="s">
        <v>27</v>
      </c>
      <c r="F928">
        <v>26801</v>
      </c>
      <c r="G928">
        <v>502</v>
      </c>
      <c r="H928">
        <v>134408</v>
      </c>
      <c r="I928">
        <v>759</v>
      </c>
      <c r="J928" t="s">
        <v>54</v>
      </c>
      <c r="K928">
        <v>101973000</v>
      </c>
    </row>
    <row r="929" spans="1:11">
      <c r="A929">
        <v>1993</v>
      </c>
      <c r="B929">
        <v>216299</v>
      </c>
      <c r="C929" t="s">
        <v>11</v>
      </c>
      <c r="D929">
        <v>55</v>
      </c>
      <c r="E929" t="s">
        <v>28</v>
      </c>
      <c r="F929">
        <v>32034</v>
      </c>
      <c r="G929">
        <v>348</v>
      </c>
      <c r="H929">
        <v>111589</v>
      </c>
      <c r="I929">
        <v>1205</v>
      </c>
      <c r="J929" t="s">
        <v>54</v>
      </c>
      <c r="K929">
        <v>134486000</v>
      </c>
    </row>
    <row r="930" spans="1:11">
      <c r="A930">
        <v>1993</v>
      </c>
      <c r="B930">
        <v>216299</v>
      </c>
      <c r="C930" t="s">
        <v>11</v>
      </c>
      <c r="D930">
        <v>57</v>
      </c>
      <c r="E930" t="s">
        <v>29</v>
      </c>
      <c r="F930">
        <v>174</v>
      </c>
      <c r="G930">
        <v>342</v>
      </c>
      <c r="H930">
        <v>595</v>
      </c>
      <c r="I930">
        <v>713</v>
      </c>
      <c r="J930" t="s">
        <v>54</v>
      </c>
      <c r="K930">
        <v>424100</v>
      </c>
    </row>
    <row r="931" spans="1:11">
      <c r="A931">
        <v>1993</v>
      </c>
      <c r="B931">
        <v>216299</v>
      </c>
      <c r="C931" t="s">
        <v>11</v>
      </c>
      <c r="D931">
        <v>65</v>
      </c>
      <c r="E931" t="s">
        <v>32</v>
      </c>
      <c r="F931">
        <v>1968</v>
      </c>
      <c r="G931">
        <v>435</v>
      </c>
      <c r="H931">
        <v>8561</v>
      </c>
      <c r="I931">
        <v>458</v>
      </c>
      <c r="J931" t="s">
        <v>54</v>
      </c>
      <c r="K931">
        <v>3924600</v>
      </c>
    </row>
    <row r="932" spans="1:11">
      <c r="A932">
        <v>1993</v>
      </c>
      <c r="B932">
        <v>216299</v>
      </c>
      <c r="C932" t="s">
        <v>11</v>
      </c>
      <c r="D932">
        <v>67</v>
      </c>
      <c r="E932" t="s">
        <v>33</v>
      </c>
      <c r="F932">
        <v>7300</v>
      </c>
      <c r="G932">
        <v>600</v>
      </c>
      <c r="H932">
        <v>43800</v>
      </c>
      <c r="I932">
        <v>420</v>
      </c>
      <c r="J932" t="s">
        <v>54</v>
      </c>
      <c r="K932">
        <v>18396000</v>
      </c>
    </row>
    <row r="933" spans="1:11">
      <c r="A933">
        <v>1993</v>
      </c>
      <c r="B933">
        <v>216299</v>
      </c>
      <c r="C933" t="s">
        <v>11</v>
      </c>
      <c r="D933">
        <v>69</v>
      </c>
      <c r="E933" t="s">
        <v>34</v>
      </c>
      <c r="F933">
        <v>1753</v>
      </c>
      <c r="G933">
        <v>408</v>
      </c>
      <c r="H933">
        <v>7152</v>
      </c>
      <c r="I933">
        <v>751</v>
      </c>
      <c r="J933" t="s">
        <v>54</v>
      </c>
      <c r="K933">
        <v>5371000</v>
      </c>
    </row>
    <row r="934" spans="1:11">
      <c r="A934">
        <v>1993</v>
      </c>
      <c r="B934">
        <v>216299</v>
      </c>
      <c r="C934" t="s">
        <v>11</v>
      </c>
      <c r="D934">
        <v>71</v>
      </c>
      <c r="E934" t="s">
        <v>35</v>
      </c>
      <c r="F934">
        <v>1219</v>
      </c>
      <c r="G934">
        <v>542</v>
      </c>
      <c r="H934">
        <v>6603</v>
      </c>
      <c r="I934">
        <v>184</v>
      </c>
      <c r="J934" t="s">
        <v>54</v>
      </c>
      <c r="K934">
        <v>1217100</v>
      </c>
    </row>
    <row r="935" spans="1:11">
      <c r="A935">
        <v>1993</v>
      </c>
      <c r="B935">
        <v>216299</v>
      </c>
      <c r="C935" t="s">
        <v>11</v>
      </c>
      <c r="D935">
        <v>73</v>
      </c>
      <c r="E935" t="s">
        <v>36</v>
      </c>
      <c r="F935">
        <v>162</v>
      </c>
      <c r="G935">
        <v>265</v>
      </c>
      <c r="H935">
        <v>429</v>
      </c>
      <c r="I935">
        <v>497</v>
      </c>
      <c r="J935" t="s">
        <v>54</v>
      </c>
      <c r="K935">
        <v>213400</v>
      </c>
    </row>
    <row r="936" spans="1:11">
      <c r="A936">
        <v>1993</v>
      </c>
      <c r="B936">
        <v>216299</v>
      </c>
      <c r="C936" t="s">
        <v>11</v>
      </c>
      <c r="D936">
        <v>77</v>
      </c>
      <c r="E936" t="s">
        <v>37</v>
      </c>
      <c r="F936">
        <v>47267</v>
      </c>
      <c r="G936">
        <v>702</v>
      </c>
      <c r="H936">
        <v>331950</v>
      </c>
      <c r="I936">
        <v>376</v>
      </c>
      <c r="J936" t="s">
        <v>54</v>
      </c>
      <c r="K936">
        <v>124862000</v>
      </c>
    </row>
    <row r="937" spans="1:11">
      <c r="A937">
        <v>1993</v>
      </c>
      <c r="B937">
        <v>216299</v>
      </c>
      <c r="C937" t="s">
        <v>11</v>
      </c>
      <c r="D937">
        <v>79</v>
      </c>
      <c r="E937" t="s">
        <v>38</v>
      </c>
      <c r="F937">
        <v>8676</v>
      </c>
      <c r="G937">
        <v>540</v>
      </c>
      <c r="H937">
        <v>46878</v>
      </c>
      <c r="I937">
        <v>735</v>
      </c>
      <c r="J937" t="s">
        <v>54</v>
      </c>
      <c r="K937">
        <v>34476000</v>
      </c>
    </row>
    <row r="938" spans="1:11">
      <c r="A938">
        <v>1993</v>
      </c>
      <c r="B938">
        <v>216299</v>
      </c>
      <c r="C938" t="s">
        <v>11</v>
      </c>
      <c r="D938">
        <v>81</v>
      </c>
      <c r="E938" t="s">
        <v>39</v>
      </c>
      <c r="F938">
        <v>48</v>
      </c>
      <c r="J938" t="s">
        <v>30</v>
      </c>
      <c r="K938">
        <v>365000</v>
      </c>
    </row>
    <row r="939" spans="1:11">
      <c r="A939">
        <v>1993</v>
      </c>
      <c r="B939">
        <v>216299</v>
      </c>
      <c r="C939" t="s">
        <v>11</v>
      </c>
      <c r="D939">
        <v>85</v>
      </c>
      <c r="E939" t="s">
        <v>41</v>
      </c>
      <c r="F939">
        <v>1455</v>
      </c>
      <c r="G939">
        <v>275</v>
      </c>
      <c r="H939">
        <v>4001</v>
      </c>
      <c r="I939">
        <v>665</v>
      </c>
      <c r="J939" t="s">
        <v>54</v>
      </c>
      <c r="K939">
        <v>2661000</v>
      </c>
    </row>
    <row r="940" spans="1:11">
      <c r="A940">
        <v>1993</v>
      </c>
      <c r="B940">
        <v>216299</v>
      </c>
      <c r="C940" t="s">
        <v>11</v>
      </c>
      <c r="D940">
        <v>87</v>
      </c>
      <c r="E940" t="s">
        <v>42</v>
      </c>
      <c r="F940">
        <v>163</v>
      </c>
      <c r="G940">
        <v>93</v>
      </c>
      <c r="H940">
        <v>152</v>
      </c>
      <c r="I940">
        <v>1678</v>
      </c>
      <c r="J940" t="s">
        <v>54</v>
      </c>
      <c r="K940">
        <v>255000</v>
      </c>
    </row>
    <row r="941" spans="1:11">
      <c r="A941">
        <v>1993</v>
      </c>
      <c r="B941">
        <v>216299</v>
      </c>
      <c r="C941" t="s">
        <v>11</v>
      </c>
      <c r="D941">
        <v>95</v>
      </c>
      <c r="E941" t="s">
        <v>44</v>
      </c>
      <c r="F941">
        <v>1884</v>
      </c>
      <c r="G941">
        <v>392</v>
      </c>
      <c r="H941">
        <v>7377</v>
      </c>
      <c r="I941">
        <v>591</v>
      </c>
      <c r="J941" t="s">
        <v>54</v>
      </c>
      <c r="K941">
        <v>4358700</v>
      </c>
    </row>
    <row r="942" spans="1:11">
      <c r="A942">
        <v>1993</v>
      </c>
      <c r="B942">
        <v>216299</v>
      </c>
      <c r="C942" t="s">
        <v>11</v>
      </c>
      <c r="D942">
        <v>97</v>
      </c>
      <c r="E942" t="s">
        <v>45</v>
      </c>
      <c r="F942">
        <v>31475</v>
      </c>
      <c r="G942">
        <v>416</v>
      </c>
      <c r="H942">
        <v>131039</v>
      </c>
      <c r="I942">
        <v>952</v>
      </c>
      <c r="J942" t="s">
        <v>54</v>
      </c>
      <c r="K942">
        <v>124725900</v>
      </c>
    </row>
    <row r="943" spans="1:11">
      <c r="A943">
        <v>1993</v>
      </c>
      <c r="B943">
        <v>216299</v>
      </c>
      <c r="C943" t="s">
        <v>11</v>
      </c>
      <c r="D943">
        <v>99</v>
      </c>
      <c r="E943" t="s">
        <v>46</v>
      </c>
      <c r="F943">
        <v>17200</v>
      </c>
      <c r="G943">
        <v>883</v>
      </c>
      <c r="H943">
        <v>151900</v>
      </c>
      <c r="I943">
        <v>214</v>
      </c>
      <c r="J943" t="s">
        <v>57</v>
      </c>
      <c r="K943">
        <v>32456000</v>
      </c>
    </row>
    <row r="944" spans="1:11">
      <c r="A944">
        <v>1993</v>
      </c>
      <c r="B944">
        <v>216299</v>
      </c>
      <c r="C944" t="s">
        <v>11</v>
      </c>
      <c r="D944">
        <v>107</v>
      </c>
      <c r="E944" t="s">
        <v>48</v>
      </c>
      <c r="F944">
        <v>25251</v>
      </c>
      <c r="G944">
        <v>1047</v>
      </c>
      <c r="H944">
        <v>264420</v>
      </c>
      <c r="I944">
        <v>193</v>
      </c>
      <c r="J944" t="s">
        <v>54</v>
      </c>
      <c r="K944">
        <v>50920000</v>
      </c>
    </row>
    <row r="945" spans="1:11">
      <c r="A945">
        <v>1993</v>
      </c>
      <c r="B945">
        <v>216299</v>
      </c>
      <c r="C945" t="s">
        <v>11</v>
      </c>
      <c r="D945">
        <v>113</v>
      </c>
      <c r="E945" t="s">
        <v>49</v>
      </c>
      <c r="F945">
        <v>1770</v>
      </c>
      <c r="G945">
        <v>546</v>
      </c>
      <c r="H945">
        <v>9664</v>
      </c>
      <c r="I945">
        <v>416</v>
      </c>
      <c r="J945" t="s">
        <v>54</v>
      </c>
      <c r="K945">
        <v>4019000</v>
      </c>
    </row>
    <row r="946" spans="1:11">
      <c r="A946">
        <v>1992</v>
      </c>
      <c r="B946">
        <v>216299</v>
      </c>
      <c r="C946" t="s">
        <v>11</v>
      </c>
      <c r="D946">
        <v>1</v>
      </c>
      <c r="E946" t="s">
        <v>12</v>
      </c>
      <c r="F946">
        <v>1531</v>
      </c>
      <c r="G946">
        <v>328</v>
      </c>
      <c r="H946">
        <v>5028</v>
      </c>
      <c r="I946">
        <v>890</v>
      </c>
      <c r="J946" t="s">
        <v>54</v>
      </c>
      <c r="K946">
        <v>4474000</v>
      </c>
    </row>
    <row r="947" spans="1:11">
      <c r="A947">
        <v>1992</v>
      </c>
      <c r="B947">
        <v>216299</v>
      </c>
      <c r="C947" t="s">
        <v>11</v>
      </c>
      <c r="D947">
        <v>5</v>
      </c>
      <c r="E947" t="s">
        <v>14</v>
      </c>
      <c r="F947">
        <v>2013</v>
      </c>
      <c r="G947">
        <v>409</v>
      </c>
      <c r="H947">
        <v>8237</v>
      </c>
      <c r="I947">
        <v>532</v>
      </c>
      <c r="J947" t="s">
        <v>54</v>
      </c>
      <c r="K947">
        <v>4382784</v>
      </c>
    </row>
    <row r="948" spans="1:11">
      <c r="A948">
        <v>1992</v>
      </c>
      <c r="B948">
        <v>216299</v>
      </c>
      <c r="C948" t="s">
        <v>11</v>
      </c>
      <c r="D948">
        <v>9</v>
      </c>
      <c r="E948" t="s">
        <v>15</v>
      </c>
      <c r="F948">
        <v>260</v>
      </c>
      <c r="G948">
        <v>212</v>
      </c>
      <c r="H948">
        <v>550</v>
      </c>
      <c r="I948">
        <v>612</v>
      </c>
      <c r="J948" t="s">
        <v>54</v>
      </c>
      <c r="K948">
        <v>336600</v>
      </c>
    </row>
    <row r="949" spans="1:11">
      <c r="A949">
        <v>1992</v>
      </c>
      <c r="B949">
        <v>216299</v>
      </c>
      <c r="C949" t="s">
        <v>11</v>
      </c>
      <c r="D949">
        <v>19</v>
      </c>
      <c r="E949" t="s">
        <v>19</v>
      </c>
      <c r="F949">
        <v>77293</v>
      </c>
      <c r="G949">
        <v>1067</v>
      </c>
      <c r="H949">
        <v>825100</v>
      </c>
      <c r="I949">
        <v>195</v>
      </c>
      <c r="J949" t="s">
        <v>54</v>
      </c>
      <c r="K949">
        <v>160621000</v>
      </c>
    </row>
    <row r="950" spans="1:11">
      <c r="A950">
        <v>1992</v>
      </c>
      <c r="B950">
        <v>216299</v>
      </c>
      <c r="C950" t="s">
        <v>11</v>
      </c>
      <c r="D950">
        <v>29</v>
      </c>
      <c r="E950" t="s">
        <v>20</v>
      </c>
      <c r="F950">
        <v>41624</v>
      </c>
      <c r="G950">
        <v>922</v>
      </c>
      <c r="H950">
        <v>383680</v>
      </c>
      <c r="I950">
        <v>210</v>
      </c>
      <c r="J950" t="s">
        <v>54</v>
      </c>
      <c r="K950">
        <v>80415000</v>
      </c>
    </row>
    <row r="951" spans="1:11">
      <c r="A951">
        <v>1992</v>
      </c>
      <c r="B951">
        <v>216299</v>
      </c>
      <c r="C951" t="s">
        <v>11</v>
      </c>
      <c r="D951">
        <v>31</v>
      </c>
      <c r="E951" t="s">
        <v>21</v>
      </c>
      <c r="F951">
        <v>2407</v>
      </c>
      <c r="G951">
        <v>826</v>
      </c>
      <c r="H951">
        <v>19891</v>
      </c>
      <c r="I951">
        <v>193</v>
      </c>
      <c r="J951" t="s">
        <v>54</v>
      </c>
      <c r="K951">
        <v>3839000</v>
      </c>
    </row>
    <row r="952" spans="1:11">
      <c r="A952">
        <v>1992</v>
      </c>
      <c r="B952">
        <v>216299</v>
      </c>
      <c r="C952" t="s">
        <v>11</v>
      </c>
      <c r="D952">
        <v>33</v>
      </c>
      <c r="E952" t="s">
        <v>22</v>
      </c>
      <c r="F952">
        <v>2682</v>
      </c>
      <c r="G952">
        <v>428</v>
      </c>
      <c r="H952">
        <v>11466</v>
      </c>
      <c r="I952">
        <v>703</v>
      </c>
      <c r="J952" t="s">
        <v>54</v>
      </c>
      <c r="K952">
        <v>8065800</v>
      </c>
    </row>
    <row r="953" spans="1:11">
      <c r="A953">
        <v>1992</v>
      </c>
      <c r="B953">
        <v>216299</v>
      </c>
      <c r="C953" t="s">
        <v>11</v>
      </c>
      <c r="D953">
        <v>39</v>
      </c>
      <c r="E953" t="s">
        <v>23</v>
      </c>
      <c r="F953">
        <v>52000</v>
      </c>
      <c r="G953">
        <v>1005</v>
      </c>
      <c r="H953">
        <v>522509</v>
      </c>
      <c r="I953">
        <v>203</v>
      </c>
      <c r="J953" t="s">
        <v>54</v>
      </c>
      <c r="K953">
        <v>105876000</v>
      </c>
    </row>
    <row r="954" spans="1:11">
      <c r="A954">
        <v>1992</v>
      </c>
      <c r="B954">
        <v>216299</v>
      </c>
      <c r="C954" t="s">
        <v>11</v>
      </c>
      <c r="D954">
        <v>43</v>
      </c>
      <c r="E954" t="s">
        <v>50</v>
      </c>
      <c r="F954">
        <v>46</v>
      </c>
      <c r="G954">
        <v>246</v>
      </c>
      <c r="H954">
        <v>113</v>
      </c>
      <c r="I954">
        <v>767</v>
      </c>
      <c r="J954" t="s">
        <v>54</v>
      </c>
      <c r="K954">
        <v>86700</v>
      </c>
    </row>
    <row r="955" spans="1:11">
      <c r="A955">
        <v>1992</v>
      </c>
      <c r="B955">
        <v>216299</v>
      </c>
      <c r="C955" t="s">
        <v>11</v>
      </c>
      <c r="D955">
        <v>45</v>
      </c>
      <c r="E955" t="s">
        <v>25</v>
      </c>
      <c r="F955">
        <v>11143</v>
      </c>
      <c r="G955">
        <v>549</v>
      </c>
      <c r="H955">
        <v>61135</v>
      </c>
      <c r="I955">
        <v>724</v>
      </c>
      <c r="J955" t="s">
        <v>54</v>
      </c>
      <c r="K955">
        <v>44262000</v>
      </c>
    </row>
    <row r="956" spans="1:11">
      <c r="A956">
        <v>1992</v>
      </c>
      <c r="B956">
        <v>216299</v>
      </c>
      <c r="C956" t="s">
        <v>11</v>
      </c>
      <c r="D956">
        <v>47</v>
      </c>
      <c r="E956" t="s">
        <v>26</v>
      </c>
      <c r="F956">
        <v>11331</v>
      </c>
      <c r="G956">
        <v>953</v>
      </c>
      <c r="H956">
        <v>108000</v>
      </c>
      <c r="I956">
        <v>241</v>
      </c>
      <c r="J956" t="s">
        <v>54</v>
      </c>
      <c r="K956">
        <v>26028000</v>
      </c>
    </row>
    <row r="957" spans="1:11">
      <c r="A957">
        <v>1992</v>
      </c>
      <c r="B957">
        <v>216299</v>
      </c>
      <c r="C957" t="s">
        <v>11</v>
      </c>
      <c r="D957">
        <v>53</v>
      </c>
      <c r="E957" t="s">
        <v>27</v>
      </c>
      <c r="F957">
        <v>24241</v>
      </c>
      <c r="G957">
        <v>418</v>
      </c>
      <c r="H957">
        <v>101407</v>
      </c>
      <c r="I957">
        <v>740</v>
      </c>
      <c r="J957" t="s">
        <v>54</v>
      </c>
      <c r="K957">
        <v>75036000</v>
      </c>
    </row>
    <row r="958" spans="1:11">
      <c r="A958">
        <v>1992</v>
      </c>
      <c r="B958">
        <v>216299</v>
      </c>
      <c r="C958" t="s">
        <v>11</v>
      </c>
      <c r="D958">
        <v>55</v>
      </c>
      <c r="E958" t="s">
        <v>28</v>
      </c>
      <c r="F958">
        <v>31155</v>
      </c>
      <c r="G958">
        <v>434</v>
      </c>
      <c r="H958">
        <v>135256</v>
      </c>
      <c r="I958">
        <v>1240</v>
      </c>
      <c r="J958" t="s">
        <v>54</v>
      </c>
      <c r="K958">
        <v>167682000</v>
      </c>
    </row>
    <row r="959" spans="1:11">
      <c r="A959">
        <v>1992</v>
      </c>
      <c r="B959">
        <v>216299</v>
      </c>
      <c r="C959" t="s">
        <v>11</v>
      </c>
      <c r="D959">
        <v>57</v>
      </c>
      <c r="E959" t="s">
        <v>29</v>
      </c>
      <c r="F959">
        <v>174</v>
      </c>
      <c r="G959">
        <v>493</v>
      </c>
      <c r="H959">
        <v>858</v>
      </c>
      <c r="I959">
        <v>816</v>
      </c>
      <c r="J959" t="s">
        <v>54</v>
      </c>
      <c r="K959">
        <v>699800</v>
      </c>
    </row>
    <row r="960" spans="1:11">
      <c r="A960">
        <v>1992</v>
      </c>
      <c r="B960">
        <v>216299</v>
      </c>
      <c r="C960" t="s">
        <v>11</v>
      </c>
      <c r="D960">
        <v>65</v>
      </c>
      <c r="E960" t="s">
        <v>32</v>
      </c>
      <c r="F960">
        <v>2128</v>
      </c>
      <c r="G960">
        <v>313</v>
      </c>
      <c r="H960">
        <v>6661</v>
      </c>
      <c r="I960">
        <v>653</v>
      </c>
      <c r="J960" t="s">
        <v>54</v>
      </c>
      <c r="K960">
        <v>4349600</v>
      </c>
    </row>
    <row r="961" spans="1:11">
      <c r="A961">
        <v>1992</v>
      </c>
      <c r="B961">
        <v>216299</v>
      </c>
      <c r="C961" t="s">
        <v>11</v>
      </c>
      <c r="D961">
        <v>67</v>
      </c>
      <c r="E961" t="s">
        <v>33</v>
      </c>
      <c r="F961">
        <v>7500</v>
      </c>
      <c r="G961">
        <v>700</v>
      </c>
      <c r="H961">
        <v>52500</v>
      </c>
      <c r="I961">
        <v>410</v>
      </c>
      <c r="J961" t="s">
        <v>54</v>
      </c>
      <c r="K961">
        <v>21525000</v>
      </c>
    </row>
    <row r="962" spans="1:11">
      <c r="A962">
        <v>1992</v>
      </c>
      <c r="B962">
        <v>216299</v>
      </c>
      <c r="C962" t="s">
        <v>11</v>
      </c>
      <c r="D962">
        <v>69</v>
      </c>
      <c r="E962" t="s">
        <v>34</v>
      </c>
      <c r="F962">
        <v>2025</v>
      </c>
      <c r="G962">
        <v>462</v>
      </c>
      <c r="H962">
        <v>9355</v>
      </c>
      <c r="I962">
        <v>606</v>
      </c>
      <c r="J962" t="s">
        <v>54</v>
      </c>
      <c r="K962">
        <v>5669000</v>
      </c>
    </row>
    <row r="963" spans="1:11">
      <c r="A963">
        <v>1992</v>
      </c>
      <c r="B963">
        <v>216299</v>
      </c>
      <c r="C963" t="s">
        <v>11</v>
      </c>
      <c r="D963">
        <v>71</v>
      </c>
      <c r="E963" t="s">
        <v>35</v>
      </c>
      <c r="F963">
        <v>1290</v>
      </c>
      <c r="G963">
        <v>289</v>
      </c>
      <c r="H963">
        <v>3722</v>
      </c>
      <c r="I963">
        <v>249</v>
      </c>
      <c r="J963" t="s">
        <v>54</v>
      </c>
      <c r="K963">
        <v>927500</v>
      </c>
    </row>
    <row r="964" spans="1:11">
      <c r="A964">
        <v>1992</v>
      </c>
      <c r="B964">
        <v>216299</v>
      </c>
      <c r="C964" t="s">
        <v>11</v>
      </c>
      <c r="D964">
        <v>73</v>
      </c>
      <c r="E964" t="s">
        <v>36</v>
      </c>
      <c r="F964">
        <v>162</v>
      </c>
      <c r="G964">
        <v>471</v>
      </c>
      <c r="H964">
        <v>763</v>
      </c>
      <c r="I964">
        <v>285</v>
      </c>
      <c r="J964" t="s">
        <v>54</v>
      </c>
      <c r="K964">
        <v>217500</v>
      </c>
    </row>
    <row r="965" spans="1:11">
      <c r="A965">
        <v>1992</v>
      </c>
      <c r="B965">
        <v>216299</v>
      </c>
      <c r="C965" t="s">
        <v>11</v>
      </c>
      <c r="D965">
        <v>77</v>
      </c>
      <c r="E965" t="s">
        <v>37</v>
      </c>
      <c r="F965">
        <v>42330</v>
      </c>
      <c r="G965">
        <v>775</v>
      </c>
      <c r="H965">
        <v>328000</v>
      </c>
      <c r="I965">
        <v>284</v>
      </c>
      <c r="J965" t="s">
        <v>54</v>
      </c>
      <c r="K965">
        <v>93239000</v>
      </c>
    </row>
    <row r="966" spans="1:11">
      <c r="A966">
        <v>1992</v>
      </c>
      <c r="B966">
        <v>216299</v>
      </c>
      <c r="C966" t="s">
        <v>11</v>
      </c>
      <c r="D966">
        <v>79</v>
      </c>
      <c r="E966" t="s">
        <v>38</v>
      </c>
      <c r="F966">
        <v>8327</v>
      </c>
      <c r="G966">
        <v>501</v>
      </c>
      <c r="H966">
        <v>41744</v>
      </c>
      <c r="I966">
        <v>818</v>
      </c>
      <c r="J966" t="s">
        <v>54</v>
      </c>
      <c r="K966">
        <v>34162000</v>
      </c>
    </row>
    <row r="967" spans="1:11">
      <c r="A967">
        <v>1992</v>
      </c>
      <c r="B967">
        <v>216299</v>
      </c>
      <c r="C967" t="s">
        <v>11</v>
      </c>
      <c r="D967">
        <v>83</v>
      </c>
      <c r="E967" t="s">
        <v>40</v>
      </c>
      <c r="F967">
        <v>9036</v>
      </c>
      <c r="G967">
        <v>306</v>
      </c>
      <c r="H967">
        <v>27650</v>
      </c>
      <c r="I967">
        <v>1011</v>
      </c>
      <c r="J967" t="s">
        <v>54</v>
      </c>
      <c r="K967">
        <v>27960500</v>
      </c>
    </row>
    <row r="968" spans="1:11">
      <c r="A968">
        <v>1992</v>
      </c>
      <c r="B968">
        <v>216299</v>
      </c>
      <c r="C968" t="s">
        <v>11</v>
      </c>
      <c r="D968">
        <v>85</v>
      </c>
      <c r="E968" t="s">
        <v>41</v>
      </c>
      <c r="F968">
        <v>1430</v>
      </c>
      <c r="G968">
        <v>250</v>
      </c>
      <c r="H968">
        <v>3575</v>
      </c>
      <c r="I968">
        <v>690</v>
      </c>
      <c r="J968" t="s">
        <v>54</v>
      </c>
      <c r="K968">
        <v>2467000</v>
      </c>
    </row>
    <row r="969" spans="1:11">
      <c r="A969">
        <v>1992</v>
      </c>
      <c r="B969">
        <v>216299</v>
      </c>
      <c r="C969" t="s">
        <v>11</v>
      </c>
      <c r="D969">
        <v>87</v>
      </c>
      <c r="E969" t="s">
        <v>42</v>
      </c>
      <c r="F969">
        <v>96</v>
      </c>
      <c r="G969">
        <v>144</v>
      </c>
      <c r="H969">
        <v>138</v>
      </c>
      <c r="I969">
        <v>1449</v>
      </c>
      <c r="J969" t="s">
        <v>54</v>
      </c>
      <c r="K969">
        <v>200000</v>
      </c>
    </row>
    <row r="970" spans="1:11">
      <c r="A970">
        <v>1992</v>
      </c>
      <c r="B970">
        <v>216299</v>
      </c>
      <c r="C970" t="s">
        <v>11</v>
      </c>
      <c r="D970">
        <v>95</v>
      </c>
      <c r="E970" t="s">
        <v>44</v>
      </c>
      <c r="F970">
        <v>1786</v>
      </c>
      <c r="G970">
        <v>482</v>
      </c>
      <c r="H970">
        <v>8614</v>
      </c>
      <c r="I970">
        <v>633</v>
      </c>
      <c r="J970" t="s">
        <v>54</v>
      </c>
      <c r="K970">
        <v>5454800</v>
      </c>
    </row>
    <row r="971" spans="1:11">
      <c r="A971">
        <v>1992</v>
      </c>
      <c r="B971">
        <v>216299</v>
      </c>
      <c r="C971" t="s">
        <v>11</v>
      </c>
      <c r="D971">
        <v>97</v>
      </c>
      <c r="E971" t="s">
        <v>45</v>
      </c>
      <c r="F971">
        <v>31263</v>
      </c>
      <c r="G971">
        <v>473</v>
      </c>
      <c r="H971">
        <v>148010</v>
      </c>
      <c r="I971">
        <v>1004</v>
      </c>
      <c r="J971" t="s">
        <v>54</v>
      </c>
      <c r="K971">
        <v>148618600</v>
      </c>
    </row>
    <row r="972" spans="1:11">
      <c r="A972">
        <v>1992</v>
      </c>
      <c r="B972">
        <v>216299</v>
      </c>
      <c r="C972" t="s">
        <v>11</v>
      </c>
      <c r="D972">
        <v>99</v>
      </c>
      <c r="E972" t="s">
        <v>46</v>
      </c>
      <c r="F972">
        <v>19700</v>
      </c>
      <c r="G972">
        <v>868</v>
      </c>
      <c r="H972">
        <v>171000</v>
      </c>
      <c r="I972">
        <v>225</v>
      </c>
      <c r="J972" t="s">
        <v>54</v>
      </c>
      <c r="K972">
        <v>38472000</v>
      </c>
    </row>
    <row r="973" spans="1:11">
      <c r="A973">
        <v>1992</v>
      </c>
      <c r="B973">
        <v>216299</v>
      </c>
      <c r="C973" t="s">
        <v>11</v>
      </c>
      <c r="D973">
        <v>107</v>
      </c>
      <c r="E973" t="s">
        <v>48</v>
      </c>
      <c r="F973">
        <v>34804</v>
      </c>
      <c r="G973">
        <v>1023</v>
      </c>
      <c r="H973">
        <v>355890</v>
      </c>
      <c r="I973">
        <v>186</v>
      </c>
      <c r="J973" t="s">
        <v>54</v>
      </c>
      <c r="K973">
        <v>66243000</v>
      </c>
    </row>
    <row r="974" spans="1:11">
      <c r="A974">
        <v>1992</v>
      </c>
      <c r="B974">
        <v>216299</v>
      </c>
      <c r="C974" t="s">
        <v>11</v>
      </c>
      <c r="D974">
        <v>113</v>
      </c>
      <c r="E974" t="s">
        <v>49</v>
      </c>
      <c r="F974">
        <v>1667</v>
      </c>
      <c r="G974">
        <v>656</v>
      </c>
      <c r="H974">
        <v>10936</v>
      </c>
      <c r="I974">
        <v>399</v>
      </c>
      <c r="J974" t="s">
        <v>54</v>
      </c>
      <c r="K974">
        <v>4367000</v>
      </c>
    </row>
    <row r="975" spans="1:11">
      <c r="A975">
        <v>1991</v>
      </c>
      <c r="B975">
        <v>216299</v>
      </c>
      <c r="C975" t="s">
        <v>11</v>
      </c>
      <c r="D975">
        <v>1</v>
      </c>
      <c r="E975" t="s">
        <v>12</v>
      </c>
      <c r="F975">
        <v>1286</v>
      </c>
      <c r="G975">
        <v>384</v>
      </c>
      <c r="H975">
        <v>4938</v>
      </c>
      <c r="I975">
        <v>867</v>
      </c>
      <c r="J975" t="s">
        <v>54</v>
      </c>
      <c r="K975">
        <v>4282000</v>
      </c>
    </row>
    <row r="976" spans="1:11">
      <c r="A976">
        <v>1991</v>
      </c>
      <c r="B976">
        <v>216299</v>
      </c>
      <c r="C976" t="s">
        <v>11</v>
      </c>
      <c r="D976">
        <v>5</v>
      </c>
      <c r="E976" t="s">
        <v>14</v>
      </c>
      <c r="F976">
        <v>1638</v>
      </c>
      <c r="G976">
        <v>332</v>
      </c>
      <c r="H976">
        <v>5435</v>
      </c>
      <c r="I976">
        <v>519</v>
      </c>
      <c r="J976" t="s">
        <v>54</v>
      </c>
      <c r="K976">
        <v>2818050</v>
      </c>
    </row>
    <row r="977" spans="1:11">
      <c r="A977">
        <v>1991</v>
      </c>
      <c r="B977">
        <v>216299</v>
      </c>
      <c r="C977" t="s">
        <v>11</v>
      </c>
      <c r="D977">
        <v>9</v>
      </c>
      <c r="E977" t="s">
        <v>15</v>
      </c>
      <c r="F977">
        <v>230</v>
      </c>
      <c r="G977">
        <v>261</v>
      </c>
      <c r="H977">
        <v>600</v>
      </c>
      <c r="I977">
        <v>525</v>
      </c>
      <c r="J977" t="s">
        <v>54</v>
      </c>
      <c r="K977">
        <v>315000</v>
      </c>
    </row>
    <row r="978" spans="1:11">
      <c r="A978">
        <v>1991</v>
      </c>
      <c r="B978">
        <v>216299</v>
      </c>
      <c r="C978" t="s">
        <v>11</v>
      </c>
      <c r="D978">
        <v>19</v>
      </c>
      <c r="E978" t="s">
        <v>19</v>
      </c>
      <c r="F978">
        <v>32900</v>
      </c>
      <c r="G978">
        <v>926</v>
      </c>
      <c r="H978">
        <v>304780</v>
      </c>
      <c r="I978">
        <v>162</v>
      </c>
      <c r="J978" t="s">
        <v>54</v>
      </c>
      <c r="K978">
        <v>49394000</v>
      </c>
    </row>
    <row r="979" spans="1:11">
      <c r="A979">
        <v>1991</v>
      </c>
      <c r="B979">
        <v>216299</v>
      </c>
      <c r="C979" t="s">
        <v>11</v>
      </c>
      <c r="D979">
        <v>29</v>
      </c>
      <c r="E979" t="s">
        <v>20</v>
      </c>
      <c r="F979">
        <v>26588</v>
      </c>
      <c r="G979">
        <v>786</v>
      </c>
      <c r="H979">
        <v>209000</v>
      </c>
      <c r="I979">
        <v>176</v>
      </c>
      <c r="J979" t="s">
        <v>54</v>
      </c>
      <c r="K979">
        <v>36859000</v>
      </c>
    </row>
    <row r="980" spans="1:11">
      <c r="A980">
        <v>1991</v>
      </c>
      <c r="B980">
        <v>216299</v>
      </c>
      <c r="C980" t="s">
        <v>11</v>
      </c>
      <c r="D980">
        <v>31</v>
      </c>
      <c r="E980" t="s">
        <v>21</v>
      </c>
      <c r="F980">
        <v>1111</v>
      </c>
      <c r="G980">
        <v>911</v>
      </c>
      <c r="H980">
        <v>10121</v>
      </c>
      <c r="I980">
        <v>147</v>
      </c>
      <c r="J980" t="s">
        <v>54</v>
      </c>
      <c r="K980">
        <v>1488000</v>
      </c>
    </row>
    <row r="981" spans="1:11">
      <c r="A981">
        <v>1991</v>
      </c>
      <c r="B981">
        <v>216299</v>
      </c>
      <c r="C981" t="s">
        <v>11</v>
      </c>
      <c r="D981">
        <v>33</v>
      </c>
      <c r="E981" t="s">
        <v>22</v>
      </c>
      <c r="F981">
        <v>2421</v>
      </c>
      <c r="G981">
        <v>501</v>
      </c>
      <c r="H981">
        <v>12126</v>
      </c>
      <c r="I981">
        <v>783</v>
      </c>
      <c r="J981" t="s">
        <v>54</v>
      </c>
      <c r="K981">
        <v>9488600</v>
      </c>
    </row>
    <row r="982" spans="1:11">
      <c r="A982">
        <v>1991</v>
      </c>
      <c r="B982">
        <v>216299</v>
      </c>
      <c r="C982" t="s">
        <v>11</v>
      </c>
      <c r="D982">
        <v>39</v>
      </c>
      <c r="E982" t="s">
        <v>23</v>
      </c>
      <c r="F982">
        <v>49807</v>
      </c>
      <c r="G982">
        <v>904</v>
      </c>
      <c r="H982">
        <v>450387</v>
      </c>
      <c r="I982">
        <v>155</v>
      </c>
      <c r="J982" t="s">
        <v>54</v>
      </c>
      <c r="K982">
        <v>69900000</v>
      </c>
    </row>
    <row r="983" spans="1:11">
      <c r="A983">
        <v>1991</v>
      </c>
      <c r="B983">
        <v>216299</v>
      </c>
      <c r="C983" t="s">
        <v>11</v>
      </c>
      <c r="D983">
        <v>43</v>
      </c>
      <c r="E983" t="s">
        <v>50</v>
      </c>
      <c r="F983">
        <v>77</v>
      </c>
      <c r="G983">
        <v>129</v>
      </c>
      <c r="H983">
        <v>99</v>
      </c>
      <c r="I983">
        <v>715</v>
      </c>
      <c r="J983" t="s">
        <v>54</v>
      </c>
      <c r="K983">
        <v>70800</v>
      </c>
    </row>
    <row r="984" spans="1:11">
      <c r="A984">
        <v>1991</v>
      </c>
      <c r="B984">
        <v>216299</v>
      </c>
      <c r="C984" t="s">
        <v>11</v>
      </c>
      <c r="D984">
        <v>45</v>
      </c>
      <c r="E984" t="s">
        <v>25</v>
      </c>
      <c r="F984">
        <v>11281</v>
      </c>
      <c r="G984">
        <v>457</v>
      </c>
      <c r="H984">
        <v>51551</v>
      </c>
      <c r="I984">
        <v>707</v>
      </c>
      <c r="J984" t="s">
        <v>54</v>
      </c>
      <c r="K984">
        <v>36446600</v>
      </c>
    </row>
    <row r="985" spans="1:11">
      <c r="A985">
        <v>1991</v>
      </c>
      <c r="B985">
        <v>216299</v>
      </c>
      <c r="C985" t="s">
        <v>11</v>
      </c>
      <c r="D985">
        <v>47</v>
      </c>
      <c r="E985" t="s">
        <v>26</v>
      </c>
      <c r="F985">
        <v>13326</v>
      </c>
      <c r="G985">
        <v>813</v>
      </c>
      <c r="H985">
        <v>108389</v>
      </c>
      <c r="I985">
        <v>217</v>
      </c>
      <c r="J985" t="s">
        <v>54</v>
      </c>
      <c r="K985">
        <v>23509000</v>
      </c>
    </row>
    <row r="986" spans="1:11">
      <c r="A986">
        <v>1991</v>
      </c>
      <c r="B986">
        <v>216299</v>
      </c>
      <c r="C986" t="s">
        <v>11</v>
      </c>
      <c r="D986">
        <v>53</v>
      </c>
      <c r="E986" t="s">
        <v>27</v>
      </c>
      <c r="F986">
        <v>24150</v>
      </c>
      <c r="G986">
        <v>423</v>
      </c>
      <c r="H986">
        <v>102074</v>
      </c>
      <c r="I986">
        <v>723</v>
      </c>
      <c r="J986" t="s">
        <v>54</v>
      </c>
      <c r="K986">
        <v>73800000</v>
      </c>
    </row>
    <row r="987" spans="1:11">
      <c r="A987">
        <v>1991</v>
      </c>
      <c r="B987">
        <v>216299</v>
      </c>
      <c r="C987" t="s">
        <v>11</v>
      </c>
      <c r="D987">
        <v>55</v>
      </c>
      <c r="E987" t="s">
        <v>28</v>
      </c>
      <c r="F987">
        <v>29993</v>
      </c>
      <c r="G987">
        <v>461</v>
      </c>
      <c r="H987">
        <v>138322</v>
      </c>
      <c r="I987">
        <v>1260</v>
      </c>
      <c r="J987" t="s">
        <v>54</v>
      </c>
      <c r="K987">
        <v>174275000</v>
      </c>
    </row>
    <row r="988" spans="1:11">
      <c r="A988">
        <v>1991</v>
      </c>
      <c r="B988">
        <v>216299</v>
      </c>
      <c r="C988" t="s">
        <v>11</v>
      </c>
      <c r="D988">
        <v>57</v>
      </c>
      <c r="E988" t="s">
        <v>29</v>
      </c>
      <c r="F988">
        <v>174</v>
      </c>
      <c r="G988">
        <v>494</v>
      </c>
      <c r="H988">
        <v>860</v>
      </c>
      <c r="I988">
        <v>661</v>
      </c>
      <c r="J988" t="s">
        <v>54</v>
      </c>
      <c r="K988">
        <v>568200</v>
      </c>
    </row>
    <row r="989" spans="1:11">
      <c r="A989">
        <v>1991</v>
      </c>
      <c r="B989">
        <v>216299</v>
      </c>
      <c r="C989" t="s">
        <v>11</v>
      </c>
      <c r="D989">
        <v>65</v>
      </c>
      <c r="E989" t="s">
        <v>32</v>
      </c>
      <c r="F989">
        <v>2211</v>
      </c>
      <c r="G989">
        <v>307</v>
      </c>
      <c r="H989">
        <v>6788</v>
      </c>
      <c r="I989">
        <v>596</v>
      </c>
      <c r="J989" t="s">
        <v>54</v>
      </c>
      <c r="K989">
        <v>4048400</v>
      </c>
    </row>
    <row r="990" spans="1:11">
      <c r="A990">
        <v>1991</v>
      </c>
      <c r="B990">
        <v>216299</v>
      </c>
      <c r="C990" t="s">
        <v>11</v>
      </c>
      <c r="D990">
        <v>67</v>
      </c>
      <c r="E990" t="s">
        <v>33</v>
      </c>
      <c r="F990">
        <v>6800</v>
      </c>
      <c r="G990">
        <v>650</v>
      </c>
      <c r="H990">
        <v>44200</v>
      </c>
      <c r="I990">
        <v>380</v>
      </c>
      <c r="J990" t="s">
        <v>54</v>
      </c>
      <c r="K990">
        <v>16796000</v>
      </c>
    </row>
    <row r="991" spans="1:11">
      <c r="A991">
        <v>1991</v>
      </c>
      <c r="B991">
        <v>216299</v>
      </c>
      <c r="C991" t="s">
        <v>11</v>
      </c>
      <c r="D991">
        <v>69</v>
      </c>
      <c r="E991" t="s">
        <v>34</v>
      </c>
      <c r="F991">
        <v>1773</v>
      </c>
      <c r="G991">
        <v>419</v>
      </c>
      <c r="H991">
        <v>7429</v>
      </c>
      <c r="I991">
        <v>512</v>
      </c>
      <c r="J991" t="s">
        <v>54</v>
      </c>
      <c r="K991">
        <v>3804000</v>
      </c>
    </row>
    <row r="992" spans="1:11">
      <c r="A992">
        <v>1991</v>
      </c>
      <c r="B992">
        <v>216299</v>
      </c>
      <c r="C992" t="s">
        <v>11</v>
      </c>
      <c r="D992">
        <v>71</v>
      </c>
      <c r="E992" t="s">
        <v>35</v>
      </c>
      <c r="F992">
        <v>1260</v>
      </c>
      <c r="G992">
        <v>147</v>
      </c>
      <c r="H992">
        <v>1849</v>
      </c>
      <c r="I992">
        <v>153</v>
      </c>
      <c r="J992" t="s">
        <v>54</v>
      </c>
      <c r="K992">
        <v>283100</v>
      </c>
    </row>
    <row r="993" spans="1:11">
      <c r="A993">
        <v>1991</v>
      </c>
      <c r="B993">
        <v>216299</v>
      </c>
      <c r="C993" t="s">
        <v>11</v>
      </c>
      <c r="D993">
        <v>73</v>
      </c>
      <c r="E993" t="s">
        <v>36</v>
      </c>
      <c r="F993">
        <v>136</v>
      </c>
      <c r="G993">
        <v>345</v>
      </c>
      <c r="H993">
        <v>469</v>
      </c>
      <c r="I993">
        <v>285</v>
      </c>
      <c r="J993" t="s">
        <v>54</v>
      </c>
      <c r="K993">
        <v>133700</v>
      </c>
    </row>
    <row r="994" spans="1:11">
      <c r="A994">
        <v>1991</v>
      </c>
      <c r="B994">
        <v>216299</v>
      </c>
      <c r="C994" t="s">
        <v>11</v>
      </c>
      <c r="D994">
        <v>77</v>
      </c>
      <c r="E994" t="s">
        <v>37</v>
      </c>
      <c r="F994">
        <v>44000</v>
      </c>
      <c r="G994">
        <v>700</v>
      </c>
      <c r="H994">
        <v>308040</v>
      </c>
      <c r="I994">
        <v>251</v>
      </c>
      <c r="J994" t="s">
        <v>54</v>
      </c>
      <c r="K994">
        <v>77186000</v>
      </c>
    </row>
    <row r="995" spans="1:11">
      <c r="A995">
        <v>1991</v>
      </c>
      <c r="B995">
        <v>216299</v>
      </c>
      <c r="C995" t="s">
        <v>11</v>
      </c>
      <c r="D995">
        <v>79</v>
      </c>
      <c r="E995" t="s">
        <v>38</v>
      </c>
      <c r="F995">
        <v>8100</v>
      </c>
      <c r="G995">
        <v>532</v>
      </c>
      <c r="H995">
        <v>43092</v>
      </c>
      <c r="I995">
        <v>793</v>
      </c>
      <c r="J995" t="s">
        <v>54</v>
      </c>
      <c r="K995">
        <v>34172000</v>
      </c>
    </row>
    <row r="996" spans="1:11">
      <c r="A996">
        <v>1991</v>
      </c>
      <c r="B996">
        <v>216299</v>
      </c>
      <c r="C996" t="s">
        <v>11</v>
      </c>
      <c r="D996">
        <v>83</v>
      </c>
      <c r="E996" t="s">
        <v>40</v>
      </c>
      <c r="F996">
        <v>8889</v>
      </c>
      <c r="G996">
        <v>356</v>
      </c>
      <c r="H996">
        <v>31645</v>
      </c>
      <c r="I996">
        <v>1036</v>
      </c>
      <c r="J996" t="s">
        <v>54</v>
      </c>
      <c r="K996">
        <v>32784500</v>
      </c>
    </row>
    <row r="997" spans="1:11">
      <c r="A997">
        <v>1991</v>
      </c>
      <c r="B997">
        <v>216299</v>
      </c>
      <c r="C997" t="s">
        <v>11</v>
      </c>
      <c r="D997">
        <v>85</v>
      </c>
      <c r="E997" t="s">
        <v>41</v>
      </c>
      <c r="F997">
        <v>1475</v>
      </c>
      <c r="G997">
        <v>250</v>
      </c>
      <c r="H997">
        <v>3688</v>
      </c>
      <c r="I997">
        <v>570</v>
      </c>
      <c r="J997" t="s">
        <v>54</v>
      </c>
      <c r="K997">
        <v>2102000</v>
      </c>
    </row>
    <row r="998" spans="1:11">
      <c r="A998">
        <v>1991</v>
      </c>
      <c r="B998">
        <v>216299</v>
      </c>
      <c r="C998" t="s">
        <v>11</v>
      </c>
      <c r="D998">
        <v>87</v>
      </c>
      <c r="E998" t="s">
        <v>42</v>
      </c>
      <c r="F998">
        <v>110</v>
      </c>
      <c r="G998">
        <v>160</v>
      </c>
      <c r="H998">
        <v>176</v>
      </c>
      <c r="I998">
        <v>1489</v>
      </c>
      <c r="J998" t="s">
        <v>54</v>
      </c>
      <c r="K998">
        <v>262000</v>
      </c>
    </row>
    <row r="999" spans="1:11">
      <c r="A999">
        <v>1991</v>
      </c>
      <c r="B999">
        <v>216299</v>
      </c>
      <c r="C999" t="s">
        <v>11</v>
      </c>
      <c r="D999">
        <v>95</v>
      </c>
      <c r="E999" t="s">
        <v>44</v>
      </c>
      <c r="F999">
        <v>1801</v>
      </c>
      <c r="G999">
        <v>652</v>
      </c>
      <c r="H999">
        <v>11747</v>
      </c>
      <c r="I999">
        <v>584</v>
      </c>
      <c r="J999" t="s">
        <v>54</v>
      </c>
      <c r="K999">
        <v>6864900</v>
      </c>
    </row>
    <row r="1000" spans="1:11">
      <c r="A1000">
        <v>1991</v>
      </c>
      <c r="B1000">
        <v>216299</v>
      </c>
      <c r="C1000" t="s">
        <v>11</v>
      </c>
      <c r="D1000">
        <v>97</v>
      </c>
      <c r="E1000" t="s">
        <v>45</v>
      </c>
      <c r="F1000">
        <v>29421</v>
      </c>
      <c r="G1000">
        <v>495</v>
      </c>
      <c r="H1000">
        <v>145493</v>
      </c>
      <c r="I1000">
        <v>1016</v>
      </c>
      <c r="J1000" t="s">
        <v>54</v>
      </c>
      <c r="K1000">
        <v>147802900</v>
      </c>
    </row>
    <row r="1001" spans="1:11">
      <c r="A1001">
        <v>1991</v>
      </c>
      <c r="B1001">
        <v>216299</v>
      </c>
      <c r="C1001" t="s">
        <v>11</v>
      </c>
      <c r="D1001">
        <v>99</v>
      </c>
      <c r="E1001" t="s">
        <v>46</v>
      </c>
      <c r="F1001">
        <v>18300</v>
      </c>
      <c r="G1001">
        <v>1082</v>
      </c>
      <c r="H1001">
        <v>198000</v>
      </c>
      <c r="I1001">
        <v>177</v>
      </c>
      <c r="J1001" t="s">
        <v>54</v>
      </c>
      <c r="K1001">
        <v>35132000</v>
      </c>
    </row>
    <row r="1002" spans="1:11">
      <c r="A1002">
        <v>1991</v>
      </c>
      <c r="B1002">
        <v>216299</v>
      </c>
      <c r="C1002" t="s">
        <v>11</v>
      </c>
      <c r="D1002">
        <v>107</v>
      </c>
      <c r="E1002" t="s">
        <v>48</v>
      </c>
      <c r="F1002">
        <v>11135</v>
      </c>
      <c r="G1002">
        <v>917</v>
      </c>
      <c r="H1002">
        <v>102080</v>
      </c>
      <c r="I1002">
        <v>180</v>
      </c>
      <c r="J1002" t="s">
        <v>54</v>
      </c>
      <c r="K1002">
        <v>18346000</v>
      </c>
    </row>
    <row r="1003" spans="1:11">
      <c r="A1003">
        <v>1991</v>
      </c>
      <c r="B1003">
        <v>216299</v>
      </c>
      <c r="C1003" t="s">
        <v>11</v>
      </c>
      <c r="D1003">
        <v>113</v>
      </c>
      <c r="E1003" t="s">
        <v>49</v>
      </c>
      <c r="F1003">
        <v>1366</v>
      </c>
      <c r="G1003">
        <v>606</v>
      </c>
      <c r="H1003">
        <v>8278</v>
      </c>
      <c r="I1003">
        <v>364</v>
      </c>
      <c r="J1003" t="s">
        <v>54</v>
      </c>
      <c r="K1003">
        <v>3013000</v>
      </c>
    </row>
    <row r="1004" spans="1:11">
      <c r="A1004">
        <v>1990</v>
      </c>
      <c r="B1004">
        <v>216299</v>
      </c>
      <c r="C1004" t="s">
        <v>11</v>
      </c>
      <c r="D1004">
        <v>1</v>
      </c>
      <c r="E1004" t="s">
        <v>12</v>
      </c>
      <c r="F1004">
        <v>1628</v>
      </c>
      <c r="G1004">
        <v>211</v>
      </c>
      <c r="H1004">
        <v>3435</v>
      </c>
      <c r="I1004">
        <v>880</v>
      </c>
      <c r="J1004" t="s">
        <v>54</v>
      </c>
      <c r="K1004">
        <v>3023000</v>
      </c>
    </row>
    <row r="1005" spans="1:11">
      <c r="A1005">
        <v>1990</v>
      </c>
      <c r="B1005">
        <v>216299</v>
      </c>
      <c r="C1005" t="s">
        <v>11</v>
      </c>
      <c r="D1005">
        <v>5</v>
      </c>
      <c r="E1005" t="s">
        <v>14</v>
      </c>
      <c r="F1005">
        <v>1650</v>
      </c>
      <c r="G1005">
        <v>342</v>
      </c>
      <c r="H1005">
        <v>5643</v>
      </c>
      <c r="I1005">
        <v>528</v>
      </c>
      <c r="J1005" t="s">
        <v>54</v>
      </c>
      <c r="K1005">
        <v>2978850</v>
      </c>
    </row>
    <row r="1006" spans="1:11">
      <c r="A1006">
        <v>1990</v>
      </c>
      <c r="B1006">
        <v>216299</v>
      </c>
      <c r="C1006" t="s">
        <v>11</v>
      </c>
      <c r="D1006">
        <v>9</v>
      </c>
      <c r="E1006" t="s">
        <v>15</v>
      </c>
      <c r="F1006">
        <v>150</v>
      </c>
      <c r="G1006">
        <v>240</v>
      </c>
      <c r="H1006">
        <v>360</v>
      </c>
      <c r="I1006">
        <v>550</v>
      </c>
      <c r="J1006" t="s">
        <v>54</v>
      </c>
      <c r="K1006">
        <v>198000</v>
      </c>
    </row>
    <row r="1007" spans="1:11">
      <c r="A1007">
        <v>1990</v>
      </c>
      <c r="B1007">
        <v>216299</v>
      </c>
      <c r="C1007" t="s">
        <v>11</v>
      </c>
      <c r="D1007">
        <v>19</v>
      </c>
      <c r="E1007" t="s">
        <v>19</v>
      </c>
      <c r="F1007">
        <v>33715</v>
      </c>
      <c r="G1007">
        <v>1028</v>
      </c>
      <c r="H1007">
        <v>346750</v>
      </c>
      <c r="I1007">
        <v>158</v>
      </c>
      <c r="J1007" t="s">
        <v>54</v>
      </c>
      <c r="K1007">
        <v>54910000</v>
      </c>
    </row>
    <row r="1008" spans="1:11">
      <c r="A1008">
        <v>1990</v>
      </c>
      <c r="B1008">
        <v>216299</v>
      </c>
      <c r="C1008" t="s">
        <v>11</v>
      </c>
      <c r="D1008">
        <v>29</v>
      </c>
      <c r="E1008" t="s">
        <v>20</v>
      </c>
      <c r="F1008">
        <v>28704</v>
      </c>
      <c r="G1008">
        <v>874</v>
      </c>
      <c r="H1008">
        <v>251000</v>
      </c>
      <c r="I1008">
        <v>148</v>
      </c>
      <c r="J1008" t="s">
        <v>54</v>
      </c>
      <c r="K1008">
        <v>37174000</v>
      </c>
    </row>
    <row r="1009" spans="1:11">
      <c r="A1009">
        <v>1990</v>
      </c>
      <c r="B1009">
        <v>216299</v>
      </c>
      <c r="C1009" t="s">
        <v>11</v>
      </c>
      <c r="D1009">
        <v>31</v>
      </c>
      <c r="E1009" t="s">
        <v>21</v>
      </c>
      <c r="F1009">
        <v>1111</v>
      </c>
      <c r="G1009">
        <v>874</v>
      </c>
      <c r="H1009">
        <v>9710</v>
      </c>
      <c r="I1009">
        <v>155</v>
      </c>
      <c r="J1009" t="s">
        <v>54</v>
      </c>
      <c r="K1009">
        <v>1505000</v>
      </c>
    </row>
    <row r="1010" spans="1:11">
      <c r="A1010">
        <v>1990</v>
      </c>
      <c r="B1010">
        <v>216299</v>
      </c>
      <c r="C1010" t="s">
        <v>11</v>
      </c>
      <c r="D1010">
        <v>33</v>
      </c>
      <c r="E1010" t="s">
        <v>22</v>
      </c>
      <c r="F1010">
        <v>2545</v>
      </c>
      <c r="G1010">
        <v>314</v>
      </c>
      <c r="H1010">
        <v>7991</v>
      </c>
      <c r="I1010">
        <v>794</v>
      </c>
      <c r="J1010" t="s">
        <v>54</v>
      </c>
      <c r="K1010">
        <v>6345500</v>
      </c>
    </row>
    <row r="1011" spans="1:11">
      <c r="A1011">
        <v>1990</v>
      </c>
      <c r="B1011">
        <v>216299</v>
      </c>
      <c r="C1011" t="s">
        <v>11</v>
      </c>
      <c r="D1011">
        <v>39</v>
      </c>
      <c r="E1011" t="s">
        <v>23</v>
      </c>
      <c r="F1011">
        <v>49526</v>
      </c>
      <c r="G1011">
        <v>905</v>
      </c>
      <c r="H1011">
        <v>448032</v>
      </c>
      <c r="I1011">
        <v>151</v>
      </c>
      <c r="J1011" t="s">
        <v>54</v>
      </c>
      <c r="K1011">
        <v>67489000</v>
      </c>
    </row>
    <row r="1012" spans="1:11">
      <c r="A1012">
        <v>1990</v>
      </c>
      <c r="B1012">
        <v>216299</v>
      </c>
      <c r="C1012" t="s">
        <v>11</v>
      </c>
      <c r="D1012">
        <v>43</v>
      </c>
      <c r="E1012" t="s">
        <v>50</v>
      </c>
      <c r="F1012">
        <v>70</v>
      </c>
      <c r="G1012">
        <v>134</v>
      </c>
      <c r="H1012">
        <v>94</v>
      </c>
      <c r="I1012">
        <v>693</v>
      </c>
      <c r="J1012" t="s">
        <v>54</v>
      </c>
      <c r="K1012">
        <v>65100</v>
      </c>
    </row>
    <row r="1013" spans="1:11">
      <c r="A1013">
        <v>1990</v>
      </c>
      <c r="B1013">
        <v>216299</v>
      </c>
      <c r="C1013" t="s">
        <v>11</v>
      </c>
      <c r="D1013">
        <v>45</v>
      </c>
      <c r="E1013" t="s">
        <v>25</v>
      </c>
      <c r="F1013">
        <v>11341</v>
      </c>
      <c r="G1013">
        <v>351</v>
      </c>
      <c r="H1013">
        <v>39779</v>
      </c>
      <c r="I1013">
        <v>713</v>
      </c>
      <c r="J1013" t="s">
        <v>54</v>
      </c>
      <c r="K1013">
        <v>28362400</v>
      </c>
    </row>
    <row r="1014" spans="1:11">
      <c r="A1014">
        <v>1990</v>
      </c>
      <c r="B1014">
        <v>216299</v>
      </c>
      <c r="C1014" t="s">
        <v>11</v>
      </c>
      <c r="D1014">
        <v>47</v>
      </c>
      <c r="E1014" t="s">
        <v>26</v>
      </c>
      <c r="F1014">
        <v>14186</v>
      </c>
      <c r="G1014">
        <v>866</v>
      </c>
      <c r="H1014">
        <v>122900</v>
      </c>
      <c r="I1014">
        <v>193</v>
      </c>
      <c r="J1014" t="s">
        <v>54</v>
      </c>
      <c r="K1014">
        <v>23734000</v>
      </c>
    </row>
    <row r="1015" spans="1:11">
      <c r="A1015">
        <v>1990</v>
      </c>
      <c r="B1015">
        <v>216299</v>
      </c>
      <c r="C1015" t="s">
        <v>11</v>
      </c>
      <c r="D1015">
        <v>53</v>
      </c>
      <c r="E1015" t="s">
        <v>27</v>
      </c>
      <c r="F1015">
        <v>25248</v>
      </c>
      <c r="G1015">
        <v>396</v>
      </c>
      <c r="H1015">
        <v>100076</v>
      </c>
      <c r="I1015">
        <v>637</v>
      </c>
      <c r="J1015" t="s">
        <v>54</v>
      </c>
      <c r="K1015">
        <v>63719000</v>
      </c>
    </row>
    <row r="1016" spans="1:11">
      <c r="A1016">
        <v>1990</v>
      </c>
      <c r="B1016">
        <v>216299</v>
      </c>
      <c r="C1016" t="s">
        <v>11</v>
      </c>
      <c r="D1016">
        <v>55</v>
      </c>
      <c r="E1016" t="s">
        <v>28</v>
      </c>
      <c r="F1016">
        <v>28846</v>
      </c>
      <c r="G1016">
        <v>396</v>
      </c>
      <c r="H1016">
        <v>114304</v>
      </c>
      <c r="I1016">
        <v>1229</v>
      </c>
      <c r="J1016" t="s">
        <v>54</v>
      </c>
      <c r="K1016">
        <v>140484000</v>
      </c>
    </row>
    <row r="1017" spans="1:11">
      <c r="A1017">
        <v>1990</v>
      </c>
      <c r="B1017">
        <v>216299</v>
      </c>
      <c r="C1017" t="s">
        <v>11</v>
      </c>
      <c r="D1017">
        <v>57</v>
      </c>
      <c r="E1017" t="s">
        <v>29</v>
      </c>
      <c r="H1017">
        <v>527</v>
      </c>
      <c r="I1017">
        <v>928</v>
      </c>
      <c r="J1017" t="s">
        <v>54</v>
      </c>
      <c r="K1017">
        <v>489200</v>
      </c>
    </row>
    <row r="1018" spans="1:11">
      <c r="A1018">
        <v>1990</v>
      </c>
      <c r="B1018">
        <v>216299</v>
      </c>
      <c r="C1018" t="s">
        <v>11</v>
      </c>
      <c r="D1018">
        <v>65</v>
      </c>
      <c r="E1018" t="s">
        <v>32</v>
      </c>
      <c r="F1018">
        <v>2211</v>
      </c>
      <c r="G1018">
        <v>320</v>
      </c>
      <c r="H1018">
        <v>7075</v>
      </c>
      <c r="I1018">
        <v>622</v>
      </c>
      <c r="J1018" t="s">
        <v>54</v>
      </c>
      <c r="K1018">
        <v>4402600</v>
      </c>
    </row>
    <row r="1019" spans="1:11">
      <c r="A1019">
        <v>1990</v>
      </c>
      <c r="B1019">
        <v>216299</v>
      </c>
      <c r="C1019" t="s">
        <v>11</v>
      </c>
      <c r="D1019">
        <v>67</v>
      </c>
      <c r="E1019" t="s">
        <v>33</v>
      </c>
      <c r="F1019">
        <v>6200</v>
      </c>
      <c r="G1019">
        <v>600</v>
      </c>
      <c r="H1019">
        <v>37200</v>
      </c>
      <c r="I1019">
        <v>320</v>
      </c>
      <c r="J1019" t="s">
        <v>54</v>
      </c>
      <c r="K1019">
        <v>11904000</v>
      </c>
    </row>
    <row r="1020" spans="1:11">
      <c r="A1020">
        <v>1990</v>
      </c>
      <c r="B1020">
        <v>216299</v>
      </c>
      <c r="C1020" t="s">
        <v>11</v>
      </c>
      <c r="D1020">
        <v>69</v>
      </c>
      <c r="E1020" t="s">
        <v>34</v>
      </c>
      <c r="F1020">
        <v>1800</v>
      </c>
      <c r="G1020">
        <v>365</v>
      </c>
      <c r="H1020">
        <v>6570</v>
      </c>
      <c r="I1020">
        <v>495</v>
      </c>
      <c r="J1020" t="s">
        <v>54</v>
      </c>
      <c r="K1020">
        <v>3252000</v>
      </c>
    </row>
    <row r="1021" spans="1:11">
      <c r="A1021">
        <v>1990</v>
      </c>
      <c r="B1021">
        <v>216299</v>
      </c>
      <c r="C1021" t="s">
        <v>11</v>
      </c>
      <c r="D1021">
        <v>71</v>
      </c>
      <c r="E1021" t="s">
        <v>35</v>
      </c>
      <c r="F1021">
        <v>1300</v>
      </c>
      <c r="G1021">
        <v>139</v>
      </c>
      <c r="H1021">
        <v>1801</v>
      </c>
      <c r="I1021">
        <v>166</v>
      </c>
      <c r="J1021" t="s">
        <v>54</v>
      </c>
      <c r="K1021">
        <v>299200</v>
      </c>
    </row>
    <row r="1022" spans="1:11">
      <c r="A1022">
        <v>1990</v>
      </c>
      <c r="B1022">
        <v>216299</v>
      </c>
      <c r="C1022" t="s">
        <v>11</v>
      </c>
      <c r="D1022">
        <v>73</v>
      </c>
      <c r="E1022" t="s">
        <v>36</v>
      </c>
      <c r="F1022">
        <v>134</v>
      </c>
      <c r="G1022">
        <v>299</v>
      </c>
      <c r="H1022">
        <v>400</v>
      </c>
      <c r="I1022">
        <v>261</v>
      </c>
      <c r="J1022" t="s">
        <v>54</v>
      </c>
      <c r="K1022">
        <v>104500</v>
      </c>
    </row>
    <row r="1023" spans="1:11">
      <c r="A1023">
        <v>1990</v>
      </c>
      <c r="B1023">
        <v>216299</v>
      </c>
      <c r="C1023" t="s">
        <v>11</v>
      </c>
      <c r="D1023">
        <v>77</v>
      </c>
      <c r="E1023" t="s">
        <v>37</v>
      </c>
      <c r="F1023">
        <v>44234</v>
      </c>
      <c r="G1023">
        <v>760</v>
      </c>
      <c r="H1023">
        <v>336000</v>
      </c>
      <c r="I1023">
        <v>240</v>
      </c>
      <c r="J1023" t="s">
        <v>54</v>
      </c>
      <c r="K1023">
        <v>80511000</v>
      </c>
    </row>
    <row r="1024" spans="1:11">
      <c r="A1024">
        <v>1990</v>
      </c>
      <c r="B1024">
        <v>216299</v>
      </c>
      <c r="C1024" t="s">
        <v>11</v>
      </c>
      <c r="D1024">
        <v>79</v>
      </c>
      <c r="E1024" t="s">
        <v>38</v>
      </c>
      <c r="F1024">
        <v>8150</v>
      </c>
      <c r="G1024">
        <v>441</v>
      </c>
      <c r="H1024">
        <v>35942</v>
      </c>
      <c r="I1024">
        <v>876</v>
      </c>
      <c r="J1024" t="s">
        <v>54</v>
      </c>
      <c r="K1024">
        <v>31490000</v>
      </c>
    </row>
    <row r="1025" spans="1:11">
      <c r="A1025">
        <v>1990</v>
      </c>
      <c r="B1025">
        <v>216299</v>
      </c>
      <c r="C1025" t="s">
        <v>11</v>
      </c>
      <c r="D1025">
        <v>83</v>
      </c>
      <c r="E1025" t="s">
        <v>40</v>
      </c>
      <c r="F1025">
        <v>8151</v>
      </c>
      <c r="G1025">
        <v>377</v>
      </c>
      <c r="H1025">
        <v>30729</v>
      </c>
      <c r="I1025">
        <v>1016</v>
      </c>
      <c r="J1025" t="s">
        <v>54</v>
      </c>
      <c r="K1025">
        <v>31217600</v>
      </c>
    </row>
    <row r="1026" spans="1:11">
      <c r="A1026">
        <v>1990</v>
      </c>
      <c r="B1026">
        <v>216299</v>
      </c>
      <c r="C1026" t="s">
        <v>11</v>
      </c>
      <c r="D1026">
        <v>85</v>
      </c>
      <c r="E1026" t="s">
        <v>41</v>
      </c>
      <c r="F1026">
        <v>1550</v>
      </c>
      <c r="G1026">
        <v>250</v>
      </c>
      <c r="H1026">
        <v>3875</v>
      </c>
      <c r="I1026">
        <v>555</v>
      </c>
      <c r="J1026" t="s">
        <v>54</v>
      </c>
      <c r="K1026">
        <v>2151000</v>
      </c>
    </row>
    <row r="1027" spans="1:11">
      <c r="A1027">
        <v>1990</v>
      </c>
      <c r="B1027">
        <v>216299</v>
      </c>
      <c r="C1027" t="s">
        <v>11</v>
      </c>
      <c r="D1027">
        <v>87</v>
      </c>
      <c r="E1027" t="s">
        <v>42</v>
      </c>
      <c r="F1027">
        <v>120</v>
      </c>
      <c r="G1027">
        <v>200</v>
      </c>
      <c r="H1027">
        <v>240</v>
      </c>
      <c r="I1027">
        <v>1363</v>
      </c>
      <c r="J1027" t="s">
        <v>54</v>
      </c>
      <c r="K1027">
        <v>327000</v>
      </c>
    </row>
    <row r="1028" spans="1:11">
      <c r="A1028">
        <v>1990</v>
      </c>
      <c r="B1028">
        <v>216299</v>
      </c>
      <c r="C1028" t="s">
        <v>11</v>
      </c>
      <c r="D1028">
        <v>95</v>
      </c>
      <c r="E1028" t="s">
        <v>44</v>
      </c>
      <c r="F1028">
        <v>1234</v>
      </c>
      <c r="G1028">
        <v>624</v>
      </c>
      <c r="H1028">
        <v>7702</v>
      </c>
      <c r="I1028">
        <v>553</v>
      </c>
      <c r="J1028" t="s">
        <v>54</v>
      </c>
      <c r="K1028">
        <v>4255900</v>
      </c>
    </row>
    <row r="1029" spans="1:11">
      <c r="A1029">
        <v>1990</v>
      </c>
      <c r="B1029">
        <v>216299</v>
      </c>
      <c r="C1029" t="s">
        <v>11</v>
      </c>
      <c r="D1029">
        <v>97</v>
      </c>
      <c r="E1029" t="s">
        <v>45</v>
      </c>
      <c r="F1029">
        <v>29473</v>
      </c>
      <c r="G1029">
        <v>380</v>
      </c>
      <c r="H1029">
        <v>111921</v>
      </c>
      <c r="I1029">
        <v>1004</v>
      </c>
      <c r="J1029" t="s">
        <v>54</v>
      </c>
      <c r="K1029">
        <v>112401900</v>
      </c>
    </row>
    <row r="1030" spans="1:11">
      <c r="A1030">
        <v>1990</v>
      </c>
      <c r="B1030">
        <v>216299</v>
      </c>
      <c r="C1030" t="s">
        <v>11</v>
      </c>
      <c r="D1030">
        <v>99</v>
      </c>
      <c r="E1030" t="s">
        <v>46</v>
      </c>
      <c r="F1030">
        <v>17400</v>
      </c>
      <c r="G1030">
        <v>966</v>
      </c>
      <c r="H1030">
        <v>168000</v>
      </c>
      <c r="I1030">
        <v>170</v>
      </c>
      <c r="J1030" t="s">
        <v>54</v>
      </c>
      <c r="K1030">
        <v>28611000</v>
      </c>
    </row>
    <row r="1031" spans="1:11">
      <c r="A1031">
        <v>1990</v>
      </c>
      <c r="B1031">
        <v>216299</v>
      </c>
      <c r="C1031" t="s">
        <v>11</v>
      </c>
      <c r="D1031">
        <v>107</v>
      </c>
      <c r="E1031" t="s">
        <v>48</v>
      </c>
      <c r="F1031">
        <v>10003</v>
      </c>
      <c r="G1031">
        <v>1011</v>
      </c>
      <c r="H1031">
        <v>101150</v>
      </c>
      <c r="I1031">
        <v>155</v>
      </c>
      <c r="J1031" t="s">
        <v>54</v>
      </c>
      <c r="K1031">
        <v>15718000</v>
      </c>
    </row>
    <row r="1032" spans="1:11">
      <c r="A1032">
        <v>1990</v>
      </c>
      <c r="B1032">
        <v>216299</v>
      </c>
      <c r="C1032" t="s">
        <v>11</v>
      </c>
      <c r="D1032">
        <v>113</v>
      </c>
      <c r="E1032" t="s">
        <v>49</v>
      </c>
      <c r="F1032">
        <v>1581</v>
      </c>
      <c r="G1032">
        <v>500</v>
      </c>
      <c r="H1032">
        <v>7905</v>
      </c>
      <c r="I1032">
        <v>297</v>
      </c>
      <c r="J1032" t="s">
        <v>54</v>
      </c>
      <c r="K1032">
        <v>2348000</v>
      </c>
    </row>
    <row r="1033" spans="1:11">
      <c r="A1033">
        <v>1989</v>
      </c>
      <c r="B1033">
        <v>216299</v>
      </c>
      <c r="C1033" t="s">
        <v>11</v>
      </c>
      <c r="D1033">
        <v>1</v>
      </c>
      <c r="E1033" t="s">
        <v>12</v>
      </c>
      <c r="F1033">
        <v>1812</v>
      </c>
      <c r="G1033">
        <v>420</v>
      </c>
      <c r="H1033">
        <v>7615</v>
      </c>
      <c r="I1033">
        <v>713</v>
      </c>
      <c r="J1033" t="s">
        <v>54</v>
      </c>
      <c r="K1033">
        <v>5432000</v>
      </c>
    </row>
    <row r="1034" spans="1:11">
      <c r="A1034">
        <v>1989</v>
      </c>
      <c r="B1034">
        <v>216299</v>
      </c>
      <c r="C1034" t="s">
        <v>11</v>
      </c>
      <c r="D1034">
        <v>5</v>
      </c>
      <c r="E1034" t="s">
        <v>14</v>
      </c>
      <c r="F1034">
        <v>1595</v>
      </c>
      <c r="G1034">
        <v>377</v>
      </c>
      <c r="H1034">
        <v>6008</v>
      </c>
      <c r="I1034">
        <v>633</v>
      </c>
      <c r="J1034" t="s">
        <v>54</v>
      </c>
      <c r="K1034">
        <v>3801000</v>
      </c>
    </row>
    <row r="1035" spans="1:11">
      <c r="A1035">
        <v>1989</v>
      </c>
      <c r="B1035">
        <v>216299</v>
      </c>
      <c r="C1035" t="s">
        <v>11</v>
      </c>
      <c r="D1035">
        <v>9</v>
      </c>
      <c r="E1035" t="s">
        <v>15</v>
      </c>
      <c r="F1035">
        <v>150</v>
      </c>
      <c r="G1035">
        <v>233</v>
      </c>
      <c r="H1035">
        <v>350</v>
      </c>
      <c r="I1035">
        <v>629</v>
      </c>
      <c r="J1035" t="s">
        <v>54</v>
      </c>
      <c r="K1035">
        <v>220200</v>
      </c>
    </row>
    <row r="1036" spans="1:11">
      <c r="A1036">
        <v>1989</v>
      </c>
      <c r="B1036">
        <v>216299</v>
      </c>
      <c r="C1036" t="s">
        <v>11</v>
      </c>
      <c r="D1036">
        <v>19</v>
      </c>
      <c r="E1036" t="s">
        <v>19</v>
      </c>
      <c r="F1036">
        <v>34239</v>
      </c>
      <c r="G1036">
        <v>839</v>
      </c>
      <c r="H1036">
        <v>287300</v>
      </c>
      <c r="I1036">
        <v>186</v>
      </c>
      <c r="J1036" t="s">
        <v>54</v>
      </c>
      <c r="K1036">
        <v>53356000</v>
      </c>
    </row>
    <row r="1037" spans="1:11">
      <c r="A1037">
        <v>1989</v>
      </c>
      <c r="B1037">
        <v>216299</v>
      </c>
      <c r="C1037" t="s">
        <v>11</v>
      </c>
      <c r="D1037">
        <v>29</v>
      </c>
      <c r="E1037" t="s">
        <v>20</v>
      </c>
      <c r="F1037">
        <v>28905</v>
      </c>
      <c r="G1037">
        <v>844</v>
      </c>
      <c r="H1037">
        <v>244000</v>
      </c>
      <c r="I1037">
        <v>182</v>
      </c>
      <c r="J1037" t="s">
        <v>54</v>
      </c>
      <c r="K1037">
        <v>44290000</v>
      </c>
    </row>
    <row r="1038" spans="1:11">
      <c r="A1038">
        <v>1989</v>
      </c>
      <c r="B1038">
        <v>216299</v>
      </c>
      <c r="C1038" t="s">
        <v>11</v>
      </c>
      <c r="D1038">
        <v>31</v>
      </c>
      <c r="E1038" t="s">
        <v>21</v>
      </c>
      <c r="F1038">
        <v>954</v>
      </c>
      <c r="G1038">
        <v>804</v>
      </c>
      <c r="H1038">
        <v>7670</v>
      </c>
      <c r="I1038">
        <v>172</v>
      </c>
      <c r="J1038" t="s">
        <v>54</v>
      </c>
      <c r="K1038">
        <v>1319000</v>
      </c>
    </row>
    <row r="1039" spans="1:11">
      <c r="A1039">
        <v>1989</v>
      </c>
      <c r="B1039">
        <v>216299</v>
      </c>
      <c r="C1039" t="s">
        <v>11</v>
      </c>
      <c r="D1039">
        <v>33</v>
      </c>
      <c r="E1039" t="s">
        <v>22</v>
      </c>
      <c r="F1039">
        <v>2601</v>
      </c>
      <c r="G1039">
        <v>467</v>
      </c>
      <c r="H1039">
        <v>12143</v>
      </c>
      <c r="I1039">
        <v>936</v>
      </c>
      <c r="J1039" t="s">
        <v>54</v>
      </c>
      <c r="K1039">
        <v>11364730</v>
      </c>
    </row>
    <row r="1040" spans="1:11">
      <c r="A1040">
        <v>1989</v>
      </c>
      <c r="B1040">
        <v>216299</v>
      </c>
      <c r="C1040" t="s">
        <v>11</v>
      </c>
      <c r="D1040">
        <v>39</v>
      </c>
      <c r="E1040" t="s">
        <v>23</v>
      </c>
      <c r="F1040">
        <v>50908</v>
      </c>
      <c r="G1040">
        <v>906</v>
      </c>
      <c r="H1040">
        <v>461000</v>
      </c>
      <c r="I1040">
        <v>148</v>
      </c>
      <c r="J1040" t="s">
        <v>54</v>
      </c>
      <c r="K1040">
        <v>68180000</v>
      </c>
    </row>
    <row r="1041" spans="1:11">
      <c r="A1041">
        <v>1989</v>
      </c>
      <c r="B1041">
        <v>216299</v>
      </c>
      <c r="C1041" t="s">
        <v>11</v>
      </c>
      <c r="D1041">
        <v>45</v>
      </c>
      <c r="E1041" t="s">
        <v>25</v>
      </c>
      <c r="F1041">
        <v>11085</v>
      </c>
      <c r="G1041">
        <v>534</v>
      </c>
      <c r="H1041">
        <v>59168</v>
      </c>
      <c r="I1041">
        <v>771</v>
      </c>
      <c r="J1041" t="s">
        <v>54</v>
      </c>
      <c r="K1041">
        <v>45618900</v>
      </c>
    </row>
    <row r="1042" spans="1:11">
      <c r="A1042">
        <v>1989</v>
      </c>
      <c r="B1042">
        <v>216299</v>
      </c>
      <c r="C1042" t="s">
        <v>11</v>
      </c>
      <c r="D1042">
        <v>47</v>
      </c>
      <c r="E1042" t="s">
        <v>26</v>
      </c>
      <c r="F1042">
        <v>14464</v>
      </c>
      <c r="G1042">
        <v>793</v>
      </c>
      <c r="H1042">
        <v>114720</v>
      </c>
      <c r="I1042">
        <v>208</v>
      </c>
      <c r="J1042" t="s">
        <v>54</v>
      </c>
      <c r="K1042">
        <v>23818000</v>
      </c>
    </row>
    <row r="1043" spans="1:11">
      <c r="A1043">
        <v>1989</v>
      </c>
      <c r="B1043">
        <v>216299</v>
      </c>
      <c r="C1043" t="s">
        <v>11</v>
      </c>
      <c r="D1043">
        <v>53</v>
      </c>
      <c r="E1043" t="s">
        <v>27</v>
      </c>
      <c r="F1043">
        <v>32646</v>
      </c>
      <c r="G1043">
        <v>274</v>
      </c>
      <c r="H1043">
        <v>89400</v>
      </c>
      <c r="I1043">
        <v>673</v>
      </c>
      <c r="J1043" t="s">
        <v>54</v>
      </c>
      <c r="K1043">
        <v>60139000</v>
      </c>
    </row>
    <row r="1044" spans="1:11">
      <c r="A1044">
        <v>1989</v>
      </c>
      <c r="B1044">
        <v>216299</v>
      </c>
      <c r="C1044" t="s">
        <v>11</v>
      </c>
      <c r="D1044">
        <v>55</v>
      </c>
      <c r="E1044" t="s">
        <v>28</v>
      </c>
      <c r="F1044">
        <v>27858</v>
      </c>
      <c r="G1044">
        <v>477</v>
      </c>
      <c r="H1044">
        <v>132849</v>
      </c>
      <c r="I1044">
        <v>1157</v>
      </c>
      <c r="J1044" t="s">
        <v>54</v>
      </c>
      <c r="K1044">
        <v>153688000</v>
      </c>
    </row>
    <row r="1045" spans="1:11">
      <c r="A1045">
        <v>1989</v>
      </c>
      <c r="B1045">
        <v>216299</v>
      </c>
      <c r="C1045" t="s">
        <v>11</v>
      </c>
      <c r="D1045">
        <v>57</v>
      </c>
      <c r="E1045" t="s">
        <v>29</v>
      </c>
      <c r="H1045">
        <v>473</v>
      </c>
      <c r="I1045">
        <v>656</v>
      </c>
      <c r="J1045" t="s">
        <v>54</v>
      </c>
      <c r="K1045">
        <v>310300</v>
      </c>
    </row>
    <row r="1046" spans="1:11">
      <c r="A1046">
        <v>1989</v>
      </c>
      <c r="B1046">
        <v>216299</v>
      </c>
      <c r="C1046" t="s">
        <v>11</v>
      </c>
      <c r="D1046">
        <v>61</v>
      </c>
      <c r="E1046" t="s">
        <v>31</v>
      </c>
      <c r="F1046">
        <v>111</v>
      </c>
      <c r="G1046">
        <v>258</v>
      </c>
      <c r="H1046">
        <v>286</v>
      </c>
      <c r="I1046">
        <v>434</v>
      </c>
      <c r="J1046" t="s">
        <v>54</v>
      </c>
      <c r="K1046">
        <v>124000</v>
      </c>
    </row>
    <row r="1047" spans="1:11">
      <c r="A1047">
        <v>1989</v>
      </c>
      <c r="B1047">
        <v>216299</v>
      </c>
      <c r="C1047" t="s">
        <v>11</v>
      </c>
      <c r="D1047">
        <v>65</v>
      </c>
      <c r="E1047" t="s">
        <v>32</v>
      </c>
      <c r="F1047">
        <v>2274</v>
      </c>
      <c r="G1047">
        <v>445</v>
      </c>
      <c r="H1047">
        <v>10119</v>
      </c>
      <c r="I1047">
        <v>641</v>
      </c>
      <c r="J1047" t="s">
        <v>54</v>
      </c>
      <c r="K1047">
        <v>6484100</v>
      </c>
    </row>
    <row r="1048" spans="1:11">
      <c r="A1048">
        <v>1989</v>
      </c>
      <c r="B1048">
        <v>216299</v>
      </c>
      <c r="C1048" t="s">
        <v>11</v>
      </c>
      <c r="D1048">
        <v>67</v>
      </c>
      <c r="E1048" t="s">
        <v>33</v>
      </c>
      <c r="F1048">
        <v>4720</v>
      </c>
      <c r="G1048">
        <v>551</v>
      </c>
      <c r="H1048">
        <v>26000</v>
      </c>
      <c r="I1048">
        <v>400</v>
      </c>
      <c r="J1048" t="s">
        <v>54</v>
      </c>
      <c r="K1048">
        <v>10400000</v>
      </c>
    </row>
    <row r="1049" spans="1:11">
      <c r="A1049">
        <v>1989</v>
      </c>
      <c r="B1049">
        <v>216299</v>
      </c>
      <c r="C1049" t="s">
        <v>11</v>
      </c>
      <c r="D1049">
        <v>69</v>
      </c>
      <c r="E1049" t="s">
        <v>34</v>
      </c>
      <c r="F1049">
        <v>1700</v>
      </c>
      <c r="G1049">
        <v>410</v>
      </c>
      <c r="H1049">
        <v>6970</v>
      </c>
      <c r="I1049">
        <v>475</v>
      </c>
      <c r="J1049" t="s">
        <v>54</v>
      </c>
      <c r="K1049">
        <v>3311000</v>
      </c>
    </row>
    <row r="1050" spans="1:11">
      <c r="A1050">
        <v>1989</v>
      </c>
      <c r="B1050">
        <v>216299</v>
      </c>
      <c r="C1050" t="s">
        <v>11</v>
      </c>
      <c r="D1050">
        <v>71</v>
      </c>
      <c r="E1050" t="s">
        <v>35</v>
      </c>
      <c r="F1050">
        <v>2843</v>
      </c>
      <c r="G1050">
        <v>263</v>
      </c>
      <c r="H1050">
        <v>7467</v>
      </c>
      <c r="I1050">
        <v>196</v>
      </c>
      <c r="J1050" t="s">
        <v>54</v>
      </c>
      <c r="K1050">
        <v>1460000</v>
      </c>
    </row>
    <row r="1051" spans="1:11">
      <c r="A1051">
        <v>1989</v>
      </c>
      <c r="B1051">
        <v>216299</v>
      </c>
      <c r="C1051" t="s">
        <v>11</v>
      </c>
      <c r="D1051">
        <v>73</v>
      </c>
      <c r="E1051" t="s">
        <v>36</v>
      </c>
      <c r="F1051">
        <v>115</v>
      </c>
      <c r="G1051">
        <v>340</v>
      </c>
      <c r="H1051">
        <v>391</v>
      </c>
      <c r="I1051">
        <v>250</v>
      </c>
      <c r="J1051" t="s">
        <v>54</v>
      </c>
      <c r="K1051">
        <v>97750</v>
      </c>
    </row>
    <row r="1052" spans="1:11">
      <c r="A1052">
        <v>1989</v>
      </c>
      <c r="B1052">
        <v>216299</v>
      </c>
      <c r="C1052" t="s">
        <v>11</v>
      </c>
      <c r="D1052">
        <v>77</v>
      </c>
      <c r="E1052" t="s">
        <v>37</v>
      </c>
      <c r="F1052">
        <v>45840</v>
      </c>
      <c r="G1052">
        <v>827</v>
      </c>
      <c r="H1052">
        <v>379000</v>
      </c>
      <c r="I1052">
        <v>303</v>
      </c>
      <c r="J1052" t="s">
        <v>54</v>
      </c>
      <c r="K1052">
        <v>114870000</v>
      </c>
    </row>
    <row r="1053" spans="1:11">
      <c r="A1053">
        <v>1989</v>
      </c>
      <c r="B1053">
        <v>216299</v>
      </c>
      <c r="C1053" t="s">
        <v>11</v>
      </c>
      <c r="D1053">
        <v>79</v>
      </c>
      <c r="E1053" t="s">
        <v>38</v>
      </c>
      <c r="F1053">
        <v>7649</v>
      </c>
      <c r="G1053">
        <v>556</v>
      </c>
      <c r="H1053">
        <v>42528</v>
      </c>
      <c r="I1053">
        <v>857</v>
      </c>
      <c r="J1053" t="s">
        <v>54</v>
      </c>
      <c r="K1053">
        <v>36453000</v>
      </c>
    </row>
    <row r="1054" spans="1:11">
      <c r="A1054">
        <v>1989</v>
      </c>
      <c r="B1054">
        <v>216299</v>
      </c>
      <c r="C1054" t="s">
        <v>11</v>
      </c>
      <c r="D1054">
        <v>83</v>
      </c>
      <c r="E1054" t="s">
        <v>40</v>
      </c>
      <c r="F1054">
        <v>7613</v>
      </c>
      <c r="G1054">
        <v>371</v>
      </c>
      <c r="H1054">
        <v>28244</v>
      </c>
      <c r="I1054">
        <v>1068</v>
      </c>
      <c r="J1054" t="s">
        <v>54</v>
      </c>
      <c r="K1054">
        <v>30163180</v>
      </c>
    </row>
    <row r="1055" spans="1:11">
      <c r="A1055">
        <v>1989</v>
      </c>
      <c r="B1055">
        <v>216299</v>
      </c>
      <c r="C1055" t="s">
        <v>11</v>
      </c>
      <c r="D1055">
        <v>85</v>
      </c>
      <c r="E1055" t="s">
        <v>41</v>
      </c>
      <c r="F1055">
        <v>1500</v>
      </c>
      <c r="G1055">
        <v>275</v>
      </c>
      <c r="H1055">
        <v>4125</v>
      </c>
      <c r="I1055">
        <v>525</v>
      </c>
      <c r="J1055" t="s">
        <v>54</v>
      </c>
      <c r="K1055">
        <v>2166000</v>
      </c>
    </row>
    <row r="1056" spans="1:11">
      <c r="A1056">
        <v>1989</v>
      </c>
      <c r="B1056">
        <v>216299</v>
      </c>
      <c r="C1056" t="s">
        <v>11</v>
      </c>
      <c r="D1056">
        <v>87</v>
      </c>
      <c r="E1056" t="s">
        <v>42</v>
      </c>
      <c r="F1056">
        <v>120</v>
      </c>
      <c r="G1056">
        <v>180</v>
      </c>
      <c r="H1056">
        <v>216</v>
      </c>
      <c r="I1056">
        <v>1449</v>
      </c>
      <c r="J1056" t="s">
        <v>54</v>
      </c>
      <c r="K1056">
        <v>313000</v>
      </c>
    </row>
    <row r="1057" spans="1:11">
      <c r="A1057">
        <v>1989</v>
      </c>
      <c r="B1057">
        <v>216299</v>
      </c>
      <c r="C1057" t="s">
        <v>11</v>
      </c>
      <c r="D1057">
        <v>95</v>
      </c>
      <c r="E1057" t="s">
        <v>44</v>
      </c>
      <c r="F1057">
        <v>1234</v>
      </c>
      <c r="G1057">
        <v>663</v>
      </c>
      <c r="H1057">
        <v>8187</v>
      </c>
      <c r="I1057">
        <v>626</v>
      </c>
      <c r="J1057" t="s">
        <v>54</v>
      </c>
      <c r="K1057">
        <v>5125000</v>
      </c>
    </row>
    <row r="1058" spans="1:11">
      <c r="A1058">
        <v>1989</v>
      </c>
      <c r="B1058">
        <v>216299</v>
      </c>
      <c r="C1058" t="s">
        <v>11</v>
      </c>
      <c r="D1058">
        <v>97</v>
      </c>
      <c r="E1058" t="s">
        <v>45</v>
      </c>
      <c r="F1058">
        <v>29298</v>
      </c>
      <c r="G1058">
        <v>442</v>
      </c>
      <c r="H1058">
        <v>129544</v>
      </c>
      <c r="I1058">
        <v>944</v>
      </c>
      <c r="J1058" t="s">
        <v>54</v>
      </c>
      <c r="K1058">
        <v>122306600</v>
      </c>
    </row>
    <row r="1059" spans="1:11">
      <c r="A1059">
        <v>1989</v>
      </c>
      <c r="B1059">
        <v>216299</v>
      </c>
      <c r="C1059" t="s">
        <v>11</v>
      </c>
      <c r="D1059">
        <v>99</v>
      </c>
      <c r="E1059" t="s">
        <v>46</v>
      </c>
      <c r="F1059">
        <v>16173</v>
      </c>
      <c r="G1059">
        <v>940</v>
      </c>
      <c r="H1059">
        <v>152000</v>
      </c>
      <c r="I1059">
        <v>172</v>
      </c>
      <c r="J1059" t="s">
        <v>54</v>
      </c>
      <c r="K1059">
        <v>26192000</v>
      </c>
    </row>
    <row r="1060" spans="1:11">
      <c r="A1060">
        <v>1989</v>
      </c>
      <c r="B1060">
        <v>216299</v>
      </c>
      <c r="C1060" t="s">
        <v>11</v>
      </c>
      <c r="D1060">
        <v>107</v>
      </c>
      <c r="E1060" t="s">
        <v>48</v>
      </c>
      <c r="F1060">
        <v>10632</v>
      </c>
      <c r="G1060">
        <v>892</v>
      </c>
      <c r="H1060">
        <v>94880</v>
      </c>
      <c r="I1060">
        <v>193</v>
      </c>
      <c r="J1060" t="s">
        <v>54</v>
      </c>
      <c r="K1060">
        <v>18303000</v>
      </c>
    </row>
    <row r="1061" spans="1:11">
      <c r="A1061">
        <v>1989</v>
      </c>
      <c r="B1061">
        <v>216299</v>
      </c>
      <c r="C1061" t="s">
        <v>11</v>
      </c>
      <c r="D1061">
        <v>113</v>
      </c>
      <c r="E1061" t="s">
        <v>49</v>
      </c>
      <c r="F1061">
        <v>1374</v>
      </c>
      <c r="G1061">
        <v>689</v>
      </c>
      <c r="H1061">
        <v>9460</v>
      </c>
      <c r="I1061">
        <v>272</v>
      </c>
      <c r="J1061" t="s">
        <v>54</v>
      </c>
      <c r="K1061">
        <v>2573000</v>
      </c>
    </row>
    <row r="1062" spans="1:11">
      <c r="A1062">
        <v>1988</v>
      </c>
      <c r="B1062">
        <v>216299</v>
      </c>
      <c r="C1062" t="s">
        <v>11</v>
      </c>
      <c r="D1062">
        <v>1</v>
      </c>
      <c r="E1062" t="s">
        <v>12</v>
      </c>
      <c r="F1062">
        <v>1216</v>
      </c>
      <c r="G1062">
        <v>337</v>
      </c>
      <c r="H1062">
        <v>4094</v>
      </c>
      <c r="I1062">
        <v>378</v>
      </c>
      <c r="J1062" t="s">
        <v>57</v>
      </c>
      <c r="K1062">
        <v>1548000</v>
      </c>
    </row>
    <row r="1063" spans="1:11">
      <c r="A1063">
        <v>1988</v>
      </c>
      <c r="B1063">
        <v>216299</v>
      </c>
      <c r="C1063" t="s">
        <v>11</v>
      </c>
      <c r="D1063">
        <v>5</v>
      </c>
      <c r="E1063" t="s">
        <v>14</v>
      </c>
      <c r="F1063">
        <v>1550</v>
      </c>
      <c r="G1063">
        <v>352</v>
      </c>
      <c r="H1063">
        <v>5453</v>
      </c>
      <c r="I1063">
        <v>629</v>
      </c>
      <c r="J1063" t="s">
        <v>54</v>
      </c>
      <c r="K1063">
        <v>3427300</v>
      </c>
    </row>
    <row r="1064" spans="1:11">
      <c r="A1064">
        <v>1988</v>
      </c>
      <c r="B1064">
        <v>216299</v>
      </c>
      <c r="C1064" t="s">
        <v>11</v>
      </c>
      <c r="D1064">
        <v>9</v>
      </c>
      <c r="E1064" t="s">
        <v>15</v>
      </c>
      <c r="F1064">
        <v>150</v>
      </c>
      <c r="G1064">
        <v>280</v>
      </c>
      <c r="H1064">
        <v>420</v>
      </c>
      <c r="I1064">
        <v>521</v>
      </c>
      <c r="J1064" t="s">
        <v>57</v>
      </c>
      <c r="K1064">
        <v>218800</v>
      </c>
    </row>
    <row r="1065" spans="1:11">
      <c r="A1065">
        <v>1988</v>
      </c>
      <c r="B1065">
        <v>216299</v>
      </c>
      <c r="C1065" t="s">
        <v>11</v>
      </c>
      <c r="D1065">
        <v>19</v>
      </c>
      <c r="E1065" t="s">
        <v>19</v>
      </c>
      <c r="F1065">
        <v>34867</v>
      </c>
      <c r="G1065">
        <v>990</v>
      </c>
      <c r="H1065">
        <v>345100</v>
      </c>
      <c r="I1065">
        <v>167</v>
      </c>
      <c r="J1065" t="s">
        <v>57</v>
      </c>
      <c r="K1065">
        <v>57490000</v>
      </c>
    </row>
    <row r="1066" spans="1:11">
      <c r="A1066">
        <v>1988</v>
      </c>
      <c r="B1066">
        <v>216299</v>
      </c>
      <c r="C1066" t="s">
        <v>11</v>
      </c>
      <c r="D1066">
        <v>29</v>
      </c>
      <c r="E1066" t="s">
        <v>20</v>
      </c>
      <c r="F1066">
        <v>29418</v>
      </c>
      <c r="G1066">
        <v>993</v>
      </c>
      <c r="H1066">
        <v>292000</v>
      </c>
      <c r="I1066">
        <v>154</v>
      </c>
      <c r="J1066" t="s">
        <v>57</v>
      </c>
      <c r="K1066">
        <v>44924000</v>
      </c>
    </row>
    <row r="1067" spans="1:11">
      <c r="A1067">
        <v>1988</v>
      </c>
      <c r="B1067">
        <v>216299</v>
      </c>
      <c r="C1067" t="s">
        <v>11</v>
      </c>
      <c r="D1067">
        <v>31</v>
      </c>
      <c r="E1067" t="s">
        <v>21</v>
      </c>
      <c r="F1067">
        <v>800</v>
      </c>
      <c r="G1067">
        <v>900</v>
      </c>
      <c r="H1067">
        <v>7200</v>
      </c>
      <c r="I1067">
        <v>152</v>
      </c>
      <c r="J1067" t="s">
        <v>54</v>
      </c>
      <c r="K1067">
        <v>1094000</v>
      </c>
    </row>
    <row r="1068" spans="1:11">
      <c r="A1068">
        <v>1988</v>
      </c>
      <c r="B1068">
        <v>216299</v>
      </c>
      <c r="C1068" t="s">
        <v>11</v>
      </c>
      <c r="D1068">
        <v>33</v>
      </c>
      <c r="E1068" t="s">
        <v>22</v>
      </c>
      <c r="F1068">
        <v>3050</v>
      </c>
      <c r="G1068">
        <v>276</v>
      </c>
      <c r="H1068">
        <v>8406</v>
      </c>
      <c r="I1068">
        <v>750</v>
      </c>
      <c r="J1068" t="s">
        <v>54</v>
      </c>
      <c r="K1068">
        <v>6306180</v>
      </c>
    </row>
    <row r="1069" spans="1:11">
      <c r="A1069">
        <v>1988</v>
      </c>
      <c r="B1069">
        <v>216299</v>
      </c>
      <c r="C1069" t="s">
        <v>11</v>
      </c>
      <c r="D1069">
        <v>39</v>
      </c>
      <c r="E1069" t="s">
        <v>23</v>
      </c>
      <c r="F1069">
        <v>37822</v>
      </c>
      <c r="G1069">
        <v>952</v>
      </c>
      <c r="H1069">
        <v>359912</v>
      </c>
      <c r="I1069">
        <v>143</v>
      </c>
      <c r="J1069" t="s">
        <v>57</v>
      </c>
      <c r="K1069">
        <v>51544000</v>
      </c>
    </row>
    <row r="1070" spans="1:11">
      <c r="A1070">
        <v>1988</v>
      </c>
      <c r="B1070">
        <v>216299</v>
      </c>
      <c r="C1070" t="s">
        <v>11</v>
      </c>
      <c r="D1070">
        <v>45</v>
      </c>
      <c r="E1070" t="s">
        <v>25</v>
      </c>
      <c r="F1070">
        <v>10790</v>
      </c>
      <c r="G1070">
        <v>309</v>
      </c>
      <c r="H1070">
        <v>33364</v>
      </c>
      <c r="I1070">
        <v>646</v>
      </c>
      <c r="J1070" t="s">
        <v>54</v>
      </c>
      <c r="K1070">
        <v>21553300</v>
      </c>
    </row>
    <row r="1071" spans="1:11">
      <c r="A1071">
        <v>1988</v>
      </c>
      <c r="B1071">
        <v>216299</v>
      </c>
      <c r="C1071" t="s">
        <v>11</v>
      </c>
      <c r="D1071">
        <v>47</v>
      </c>
      <c r="E1071" t="s">
        <v>26</v>
      </c>
      <c r="F1071">
        <v>14563</v>
      </c>
      <c r="G1071">
        <v>816</v>
      </c>
      <c r="H1071">
        <v>118850</v>
      </c>
      <c r="I1071">
        <v>180</v>
      </c>
      <c r="J1071" t="s">
        <v>57</v>
      </c>
      <c r="K1071">
        <v>21410000</v>
      </c>
    </row>
    <row r="1072" spans="1:11">
      <c r="A1072">
        <v>1988</v>
      </c>
      <c r="B1072">
        <v>216299</v>
      </c>
      <c r="C1072" t="s">
        <v>11</v>
      </c>
      <c r="D1072">
        <v>53</v>
      </c>
      <c r="E1072" t="s">
        <v>27</v>
      </c>
      <c r="F1072">
        <v>26844</v>
      </c>
      <c r="G1072">
        <v>310</v>
      </c>
      <c r="H1072">
        <v>83210</v>
      </c>
      <c r="I1072">
        <v>532</v>
      </c>
      <c r="J1072" t="s">
        <v>57</v>
      </c>
      <c r="K1072">
        <v>44247000</v>
      </c>
    </row>
    <row r="1073" spans="1:11">
      <c r="A1073">
        <v>1988</v>
      </c>
      <c r="B1073">
        <v>216299</v>
      </c>
      <c r="C1073" t="s">
        <v>11</v>
      </c>
      <c r="D1073">
        <v>55</v>
      </c>
      <c r="E1073" t="s">
        <v>28</v>
      </c>
      <c r="F1073">
        <v>29243</v>
      </c>
      <c r="G1073">
        <v>341</v>
      </c>
      <c r="H1073">
        <v>99777</v>
      </c>
      <c r="I1073">
        <v>982</v>
      </c>
      <c r="J1073" t="s">
        <v>54</v>
      </c>
      <c r="K1073">
        <v>97943000</v>
      </c>
    </row>
    <row r="1074" spans="1:11">
      <c r="A1074">
        <v>1988</v>
      </c>
      <c r="B1074">
        <v>216299</v>
      </c>
      <c r="C1074" t="s">
        <v>11</v>
      </c>
      <c r="D1074">
        <v>57</v>
      </c>
      <c r="E1074" t="s">
        <v>29</v>
      </c>
      <c r="H1074">
        <v>223</v>
      </c>
      <c r="I1074">
        <v>502</v>
      </c>
      <c r="J1074" t="s">
        <v>57</v>
      </c>
      <c r="K1074">
        <v>112000</v>
      </c>
    </row>
    <row r="1075" spans="1:11">
      <c r="A1075">
        <v>1988</v>
      </c>
      <c r="B1075">
        <v>216299</v>
      </c>
      <c r="C1075" t="s">
        <v>11</v>
      </c>
      <c r="D1075">
        <v>61</v>
      </c>
      <c r="E1075" t="s">
        <v>31</v>
      </c>
      <c r="F1075">
        <v>123</v>
      </c>
      <c r="G1075">
        <v>217</v>
      </c>
      <c r="H1075">
        <v>267</v>
      </c>
      <c r="I1075">
        <v>330</v>
      </c>
      <c r="J1075" t="s">
        <v>54</v>
      </c>
      <c r="K1075">
        <v>88100</v>
      </c>
    </row>
    <row r="1076" spans="1:11">
      <c r="A1076">
        <v>1988</v>
      </c>
      <c r="B1076">
        <v>216299</v>
      </c>
      <c r="C1076" t="s">
        <v>11</v>
      </c>
      <c r="D1076">
        <v>65</v>
      </c>
      <c r="E1076" t="s">
        <v>32</v>
      </c>
      <c r="F1076">
        <v>3508</v>
      </c>
      <c r="G1076">
        <v>332</v>
      </c>
      <c r="H1076">
        <v>11647</v>
      </c>
      <c r="I1076">
        <v>537</v>
      </c>
      <c r="J1076" t="s">
        <v>54</v>
      </c>
      <c r="K1076">
        <v>6249900</v>
      </c>
    </row>
    <row r="1077" spans="1:11">
      <c r="A1077">
        <v>1988</v>
      </c>
      <c r="B1077">
        <v>216299</v>
      </c>
      <c r="C1077" t="s">
        <v>11</v>
      </c>
      <c r="D1077">
        <v>67</v>
      </c>
      <c r="E1077" t="s">
        <v>33</v>
      </c>
      <c r="F1077">
        <v>4650</v>
      </c>
      <c r="G1077">
        <v>699</v>
      </c>
      <c r="H1077">
        <v>32500</v>
      </c>
      <c r="I1077">
        <v>480</v>
      </c>
      <c r="J1077" t="s">
        <v>57</v>
      </c>
      <c r="K1077">
        <v>15600000</v>
      </c>
    </row>
    <row r="1078" spans="1:11">
      <c r="A1078">
        <v>1988</v>
      </c>
      <c r="B1078">
        <v>216299</v>
      </c>
      <c r="C1078" t="s">
        <v>11</v>
      </c>
      <c r="D1078">
        <v>69</v>
      </c>
      <c r="E1078" t="s">
        <v>34</v>
      </c>
      <c r="F1078">
        <v>1700</v>
      </c>
      <c r="G1078">
        <v>390</v>
      </c>
      <c r="H1078">
        <v>6630</v>
      </c>
      <c r="I1078">
        <v>505</v>
      </c>
      <c r="J1078" t="s">
        <v>54</v>
      </c>
      <c r="K1078">
        <v>3348000</v>
      </c>
    </row>
    <row r="1079" spans="1:11">
      <c r="A1079">
        <v>1988</v>
      </c>
      <c r="B1079">
        <v>216299</v>
      </c>
      <c r="C1079" t="s">
        <v>11</v>
      </c>
      <c r="D1079">
        <v>71</v>
      </c>
      <c r="E1079" t="s">
        <v>35</v>
      </c>
      <c r="F1079">
        <v>2825</v>
      </c>
      <c r="G1079">
        <v>294</v>
      </c>
      <c r="H1079">
        <v>8315</v>
      </c>
      <c r="I1079">
        <v>285</v>
      </c>
      <c r="J1079" t="s">
        <v>57</v>
      </c>
      <c r="K1079">
        <v>2368000</v>
      </c>
    </row>
    <row r="1080" spans="1:11">
      <c r="A1080">
        <v>1988</v>
      </c>
      <c r="B1080">
        <v>216299</v>
      </c>
      <c r="C1080" t="s">
        <v>11</v>
      </c>
      <c r="D1080">
        <v>73</v>
      </c>
      <c r="E1080" t="s">
        <v>36</v>
      </c>
      <c r="F1080">
        <v>75</v>
      </c>
      <c r="G1080">
        <v>131</v>
      </c>
      <c r="H1080">
        <v>98</v>
      </c>
      <c r="I1080">
        <v>249</v>
      </c>
      <c r="J1080" t="s">
        <v>54</v>
      </c>
      <c r="K1080">
        <v>24375</v>
      </c>
    </row>
    <row r="1081" spans="1:11">
      <c r="A1081">
        <v>1988</v>
      </c>
      <c r="B1081">
        <v>216299</v>
      </c>
      <c r="C1081" t="s">
        <v>11</v>
      </c>
      <c r="D1081">
        <v>77</v>
      </c>
      <c r="E1081" t="s">
        <v>37</v>
      </c>
      <c r="F1081">
        <v>47014</v>
      </c>
      <c r="G1081">
        <v>946</v>
      </c>
      <c r="H1081">
        <v>444600</v>
      </c>
      <c r="I1081">
        <v>329</v>
      </c>
      <c r="J1081" t="s">
        <v>57</v>
      </c>
      <c r="K1081">
        <v>146327000</v>
      </c>
    </row>
    <row r="1082" spans="1:11">
      <c r="A1082">
        <v>1988</v>
      </c>
      <c r="B1082">
        <v>216299</v>
      </c>
      <c r="C1082" t="s">
        <v>11</v>
      </c>
      <c r="D1082">
        <v>79</v>
      </c>
      <c r="E1082" t="s">
        <v>38</v>
      </c>
      <c r="F1082">
        <v>7255</v>
      </c>
      <c r="G1082">
        <v>450</v>
      </c>
      <c r="H1082">
        <v>32648</v>
      </c>
      <c r="I1082">
        <v>656</v>
      </c>
      <c r="J1082" t="s">
        <v>54</v>
      </c>
      <c r="K1082">
        <v>21417000</v>
      </c>
    </row>
    <row r="1083" spans="1:11">
      <c r="A1083">
        <v>1988</v>
      </c>
      <c r="B1083">
        <v>216299</v>
      </c>
      <c r="C1083" t="s">
        <v>11</v>
      </c>
      <c r="D1083">
        <v>83</v>
      </c>
      <c r="E1083" t="s">
        <v>40</v>
      </c>
      <c r="F1083">
        <v>9045</v>
      </c>
      <c r="G1083">
        <v>331</v>
      </c>
      <c r="H1083">
        <v>29895</v>
      </c>
      <c r="I1083">
        <v>711</v>
      </c>
      <c r="J1083" t="s">
        <v>57</v>
      </c>
      <c r="K1083">
        <v>21255000</v>
      </c>
    </row>
    <row r="1084" spans="1:11">
      <c r="A1084">
        <v>1988</v>
      </c>
      <c r="B1084">
        <v>216299</v>
      </c>
      <c r="C1084" t="s">
        <v>11</v>
      </c>
      <c r="D1084">
        <v>85</v>
      </c>
      <c r="E1084" t="s">
        <v>41</v>
      </c>
      <c r="F1084">
        <v>1500</v>
      </c>
      <c r="G1084">
        <v>250</v>
      </c>
      <c r="H1084">
        <v>3750</v>
      </c>
      <c r="I1084">
        <v>500</v>
      </c>
      <c r="J1084" t="s">
        <v>57</v>
      </c>
      <c r="K1084">
        <v>1875000</v>
      </c>
    </row>
    <row r="1085" spans="1:11">
      <c r="A1085">
        <v>1988</v>
      </c>
      <c r="B1085">
        <v>216299</v>
      </c>
      <c r="C1085" t="s">
        <v>11</v>
      </c>
      <c r="D1085">
        <v>87</v>
      </c>
      <c r="E1085" t="s">
        <v>42</v>
      </c>
      <c r="F1085">
        <v>110</v>
      </c>
      <c r="G1085">
        <v>110</v>
      </c>
      <c r="H1085">
        <v>121</v>
      </c>
      <c r="I1085">
        <v>1149</v>
      </c>
      <c r="J1085" t="s">
        <v>54</v>
      </c>
      <c r="K1085">
        <v>139000</v>
      </c>
    </row>
    <row r="1086" spans="1:11">
      <c r="A1086">
        <v>1988</v>
      </c>
      <c r="B1086">
        <v>216299</v>
      </c>
      <c r="C1086" t="s">
        <v>11</v>
      </c>
      <c r="D1086">
        <v>95</v>
      </c>
      <c r="E1086" t="s">
        <v>44</v>
      </c>
      <c r="F1086">
        <v>1096</v>
      </c>
      <c r="G1086">
        <v>352</v>
      </c>
      <c r="H1086">
        <v>3858</v>
      </c>
      <c r="I1086">
        <v>517</v>
      </c>
      <c r="J1086" t="s">
        <v>57</v>
      </c>
      <c r="K1086">
        <v>1995300</v>
      </c>
    </row>
    <row r="1087" spans="1:11">
      <c r="A1087">
        <v>1988</v>
      </c>
      <c r="B1087">
        <v>216299</v>
      </c>
      <c r="C1087" t="s">
        <v>11</v>
      </c>
      <c r="D1087">
        <v>97</v>
      </c>
      <c r="E1087" t="s">
        <v>45</v>
      </c>
      <c r="F1087">
        <v>29452</v>
      </c>
      <c r="G1087">
        <v>354</v>
      </c>
      <c r="H1087">
        <v>104161</v>
      </c>
      <c r="I1087">
        <v>805</v>
      </c>
      <c r="J1087" t="s">
        <v>57</v>
      </c>
      <c r="K1087">
        <v>83824800</v>
      </c>
    </row>
    <row r="1088" spans="1:11">
      <c r="A1088">
        <v>1988</v>
      </c>
      <c r="B1088">
        <v>216299</v>
      </c>
      <c r="C1088" t="s">
        <v>11</v>
      </c>
      <c r="D1088">
        <v>99</v>
      </c>
      <c r="E1088" t="s">
        <v>46</v>
      </c>
      <c r="F1088">
        <v>17000</v>
      </c>
      <c r="G1088">
        <v>924</v>
      </c>
      <c r="H1088">
        <v>157040</v>
      </c>
      <c r="I1088">
        <v>168</v>
      </c>
      <c r="J1088" t="s">
        <v>57</v>
      </c>
      <c r="K1088">
        <v>26438000</v>
      </c>
    </row>
    <row r="1089" spans="1:11">
      <c r="A1089">
        <v>1988</v>
      </c>
      <c r="B1089">
        <v>216299</v>
      </c>
      <c r="C1089" t="s">
        <v>11</v>
      </c>
      <c r="D1089">
        <v>107</v>
      </c>
      <c r="E1089" t="s">
        <v>48</v>
      </c>
      <c r="F1089">
        <v>11541</v>
      </c>
      <c r="G1089">
        <v>901</v>
      </c>
      <c r="H1089">
        <v>104040</v>
      </c>
      <c r="I1089">
        <v>167</v>
      </c>
      <c r="J1089" t="s">
        <v>54</v>
      </c>
      <c r="K1089">
        <v>17326000</v>
      </c>
    </row>
    <row r="1090" spans="1:11">
      <c r="A1090">
        <v>1988</v>
      </c>
      <c r="B1090">
        <v>216299</v>
      </c>
      <c r="C1090" t="s">
        <v>11</v>
      </c>
      <c r="D1090">
        <v>113</v>
      </c>
      <c r="E1090" t="s">
        <v>49</v>
      </c>
      <c r="F1090">
        <v>1362</v>
      </c>
      <c r="G1090">
        <v>737</v>
      </c>
      <c r="H1090">
        <v>10038</v>
      </c>
      <c r="I1090">
        <v>312</v>
      </c>
      <c r="J1090" t="s">
        <v>57</v>
      </c>
      <c r="K1090">
        <v>3132000</v>
      </c>
    </row>
    <row r="1091" spans="1:11">
      <c r="A1091">
        <v>1987</v>
      </c>
      <c r="B1091">
        <v>216299</v>
      </c>
      <c r="C1091" t="s">
        <v>11</v>
      </c>
      <c r="D1091">
        <v>1</v>
      </c>
      <c r="E1091" t="s">
        <v>12</v>
      </c>
      <c r="F1091">
        <v>1458</v>
      </c>
      <c r="G1091">
        <v>343</v>
      </c>
      <c r="H1091">
        <v>5006</v>
      </c>
      <c r="I1091">
        <v>358</v>
      </c>
      <c r="J1091" t="s">
        <v>54</v>
      </c>
      <c r="K1091">
        <v>1794000</v>
      </c>
    </row>
    <row r="1092" spans="1:11">
      <c r="A1092">
        <v>1987</v>
      </c>
      <c r="B1092">
        <v>216299</v>
      </c>
      <c r="C1092" t="s">
        <v>11</v>
      </c>
      <c r="D1092">
        <v>5</v>
      </c>
      <c r="E1092" t="s">
        <v>14</v>
      </c>
      <c r="F1092">
        <v>1650</v>
      </c>
      <c r="G1092">
        <v>371</v>
      </c>
      <c r="H1092">
        <v>6118</v>
      </c>
      <c r="I1092">
        <v>415</v>
      </c>
      <c r="J1092" t="s">
        <v>54</v>
      </c>
      <c r="K1092">
        <v>2539000</v>
      </c>
    </row>
    <row r="1093" spans="1:11">
      <c r="A1093">
        <v>1987</v>
      </c>
      <c r="B1093">
        <v>216299</v>
      </c>
      <c r="C1093" t="s">
        <v>11</v>
      </c>
      <c r="D1093">
        <v>9</v>
      </c>
      <c r="E1093" t="s">
        <v>15</v>
      </c>
      <c r="F1093">
        <v>135</v>
      </c>
      <c r="G1093">
        <v>222</v>
      </c>
      <c r="H1093">
        <v>300</v>
      </c>
      <c r="I1093">
        <v>400</v>
      </c>
      <c r="J1093" t="s">
        <v>54</v>
      </c>
      <c r="K1093">
        <v>120000</v>
      </c>
    </row>
    <row r="1094" spans="1:11">
      <c r="A1094">
        <v>1987</v>
      </c>
      <c r="B1094">
        <v>216299</v>
      </c>
      <c r="C1094" t="s">
        <v>11</v>
      </c>
      <c r="D1094">
        <v>13</v>
      </c>
      <c r="E1094" t="s">
        <v>17</v>
      </c>
      <c r="F1094">
        <v>879</v>
      </c>
      <c r="G1094">
        <v>160</v>
      </c>
      <c r="H1094">
        <v>1410</v>
      </c>
      <c r="I1094">
        <v>368</v>
      </c>
      <c r="J1094" t="s">
        <v>54</v>
      </c>
      <c r="K1094">
        <v>519000</v>
      </c>
    </row>
    <row r="1095" spans="1:11">
      <c r="A1095">
        <v>1987</v>
      </c>
      <c r="B1095">
        <v>216299</v>
      </c>
      <c r="C1095" t="s">
        <v>11</v>
      </c>
      <c r="D1095">
        <v>17</v>
      </c>
      <c r="E1095" t="s">
        <v>18</v>
      </c>
      <c r="F1095">
        <v>116</v>
      </c>
      <c r="G1095">
        <v>240</v>
      </c>
      <c r="H1095">
        <v>278</v>
      </c>
      <c r="I1095">
        <v>497</v>
      </c>
      <c r="J1095" t="s">
        <v>54</v>
      </c>
      <c r="K1095">
        <v>138200</v>
      </c>
    </row>
    <row r="1096" spans="1:11">
      <c r="A1096">
        <v>1987</v>
      </c>
      <c r="B1096">
        <v>216299</v>
      </c>
      <c r="C1096" t="s">
        <v>11</v>
      </c>
      <c r="D1096">
        <v>19</v>
      </c>
      <c r="E1096" t="s">
        <v>19</v>
      </c>
      <c r="F1096">
        <v>35671</v>
      </c>
      <c r="G1096">
        <v>793</v>
      </c>
      <c r="H1096">
        <v>283000</v>
      </c>
      <c r="I1096">
        <v>149</v>
      </c>
      <c r="J1096" t="s">
        <v>54</v>
      </c>
      <c r="K1096">
        <v>42065000</v>
      </c>
    </row>
    <row r="1097" spans="1:11">
      <c r="A1097">
        <v>1987</v>
      </c>
      <c r="B1097">
        <v>216299</v>
      </c>
      <c r="C1097" t="s">
        <v>11</v>
      </c>
      <c r="D1097">
        <v>29</v>
      </c>
      <c r="E1097" t="s">
        <v>20</v>
      </c>
      <c r="F1097">
        <v>29133</v>
      </c>
      <c r="G1097">
        <v>750</v>
      </c>
      <c r="H1097">
        <v>218400</v>
      </c>
      <c r="I1097">
        <v>129</v>
      </c>
      <c r="J1097" t="s">
        <v>54</v>
      </c>
      <c r="K1097">
        <v>28230000</v>
      </c>
    </row>
    <row r="1098" spans="1:11">
      <c r="A1098">
        <v>1987</v>
      </c>
      <c r="B1098">
        <v>216299</v>
      </c>
      <c r="C1098" t="s">
        <v>11</v>
      </c>
      <c r="D1098">
        <v>31</v>
      </c>
      <c r="E1098" t="s">
        <v>21</v>
      </c>
      <c r="F1098">
        <v>1214</v>
      </c>
      <c r="G1098">
        <v>1000</v>
      </c>
      <c r="H1098">
        <v>12140</v>
      </c>
      <c r="I1098">
        <v>140</v>
      </c>
      <c r="J1098" t="s">
        <v>54</v>
      </c>
      <c r="K1098">
        <v>1700000</v>
      </c>
    </row>
    <row r="1099" spans="1:11">
      <c r="A1099">
        <v>1987</v>
      </c>
      <c r="B1099">
        <v>216299</v>
      </c>
      <c r="C1099" t="s">
        <v>11</v>
      </c>
      <c r="D1099">
        <v>33</v>
      </c>
      <c r="E1099" t="s">
        <v>22</v>
      </c>
      <c r="F1099">
        <v>3000</v>
      </c>
      <c r="G1099">
        <v>346</v>
      </c>
      <c r="H1099">
        <v>10385</v>
      </c>
      <c r="I1099">
        <v>458</v>
      </c>
      <c r="J1099" t="s">
        <v>54</v>
      </c>
      <c r="K1099">
        <v>4758870</v>
      </c>
    </row>
    <row r="1100" spans="1:11">
      <c r="A1100">
        <v>1987</v>
      </c>
      <c r="B1100">
        <v>216299</v>
      </c>
      <c r="C1100" t="s">
        <v>11</v>
      </c>
      <c r="D1100">
        <v>39</v>
      </c>
      <c r="E1100" t="s">
        <v>23</v>
      </c>
      <c r="F1100">
        <v>38511</v>
      </c>
      <c r="G1100">
        <v>848</v>
      </c>
      <c r="H1100">
        <v>326698</v>
      </c>
      <c r="I1100">
        <v>138</v>
      </c>
      <c r="J1100" t="s">
        <v>54</v>
      </c>
      <c r="K1100">
        <v>45150000</v>
      </c>
    </row>
    <row r="1101" spans="1:11">
      <c r="A1101">
        <v>1987</v>
      </c>
      <c r="B1101">
        <v>216299</v>
      </c>
      <c r="C1101" t="s">
        <v>11</v>
      </c>
      <c r="D1101">
        <v>45</v>
      </c>
      <c r="E1101" t="s">
        <v>25</v>
      </c>
      <c r="F1101">
        <v>10574</v>
      </c>
      <c r="G1101">
        <v>371</v>
      </c>
      <c r="H1101">
        <v>39235</v>
      </c>
      <c r="I1101">
        <v>469</v>
      </c>
      <c r="J1101" t="s">
        <v>54</v>
      </c>
      <c r="K1101">
        <v>18401000</v>
      </c>
    </row>
    <row r="1102" spans="1:11">
      <c r="A1102">
        <v>1987</v>
      </c>
      <c r="B1102">
        <v>216299</v>
      </c>
      <c r="C1102" t="s">
        <v>11</v>
      </c>
      <c r="D1102">
        <v>47</v>
      </c>
      <c r="E1102" t="s">
        <v>26</v>
      </c>
      <c r="F1102">
        <v>14370</v>
      </c>
      <c r="G1102">
        <v>836</v>
      </c>
      <c r="H1102">
        <v>120100</v>
      </c>
      <c r="I1102">
        <v>157</v>
      </c>
      <c r="J1102" t="s">
        <v>54</v>
      </c>
      <c r="K1102">
        <v>18903000</v>
      </c>
    </row>
    <row r="1103" spans="1:11">
      <c r="A1103">
        <v>1987</v>
      </c>
      <c r="B1103">
        <v>216299</v>
      </c>
      <c r="C1103" t="s">
        <v>11</v>
      </c>
      <c r="D1103">
        <v>53</v>
      </c>
      <c r="E1103" t="s">
        <v>27</v>
      </c>
      <c r="F1103">
        <v>24815</v>
      </c>
      <c r="G1103">
        <v>400</v>
      </c>
      <c r="H1103">
        <v>99325</v>
      </c>
      <c r="I1103">
        <v>405</v>
      </c>
      <c r="J1103" t="s">
        <v>54</v>
      </c>
      <c r="K1103">
        <v>40276000</v>
      </c>
    </row>
    <row r="1104" spans="1:11">
      <c r="A1104">
        <v>1987</v>
      </c>
      <c r="B1104">
        <v>216299</v>
      </c>
      <c r="C1104" t="s">
        <v>11</v>
      </c>
      <c r="D1104">
        <v>55</v>
      </c>
      <c r="E1104" t="s">
        <v>28</v>
      </c>
      <c r="F1104">
        <v>28970</v>
      </c>
      <c r="G1104">
        <v>346</v>
      </c>
      <c r="H1104">
        <v>100180</v>
      </c>
      <c r="I1104">
        <v>820</v>
      </c>
      <c r="J1104" t="s">
        <v>54</v>
      </c>
      <c r="K1104">
        <v>82162000</v>
      </c>
    </row>
    <row r="1105" spans="1:11">
      <c r="A1105">
        <v>1987</v>
      </c>
      <c r="B1105">
        <v>216299</v>
      </c>
      <c r="C1105" t="s">
        <v>11</v>
      </c>
      <c r="D1105">
        <v>57</v>
      </c>
      <c r="E1105" t="s">
        <v>29</v>
      </c>
      <c r="H1105">
        <v>238</v>
      </c>
      <c r="I1105">
        <v>465</v>
      </c>
      <c r="J1105" t="s">
        <v>54</v>
      </c>
      <c r="K1105">
        <v>110700</v>
      </c>
    </row>
    <row r="1106" spans="1:11">
      <c r="A1106">
        <v>1987</v>
      </c>
      <c r="B1106">
        <v>216299</v>
      </c>
      <c r="C1106" t="s">
        <v>11</v>
      </c>
      <c r="D1106">
        <v>61</v>
      </c>
      <c r="E1106" t="s">
        <v>31</v>
      </c>
      <c r="F1106">
        <v>125</v>
      </c>
      <c r="G1106">
        <v>213</v>
      </c>
      <c r="H1106">
        <v>266</v>
      </c>
      <c r="I1106">
        <v>395</v>
      </c>
      <c r="J1106" t="s">
        <v>54</v>
      </c>
      <c r="K1106">
        <v>105000</v>
      </c>
    </row>
    <row r="1107" spans="1:11">
      <c r="A1107">
        <v>1987</v>
      </c>
      <c r="B1107">
        <v>216299</v>
      </c>
      <c r="C1107" t="s">
        <v>11</v>
      </c>
      <c r="D1107">
        <v>65</v>
      </c>
      <c r="E1107" t="s">
        <v>32</v>
      </c>
      <c r="F1107">
        <v>3148</v>
      </c>
      <c r="G1107">
        <v>394</v>
      </c>
      <c r="H1107">
        <v>12403</v>
      </c>
      <c r="I1107">
        <v>407</v>
      </c>
      <c r="J1107" t="s">
        <v>54</v>
      </c>
      <c r="K1107">
        <v>5046700</v>
      </c>
    </row>
    <row r="1108" spans="1:11">
      <c r="A1108">
        <v>1987</v>
      </c>
      <c r="B1108">
        <v>216299</v>
      </c>
      <c r="C1108" t="s">
        <v>11</v>
      </c>
      <c r="D1108">
        <v>67</v>
      </c>
      <c r="E1108" t="s">
        <v>33</v>
      </c>
      <c r="F1108">
        <v>4530</v>
      </c>
      <c r="G1108">
        <v>600</v>
      </c>
      <c r="H1108">
        <v>27200</v>
      </c>
      <c r="I1108">
        <v>300</v>
      </c>
      <c r="J1108" t="s">
        <v>54</v>
      </c>
      <c r="K1108">
        <v>8160000</v>
      </c>
    </row>
    <row r="1109" spans="1:11">
      <c r="A1109">
        <v>1987</v>
      </c>
      <c r="B1109">
        <v>216299</v>
      </c>
      <c r="C1109" t="s">
        <v>11</v>
      </c>
      <c r="D1109">
        <v>69</v>
      </c>
      <c r="E1109" t="s">
        <v>34</v>
      </c>
      <c r="F1109">
        <v>1700</v>
      </c>
      <c r="G1109">
        <v>220</v>
      </c>
      <c r="H1109">
        <v>3740</v>
      </c>
      <c r="I1109">
        <v>455</v>
      </c>
      <c r="J1109" t="s">
        <v>54</v>
      </c>
      <c r="K1109">
        <v>1701000</v>
      </c>
    </row>
    <row r="1110" spans="1:11">
      <c r="A1110">
        <v>1987</v>
      </c>
      <c r="B1110">
        <v>216299</v>
      </c>
      <c r="C1110" t="s">
        <v>11</v>
      </c>
      <c r="D1110">
        <v>71</v>
      </c>
      <c r="E1110" t="s">
        <v>35</v>
      </c>
      <c r="F1110">
        <v>3522</v>
      </c>
      <c r="G1110">
        <v>260</v>
      </c>
      <c r="H1110">
        <v>9140</v>
      </c>
      <c r="I1110">
        <v>190</v>
      </c>
      <c r="J1110" t="s">
        <v>54</v>
      </c>
      <c r="K1110">
        <v>1741000</v>
      </c>
    </row>
    <row r="1111" spans="1:11">
      <c r="A1111">
        <v>1987</v>
      </c>
      <c r="B1111">
        <v>216299</v>
      </c>
      <c r="C1111" t="s">
        <v>11</v>
      </c>
      <c r="D1111">
        <v>73</v>
      </c>
      <c r="E1111" t="s">
        <v>36</v>
      </c>
      <c r="F1111">
        <v>90</v>
      </c>
      <c r="G1111">
        <v>150</v>
      </c>
      <c r="H1111">
        <v>135</v>
      </c>
      <c r="I1111">
        <v>240</v>
      </c>
      <c r="J1111" t="s">
        <v>54</v>
      </c>
      <c r="K1111">
        <v>32400</v>
      </c>
    </row>
    <row r="1112" spans="1:11">
      <c r="A1112">
        <v>1987</v>
      </c>
      <c r="B1112">
        <v>216299</v>
      </c>
      <c r="C1112" t="s">
        <v>11</v>
      </c>
      <c r="D1112">
        <v>77</v>
      </c>
      <c r="E1112" t="s">
        <v>37</v>
      </c>
      <c r="F1112">
        <v>31400</v>
      </c>
      <c r="G1112">
        <v>678</v>
      </c>
      <c r="H1112">
        <v>213000</v>
      </c>
      <c r="I1112">
        <v>229</v>
      </c>
      <c r="J1112" t="s">
        <v>54</v>
      </c>
      <c r="K1112">
        <v>48701000</v>
      </c>
    </row>
    <row r="1113" spans="1:11">
      <c r="A1113">
        <v>1987</v>
      </c>
      <c r="B1113">
        <v>216299</v>
      </c>
      <c r="C1113" t="s">
        <v>11</v>
      </c>
      <c r="D1113">
        <v>79</v>
      </c>
      <c r="E1113" t="s">
        <v>38</v>
      </c>
      <c r="F1113">
        <v>6459</v>
      </c>
      <c r="G1113">
        <v>412</v>
      </c>
      <c r="H1113">
        <v>26611</v>
      </c>
      <c r="I1113">
        <v>479</v>
      </c>
      <c r="J1113" t="s">
        <v>54</v>
      </c>
      <c r="K1113">
        <v>12747000</v>
      </c>
    </row>
    <row r="1114" spans="1:11">
      <c r="A1114">
        <v>1987</v>
      </c>
      <c r="B1114">
        <v>216299</v>
      </c>
      <c r="C1114" t="s">
        <v>11</v>
      </c>
      <c r="D1114">
        <v>83</v>
      </c>
      <c r="E1114" t="s">
        <v>40</v>
      </c>
      <c r="F1114">
        <v>8646</v>
      </c>
      <c r="G1114">
        <v>308</v>
      </c>
      <c r="H1114">
        <v>26630</v>
      </c>
      <c r="I1114">
        <v>527</v>
      </c>
      <c r="J1114" t="s">
        <v>54</v>
      </c>
      <c r="K1114">
        <v>14021760</v>
      </c>
    </row>
    <row r="1115" spans="1:11">
      <c r="A1115">
        <v>1987</v>
      </c>
      <c r="B1115">
        <v>216299</v>
      </c>
      <c r="C1115" t="s">
        <v>11</v>
      </c>
      <c r="D1115">
        <v>85</v>
      </c>
      <c r="E1115" t="s">
        <v>41</v>
      </c>
      <c r="F1115">
        <v>1570</v>
      </c>
      <c r="G1115">
        <v>200</v>
      </c>
      <c r="H1115">
        <v>3140</v>
      </c>
      <c r="I1115">
        <v>415</v>
      </c>
      <c r="J1115" t="s">
        <v>54</v>
      </c>
      <c r="K1115">
        <v>1303000</v>
      </c>
    </row>
    <row r="1116" spans="1:11">
      <c r="A1116">
        <v>1987</v>
      </c>
      <c r="B1116">
        <v>216299</v>
      </c>
      <c r="C1116" t="s">
        <v>11</v>
      </c>
      <c r="D1116">
        <v>87</v>
      </c>
      <c r="E1116" t="s">
        <v>42</v>
      </c>
      <c r="F1116">
        <v>105</v>
      </c>
      <c r="G1116">
        <v>90</v>
      </c>
      <c r="H1116">
        <v>95</v>
      </c>
      <c r="I1116">
        <v>895</v>
      </c>
      <c r="J1116" t="s">
        <v>54</v>
      </c>
      <c r="K1116">
        <v>85000</v>
      </c>
    </row>
    <row r="1117" spans="1:11">
      <c r="A1117">
        <v>1987</v>
      </c>
      <c r="B1117">
        <v>216299</v>
      </c>
      <c r="C1117" t="s">
        <v>11</v>
      </c>
      <c r="D1117">
        <v>95</v>
      </c>
      <c r="E1117" t="s">
        <v>44</v>
      </c>
      <c r="F1117">
        <v>1138</v>
      </c>
      <c r="G1117">
        <v>317</v>
      </c>
      <c r="H1117">
        <v>3604</v>
      </c>
      <c r="I1117">
        <v>341</v>
      </c>
      <c r="J1117" t="s">
        <v>54</v>
      </c>
      <c r="K1117">
        <v>1229800</v>
      </c>
    </row>
    <row r="1118" spans="1:11">
      <c r="A1118">
        <v>1987</v>
      </c>
      <c r="B1118">
        <v>216299</v>
      </c>
      <c r="C1118" t="s">
        <v>11</v>
      </c>
      <c r="D1118">
        <v>97</v>
      </c>
      <c r="E1118" t="s">
        <v>45</v>
      </c>
      <c r="F1118">
        <v>28191</v>
      </c>
      <c r="G1118">
        <v>377</v>
      </c>
      <c r="H1118">
        <v>106205</v>
      </c>
      <c r="I1118">
        <v>636</v>
      </c>
      <c r="J1118" t="s">
        <v>54</v>
      </c>
      <c r="K1118">
        <v>67567600</v>
      </c>
    </row>
    <row r="1119" spans="1:11">
      <c r="A1119">
        <v>1987</v>
      </c>
      <c r="B1119">
        <v>216299</v>
      </c>
      <c r="C1119" t="s">
        <v>11</v>
      </c>
      <c r="D1119">
        <v>99</v>
      </c>
      <c r="E1119" t="s">
        <v>46</v>
      </c>
      <c r="F1119">
        <v>16950</v>
      </c>
      <c r="G1119">
        <v>959</v>
      </c>
      <c r="H1119">
        <v>162550</v>
      </c>
      <c r="I1119">
        <v>142</v>
      </c>
      <c r="J1119" t="s">
        <v>54</v>
      </c>
      <c r="K1119">
        <v>23160000</v>
      </c>
    </row>
    <row r="1120" spans="1:11">
      <c r="A1120">
        <v>1987</v>
      </c>
      <c r="B1120">
        <v>216299</v>
      </c>
      <c r="C1120" t="s">
        <v>11</v>
      </c>
      <c r="D1120">
        <v>107</v>
      </c>
      <c r="E1120" t="s">
        <v>48</v>
      </c>
      <c r="F1120">
        <v>13279</v>
      </c>
      <c r="G1120">
        <v>793</v>
      </c>
      <c r="H1120">
        <v>105250</v>
      </c>
      <c r="I1120">
        <v>127</v>
      </c>
      <c r="J1120" t="s">
        <v>54</v>
      </c>
      <c r="K1120">
        <v>13411000</v>
      </c>
    </row>
    <row r="1121" spans="1:11">
      <c r="A1121">
        <v>1987</v>
      </c>
      <c r="B1121">
        <v>216299</v>
      </c>
      <c r="C1121" t="s">
        <v>11</v>
      </c>
      <c r="D1121">
        <v>113</v>
      </c>
      <c r="E1121" t="s">
        <v>49</v>
      </c>
      <c r="F1121">
        <v>1308</v>
      </c>
      <c r="G1121">
        <v>719</v>
      </c>
      <c r="H1121">
        <v>9404</v>
      </c>
      <c r="I1121">
        <v>237</v>
      </c>
      <c r="J1121" t="s">
        <v>54</v>
      </c>
      <c r="K1121">
        <v>2229000</v>
      </c>
    </row>
    <row r="1122" spans="1:11">
      <c r="A1122">
        <v>1986</v>
      </c>
      <c r="B1122">
        <v>216299</v>
      </c>
      <c r="C1122" t="s">
        <v>11</v>
      </c>
      <c r="D1122">
        <v>1</v>
      </c>
      <c r="E1122" t="s">
        <v>12</v>
      </c>
      <c r="F1122">
        <v>1465</v>
      </c>
      <c r="G1122">
        <v>335</v>
      </c>
      <c r="H1122">
        <v>4908</v>
      </c>
      <c r="I1122">
        <v>356</v>
      </c>
      <c r="J1122" t="s">
        <v>57</v>
      </c>
      <c r="K1122">
        <v>1749000</v>
      </c>
    </row>
    <row r="1123" spans="1:11">
      <c r="A1123">
        <v>1986</v>
      </c>
      <c r="B1123">
        <v>216299</v>
      </c>
      <c r="C1123" t="s">
        <v>11</v>
      </c>
      <c r="D1123">
        <v>5</v>
      </c>
      <c r="E1123" t="s">
        <v>14</v>
      </c>
      <c r="F1123">
        <v>1597</v>
      </c>
      <c r="G1123">
        <v>340</v>
      </c>
      <c r="H1123">
        <v>5432</v>
      </c>
      <c r="I1123">
        <v>378</v>
      </c>
      <c r="J1123" t="s">
        <v>57</v>
      </c>
      <c r="K1123">
        <v>2053100</v>
      </c>
    </row>
    <row r="1124" spans="1:11">
      <c r="A1124">
        <v>1986</v>
      </c>
      <c r="B1124">
        <v>216299</v>
      </c>
      <c r="C1124" t="s">
        <v>11</v>
      </c>
      <c r="D1124">
        <v>9</v>
      </c>
      <c r="E1124" t="s">
        <v>15</v>
      </c>
      <c r="F1124">
        <v>135</v>
      </c>
      <c r="G1124">
        <v>222</v>
      </c>
      <c r="H1124">
        <v>300</v>
      </c>
      <c r="I1124">
        <v>340</v>
      </c>
      <c r="J1124" t="s">
        <v>30</v>
      </c>
      <c r="K1124">
        <v>102000</v>
      </c>
    </row>
    <row r="1125" spans="1:11">
      <c r="A1125">
        <v>1986</v>
      </c>
      <c r="B1125">
        <v>216299</v>
      </c>
      <c r="C1125" t="s">
        <v>11</v>
      </c>
      <c r="D1125">
        <v>13</v>
      </c>
      <c r="E1125" t="s">
        <v>17</v>
      </c>
      <c r="F1125">
        <v>877</v>
      </c>
      <c r="G1125">
        <v>224</v>
      </c>
      <c r="H1125">
        <v>1964</v>
      </c>
      <c r="I1125">
        <v>359</v>
      </c>
      <c r="J1125" t="s">
        <v>57</v>
      </c>
      <c r="K1125">
        <v>705000</v>
      </c>
    </row>
    <row r="1126" spans="1:11">
      <c r="A1126">
        <v>1986</v>
      </c>
      <c r="B1126">
        <v>216299</v>
      </c>
      <c r="C1126" t="s">
        <v>11</v>
      </c>
      <c r="D1126">
        <v>17</v>
      </c>
      <c r="E1126" t="s">
        <v>18</v>
      </c>
      <c r="F1126">
        <v>116</v>
      </c>
      <c r="G1126">
        <v>300</v>
      </c>
      <c r="H1126">
        <v>348</v>
      </c>
      <c r="I1126">
        <v>760</v>
      </c>
      <c r="J1126" t="s">
        <v>57</v>
      </c>
      <c r="K1126">
        <v>264500</v>
      </c>
    </row>
    <row r="1127" spans="1:11">
      <c r="A1127">
        <v>1986</v>
      </c>
      <c r="B1127">
        <v>216299</v>
      </c>
      <c r="C1127" t="s">
        <v>11</v>
      </c>
      <c r="D1127">
        <v>19</v>
      </c>
      <c r="E1127" t="s">
        <v>19</v>
      </c>
      <c r="F1127">
        <v>37535</v>
      </c>
      <c r="G1127">
        <v>747</v>
      </c>
      <c r="H1127">
        <v>280300</v>
      </c>
      <c r="I1127">
        <v>138</v>
      </c>
      <c r="J1127" t="s">
        <v>57</v>
      </c>
      <c r="K1127">
        <v>38795000</v>
      </c>
    </row>
    <row r="1128" spans="1:11">
      <c r="A1128">
        <v>1986</v>
      </c>
      <c r="B1128">
        <v>216299</v>
      </c>
      <c r="C1128" t="s">
        <v>11</v>
      </c>
      <c r="D1128">
        <v>29</v>
      </c>
      <c r="E1128" t="s">
        <v>20</v>
      </c>
      <c r="F1128">
        <v>35937</v>
      </c>
      <c r="G1128">
        <v>622</v>
      </c>
      <c r="H1128">
        <v>223500</v>
      </c>
      <c r="I1128">
        <v>117</v>
      </c>
      <c r="J1128" t="s">
        <v>57</v>
      </c>
      <c r="K1128">
        <v>26128000</v>
      </c>
    </row>
    <row r="1129" spans="1:11">
      <c r="A1129">
        <v>1986</v>
      </c>
      <c r="B1129">
        <v>216299</v>
      </c>
      <c r="C1129" t="s">
        <v>11</v>
      </c>
      <c r="D1129">
        <v>31</v>
      </c>
      <c r="E1129" t="s">
        <v>21</v>
      </c>
      <c r="F1129">
        <v>1214</v>
      </c>
      <c r="G1129">
        <v>1200</v>
      </c>
      <c r="H1129">
        <v>14568</v>
      </c>
      <c r="I1129">
        <v>125</v>
      </c>
      <c r="J1129" t="s">
        <v>57</v>
      </c>
      <c r="K1129">
        <v>1821000</v>
      </c>
    </row>
    <row r="1130" spans="1:11">
      <c r="A1130">
        <v>1986</v>
      </c>
      <c r="B1130">
        <v>216299</v>
      </c>
      <c r="C1130" t="s">
        <v>11</v>
      </c>
      <c r="D1130">
        <v>33</v>
      </c>
      <c r="E1130" t="s">
        <v>22</v>
      </c>
      <c r="F1130">
        <v>3005</v>
      </c>
      <c r="G1130">
        <v>379</v>
      </c>
      <c r="H1130">
        <v>11396</v>
      </c>
      <c r="I1130">
        <v>442</v>
      </c>
      <c r="J1130" t="s">
        <v>57</v>
      </c>
      <c r="K1130">
        <v>5032075</v>
      </c>
    </row>
    <row r="1131" spans="1:11">
      <c r="A1131">
        <v>1986</v>
      </c>
      <c r="B1131">
        <v>216299</v>
      </c>
      <c r="C1131" t="s">
        <v>11</v>
      </c>
      <c r="D1131">
        <v>39</v>
      </c>
      <c r="E1131" t="s">
        <v>23</v>
      </c>
      <c r="F1131">
        <v>40267</v>
      </c>
      <c r="G1131">
        <v>871</v>
      </c>
      <c r="H1131">
        <v>350734</v>
      </c>
      <c r="I1131">
        <v>112</v>
      </c>
      <c r="J1131" t="s">
        <v>30</v>
      </c>
      <c r="K1131">
        <v>39311000</v>
      </c>
    </row>
    <row r="1132" spans="1:11">
      <c r="A1132">
        <v>1986</v>
      </c>
      <c r="B1132">
        <v>216299</v>
      </c>
      <c r="C1132" t="s">
        <v>11</v>
      </c>
      <c r="D1132">
        <v>45</v>
      </c>
      <c r="E1132" t="s">
        <v>25</v>
      </c>
      <c r="F1132">
        <v>10494</v>
      </c>
      <c r="G1132">
        <v>409</v>
      </c>
      <c r="H1132">
        <v>42938</v>
      </c>
      <c r="I1132">
        <v>395</v>
      </c>
      <c r="J1132" t="s">
        <v>30</v>
      </c>
      <c r="K1132">
        <v>16960300</v>
      </c>
    </row>
    <row r="1133" spans="1:11">
      <c r="A1133">
        <v>1986</v>
      </c>
      <c r="B1133">
        <v>216299</v>
      </c>
      <c r="C1133" t="s">
        <v>11</v>
      </c>
      <c r="D1133">
        <v>47</v>
      </c>
      <c r="E1133" t="s">
        <v>26</v>
      </c>
      <c r="F1133">
        <v>13440</v>
      </c>
      <c r="G1133">
        <v>853</v>
      </c>
      <c r="H1133">
        <v>114600</v>
      </c>
      <c r="I1133">
        <v>136</v>
      </c>
      <c r="J1133" t="s">
        <v>57</v>
      </c>
      <c r="K1133">
        <v>15620000</v>
      </c>
    </row>
    <row r="1134" spans="1:11">
      <c r="A1134">
        <v>1986</v>
      </c>
      <c r="B1134">
        <v>216299</v>
      </c>
      <c r="C1134" t="s">
        <v>11</v>
      </c>
      <c r="D1134">
        <v>53</v>
      </c>
      <c r="E1134" t="s">
        <v>27</v>
      </c>
      <c r="F1134">
        <v>27305</v>
      </c>
      <c r="G1134">
        <v>376</v>
      </c>
      <c r="H1134">
        <v>102706</v>
      </c>
      <c r="I1134">
        <v>348</v>
      </c>
      <c r="J1134" t="s">
        <v>57</v>
      </c>
      <c r="K1134">
        <v>35706000</v>
      </c>
    </row>
    <row r="1135" spans="1:11">
      <c r="A1135">
        <v>1986</v>
      </c>
      <c r="B1135">
        <v>216299</v>
      </c>
      <c r="C1135" t="s">
        <v>11</v>
      </c>
      <c r="D1135">
        <v>55</v>
      </c>
      <c r="E1135" t="s">
        <v>28</v>
      </c>
      <c r="F1135">
        <v>27653</v>
      </c>
      <c r="G1135">
        <v>409</v>
      </c>
      <c r="H1135">
        <v>113220</v>
      </c>
      <c r="I1135">
        <v>757</v>
      </c>
      <c r="J1135" t="s">
        <v>57</v>
      </c>
      <c r="K1135">
        <v>85676000</v>
      </c>
    </row>
    <row r="1136" spans="1:11">
      <c r="A1136">
        <v>1986</v>
      </c>
      <c r="B1136">
        <v>216299</v>
      </c>
      <c r="C1136" t="s">
        <v>11</v>
      </c>
      <c r="D1136">
        <v>57</v>
      </c>
      <c r="E1136" t="s">
        <v>29</v>
      </c>
      <c r="H1136">
        <v>125</v>
      </c>
      <c r="I1136">
        <v>435</v>
      </c>
      <c r="J1136" t="s">
        <v>57</v>
      </c>
      <c r="K1136">
        <v>54400</v>
      </c>
    </row>
    <row r="1137" spans="1:11">
      <c r="A1137">
        <v>1986</v>
      </c>
      <c r="B1137">
        <v>216299</v>
      </c>
      <c r="C1137" t="s">
        <v>11</v>
      </c>
      <c r="D1137">
        <v>61</v>
      </c>
      <c r="E1137" t="s">
        <v>31</v>
      </c>
      <c r="F1137">
        <v>126</v>
      </c>
      <c r="G1137">
        <v>206</v>
      </c>
      <c r="H1137">
        <v>260</v>
      </c>
      <c r="I1137">
        <v>276</v>
      </c>
      <c r="J1137" t="s">
        <v>57</v>
      </c>
      <c r="K1137">
        <v>71800</v>
      </c>
    </row>
    <row r="1138" spans="1:11">
      <c r="A1138">
        <v>1986</v>
      </c>
      <c r="B1138">
        <v>216299</v>
      </c>
      <c r="C1138" t="s">
        <v>11</v>
      </c>
      <c r="D1138">
        <v>65</v>
      </c>
      <c r="E1138" t="s">
        <v>32</v>
      </c>
      <c r="F1138">
        <v>3068</v>
      </c>
      <c r="G1138">
        <v>441</v>
      </c>
      <c r="H1138">
        <v>13530</v>
      </c>
      <c r="I1138">
        <v>393</v>
      </c>
      <c r="J1138" t="s">
        <v>57</v>
      </c>
      <c r="K1138">
        <v>5320300</v>
      </c>
    </row>
    <row r="1139" spans="1:11">
      <c r="A1139">
        <v>1986</v>
      </c>
      <c r="B1139">
        <v>216299</v>
      </c>
      <c r="C1139" t="s">
        <v>11</v>
      </c>
      <c r="D1139">
        <v>67</v>
      </c>
      <c r="E1139" t="s">
        <v>33</v>
      </c>
      <c r="F1139">
        <v>4100</v>
      </c>
      <c r="G1139">
        <v>800</v>
      </c>
      <c r="H1139">
        <v>32800</v>
      </c>
      <c r="I1139">
        <v>300</v>
      </c>
      <c r="J1139" t="s">
        <v>57</v>
      </c>
      <c r="K1139">
        <v>9840000</v>
      </c>
    </row>
    <row r="1140" spans="1:11">
      <c r="A1140">
        <v>1986</v>
      </c>
      <c r="B1140">
        <v>216299</v>
      </c>
      <c r="C1140" t="s">
        <v>11</v>
      </c>
      <c r="D1140">
        <v>69</v>
      </c>
      <c r="E1140" t="s">
        <v>34</v>
      </c>
      <c r="F1140">
        <v>2000</v>
      </c>
      <c r="G1140">
        <v>370</v>
      </c>
      <c r="H1140">
        <v>7400</v>
      </c>
      <c r="I1140">
        <v>400</v>
      </c>
      <c r="J1140" t="s">
        <v>57</v>
      </c>
      <c r="K1140">
        <v>2960000</v>
      </c>
    </row>
    <row r="1141" spans="1:11">
      <c r="A1141">
        <v>1986</v>
      </c>
      <c r="B1141">
        <v>216299</v>
      </c>
      <c r="C1141" t="s">
        <v>11</v>
      </c>
      <c r="D1141">
        <v>71</v>
      </c>
      <c r="E1141" t="s">
        <v>35</v>
      </c>
      <c r="F1141">
        <v>4540</v>
      </c>
      <c r="G1141">
        <v>189</v>
      </c>
      <c r="H1141">
        <v>8600</v>
      </c>
      <c r="I1141">
        <v>120</v>
      </c>
      <c r="J1141" t="s">
        <v>57</v>
      </c>
      <c r="K1141">
        <v>1035000</v>
      </c>
    </row>
    <row r="1142" spans="1:11">
      <c r="A1142">
        <v>1986</v>
      </c>
      <c r="B1142">
        <v>216299</v>
      </c>
      <c r="C1142" t="s">
        <v>11</v>
      </c>
      <c r="D1142">
        <v>73</v>
      </c>
      <c r="E1142" t="s">
        <v>36</v>
      </c>
      <c r="F1142">
        <v>90</v>
      </c>
      <c r="G1142">
        <v>140</v>
      </c>
      <c r="H1142">
        <v>126</v>
      </c>
      <c r="I1142">
        <v>330</v>
      </c>
      <c r="J1142" t="s">
        <v>30</v>
      </c>
      <c r="K1142">
        <v>41600</v>
      </c>
    </row>
    <row r="1143" spans="1:11">
      <c r="A1143">
        <v>1986</v>
      </c>
      <c r="B1143">
        <v>216299</v>
      </c>
      <c r="C1143" t="s">
        <v>11</v>
      </c>
      <c r="D1143">
        <v>77</v>
      </c>
      <c r="E1143" t="s">
        <v>37</v>
      </c>
      <c r="F1143">
        <v>34136</v>
      </c>
      <c r="G1143">
        <v>759</v>
      </c>
      <c r="H1143">
        <v>259000</v>
      </c>
      <c r="I1143">
        <v>191</v>
      </c>
      <c r="J1143" t="s">
        <v>57</v>
      </c>
      <c r="K1143">
        <v>49418000</v>
      </c>
    </row>
    <row r="1144" spans="1:11">
      <c r="A1144">
        <v>1986</v>
      </c>
      <c r="B1144">
        <v>216299</v>
      </c>
      <c r="C1144" t="s">
        <v>11</v>
      </c>
      <c r="D1144">
        <v>79</v>
      </c>
      <c r="E1144" t="s">
        <v>38</v>
      </c>
      <c r="F1144">
        <v>6084</v>
      </c>
      <c r="G1144">
        <v>380</v>
      </c>
      <c r="H1144">
        <v>23119</v>
      </c>
      <c r="I1144">
        <v>412</v>
      </c>
      <c r="J1144" t="s">
        <v>57</v>
      </c>
      <c r="K1144">
        <v>9525000</v>
      </c>
    </row>
    <row r="1145" spans="1:11">
      <c r="A1145">
        <v>1986</v>
      </c>
      <c r="B1145">
        <v>216299</v>
      </c>
      <c r="C1145" t="s">
        <v>11</v>
      </c>
      <c r="D1145">
        <v>83</v>
      </c>
      <c r="E1145" t="s">
        <v>40</v>
      </c>
      <c r="F1145">
        <v>9510</v>
      </c>
      <c r="G1145">
        <v>275</v>
      </c>
      <c r="H1145">
        <v>26149</v>
      </c>
      <c r="I1145">
        <v>424</v>
      </c>
      <c r="J1145" t="s">
        <v>57</v>
      </c>
      <c r="K1145">
        <v>11098420</v>
      </c>
    </row>
    <row r="1146" spans="1:11">
      <c r="A1146">
        <v>1986</v>
      </c>
      <c r="B1146">
        <v>216299</v>
      </c>
      <c r="C1146" t="s">
        <v>11</v>
      </c>
      <c r="D1146">
        <v>85</v>
      </c>
      <c r="E1146" t="s">
        <v>41</v>
      </c>
      <c r="F1146">
        <v>1600</v>
      </c>
      <c r="G1146">
        <v>300</v>
      </c>
      <c r="H1146">
        <v>4800</v>
      </c>
      <c r="I1146">
        <v>400</v>
      </c>
      <c r="J1146" t="s">
        <v>30</v>
      </c>
      <c r="K1146">
        <v>1920000</v>
      </c>
    </row>
    <row r="1147" spans="1:11">
      <c r="A1147">
        <v>1986</v>
      </c>
      <c r="B1147">
        <v>216299</v>
      </c>
      <c r="C1147" t="s">
        <v>11</v>
      </c>
      <c r="D1147">
        <v>95</v>
      </c>
      <c r="E1147" t="s">
        <v>44</v>
      </c>
      <c r="F1147">
        <v>1061</v>
      </c>
      <c r="G1147">
        <v>450</v>
      </c>
      <c r="H1147">
        <v>4773</v>
      </c>
      <c r="I1147">
        <v>249</v>
      </c>
      <c r="J1147" t="s">
        <v>57</v>
      </c>
      <c r="K1147">
        <v>1187700</v>
      </c>
    </row>
    <row r="1148" spans="1:11">
      <c r="A1148">
        <v>1986</v>
      </c>
      <c r="B1148">
        <v>216299</v>
      </c>
      <c r="C1148" t="s">
        <v>11</v>
      </c>
      <c r="D1148">
        <v>97</v>
      </c>
      <c r="E1148" t="s">
        <v>45</v>
      </c>
      <c r="F1148">
        <v>28609</v>
      </c>
      <c r="G1148">
        <v>377</v>
      </c>
      <c r="H1148">
        <v>107992</v>
      </c>
      <c r="I1148">
        <v>579</v>
      </c>
      <c r="J1148" t="s">
        <v>57</v>
      </c>
      <c r="K1148">
        <v>62565480</v>
      </c>
    </row>
    <row r="1149" spans="1:11">
      <c r="A1149">
        <v>1986</v>
      </c>
      <c r="B1149">
        <v>216299</v>
      </c>
      <c r="C1149" t="s">
        <v>11</v>
      </c>
      <c r="D1149">
        <v>99</v>
      </c>
      <c r="E1149" t="s">
        <v>46</v>
      </c>
      <c r="F1149">
        <v>17211</v>
      </c>
      <c r="G1149">
        <v>870</v>
      </c>
      <c r="H1149">
        <v>149800</v>
      </c>
      <c r="I1149">
        <v>125</v>
      </c>
      <c r="J1149" t="s">
        <v>30</v>
      </c>
      <c r="K1149">
        <v>18794000</v>
      </c>
    </row>
    <row r="1150" spans="1:11">
      <c r="A1150">
        <v>1986</v>
      </c>
      <c r="B1150">
        <v>216299</v>
      </c>
      <c r="C1150" t="s">
        <v>11</v>
      </c>
      <c r="D1150">
        <v>107</v>
      </c>
      <c r="E1150" t="s">
        <v>48</v>
      </c>
      <c r="F1150">
        <v>14366</v>
      </c>
      <c r="G1150">
        <v>952</v>
      </c>
      <c r="H1150">
        <v>136820</v>
      </c>
      <c r="I1150">
        <v>114</v>
      </c>
      <c r="J1150" t="s">
        <v>57</v>
      </c>
      <c r="K1150">
        <v>15629000</v>
      </c>
    </row>
    <row r="1151" spans="1:11">
      <c r="A1151">
        <v>1986</v>
      </c>
      <c r="B1151">
        <v>216299</v>
      </c>
      <c r="C1151" t="s">
        <v>11</v>
      </c>
      <c r="D1151">
        <v>113</v>
      </c>
      <c r="E1151" t="s">
        <v>49</v>
      </c>
      <c r="F1151">
        <v>1270</v>
      </c>
      <c r="G1151">
        <v>860</v>
      </c>
      <c r="H1151">
        <v>10917</v>
      </c>
      <c r="I1151">
        <v>229</v>
      </c>
      <c r="J1151" t="s">
        <v>57</v>
      </c>
      <c r="K1151">
        <v>2497000</v>
      </c>
    </row>
    <row r="1152" spans="1:11">
      <c r="A1152">
        <v>1985</v>
      </c>
      <c r="B1152">
        <v>216299</v>
      </c>
      <c r="C1152" t="s">
        <v>11</v>
      </c>
      <c r="D1152">
        <v>1</v>
      </c>
      <c r="E1152" t="s">
        <v>12</v>
      </c>
      <c r="F1152">
        <v>1501</v>
      </c>
      <c r="G1152">
        <v>355</v>
      </c>
      <c r="H1152">
        <v>5336</v>
      </c>
      <c r="I1152">
        <v>338</v>
      </c>
      <c r="J1152" t="s">
        <v>54</v>
      </c>
      <c r="K1152">
        <v>1802000</v>
      </c>
    </row>
    <row r="1153" spans="1:11">
      <c r="A1153">
        <v>1985</v>
      </c>
      <c r="B1153">
        <v>216299</v>
      </c>
      <c r="C1153" t="s">
        <v>11</v>
      </c>
      <c r="D1153">
        <v>5</v>
      </c>
      <c r="E1153" t="s">
        <v>14</v>
      </c>
      <c r="F1153">
        <v>1568</v>
      </c>
      <c r="G1153">
        <v>314</v>
      </c>
      <c r="H1153">
        <v>4922</v>
      </c>
      <c r="I1153">
        <v>379</v>
      </c>
      <c r="J1153" t="s">
        <v>54</v>
      </c>
      <c r="K1153">
        <v>1865300</v>
      </c>
    </row>
    <row r="1154" spans="1:11">
      <c r="A1154">
        <v>1985</v>
      </c>
      <c r="B1154">
        <v>216299</v>
      </c>
      <c r="C1154" t="s">
        <v>11</v>
      </c>
      <c r="D1154">
        <v>13</v>
      </c>
      <c r="E1154" t="s">
        <v>17</v>
      </c>
      <c r="F1154">
        <v>873</v>
      </c>
      <c r="G1154">
        <v>261</v>
      </c>
      <c r="H1154">
        <v>2278</v>
      </c>
      <c r="I1154">
        <v>290</v>
      </c>
      <c r="J1154" t="s">
        <v>54</v>
      </c>
      <c r="K1154">
        <v>661000</v>
      </c>
    </row>
    <row r="1155" spans="1:11">
      <c r="A1155">
        <v>1985</v>
      </c>
      <c r="B1155">
        <v>216299</v>
      </c>
      <c r="C1155" t="s">
        <v>11</v>
      </c>
      <c r="D1155">
        <v>17</v>
      </c>
      <c r="E1155" t="s">
        <v>18</v>
      </c>
      <c r="F1155">
        <v>116</v>
      </c>
      <c r="G1155">
        <v>530</v>
      </c>
      <c r="H1155">
        <v>615</v>
      </c>
      <c r="I1155">
        <v>848</v>
      </c>
      <c r="J1155" t="s">
        <v>54</v>
      </c>
      <c r="K1155">
        <v>521400</v>
      </c>
    </row>
    <row r="1156" spans="1:11">
      <c r="A1156">
        <v>1985</v>
      </c>
      <c r="B1156">
        <v>216299</v>
      </c>
      <c r="C1156" t="s">
        <v>11</v>
      </c>
      <c r="D1156">
        <v>19</v>
      </c>
      <c r="E1156" t="s">
        <v>19</v>
      </c>
      <c r="F1156">
        <v>37851</v>
      </c>
      <c r="G1156">
        <v>1062</v>
      </c>
      <c r="H1156">
        <v>401900</v>
      </c>
      <c r="I1156">
        <v>115</v>
      </c>
      <c r="J1156" t="s">
        <v>54</v>
      </c>
      <c r="K1156">
        <v>46334000</v>
      </c>
    </row>
    <row r="1157" spans="1:11">
      <c r="A1157">
        <v>1985</v>
      </c>
      <c r="B1157">
        <v>216299</v>
      </c>
      <c r="C1157" t="s">
        <v>11</v>
      </c>
      <c r="D1157">
        <v>29</v>
      </c>
      <c r="E1157" t="s">
        <v>20</v>
      </c>
      <c r="F1157">
        <v>33255</v>
      </c>
      <c r="G1157">
        <v>848</v>
      </c>
      <c r="H1157">
        <v>282000</v>
      </c>
      <c r="I1157">
        <v>90</v>
      </c>
      <c r="J1157" t="s">
        <v>54</v>
      </c>
      <c r="K1157">
        <v>25509000</v>
      </c>
    </row>
    <row r="1158" spans="1:11">
      <c r="A1158">
        <v>1985</v>
      </c>
      <c r="B1158">
        <v>216299</v>
      </c>
      <c r="C1158" t="s">
        <v>11</v>
      </c>
      <c r="D1158">
        <v>31</v>
      </c>
      <c r="E1158" t="s">
        <v>21</v>
      </c>
      <c r="F1158">
        <v>1117</v>
      </c>
      <c r="G1158">
        <v>1190</v>
      </c>
      <c r="H1158">
        <v>13292</v>
      </c>
      <c r="I1158">
        <v>74</v>
      </c>
      <c r="J1158" t="s">
        <v>54</v>
      </c>
      <c r="K1158">
        <v>984000</v>
      </c>
    </row>
    <row r="1159" spans="1:11">
      <c r="A1159">
        <v>1985</v>
      </c>
      <c r="B1159">
        <v>216299</v>
      </c>
      <c r="C1159" t="s">
        <v>11</v>
      </c>
      <c r="D1159">
        <v>33</v>
      </c>
      <c r="E1159" t="s">
        <v>22</v>
      </c>
      <c r="F1159">
        <v>2990</v>
      </c>
      <c r="G1159">
        <v>337</v>
      </c>
      <c r="H1159">
        <v>10073</v>
      </c>
      <c r="I1159">
        <v>414</v>
      </c>
      <c r="J1159" t="s">
        <v>54</v>
      </c>
      <c r="K1159">
        <v>4172680</v>
      </c>
    </row>
    <row r="1160" spans="1:11">
      <c r="A1160">
        <v>1985</v>
      </c>
      <c r="B1160">
        <v>216299</v>
      </c>
      <c r="C1160" t="s">
        <v>11</v>
      </c>
      <c r="D1160">
        <v>39</v>
      </c>
      <c r="E1160" t="s">
        <v>23</v>
      </c>
      <c r="F1160">
        <v>40100</v>
      </c>
      <c r="G1160">
        <v>754</v>
      </c>
      <c r="H1160">
        <v>302354</v>
      </c>
      <c r="I1160">
        <v>94</v>
      </c>
      <c r="J1160" t="s">
        <v>54</v>
      </c>
      <c r="K1160">
        <v>28421000</v>
      </c>
    </row>
    <row r="1161" spans="1:11">
      <c r="A1161">
        <v>1985</v>
      </c>
      <c r="B1161">
        <v>216299</v>
      </c>
      <c r="C1161" t="s">
        <v>11</v>
      </c>
      <c r="D1161">
        <v>45</v>
      </c>
      <c r="E1161" t="s">
        <v>25</v>
      </c>
      <c r="F1161">
        <v>10171</v>
      </c>
      <c r="G1161">
        <v>403</v>
      </c>
      <c r="H1161">
        <v>40993</v>
      </c>
      <c r="I1161">
        <v>396</v>
      </c>
      <c r="J1161" t="s">
        <v>54</v>
      </c>
      <c r="K1161">
        <v>16227800</v>
      </c>
    </row>
    <row r="1162" spans="1:11">
      <c r="A1162">
        <v>1985</v>
      </c>
      <c r="B1162">
        <v>216299</v>
      </c>
      <c r="C1162" t="s">
        <v>11</v>
      </c>
      <c r="D1162">
        <v>47</v>
      </c>
      <c r="E1162" t="s">
        <v>26</v>
      </c>
      <c r="F1162">
        <v>12803</v>
      </c>
      <c r="G1162">
        <v>836</v>
      </c>
      <c r="H1162">
        <v>107020</v>
      </c>
      <c r="I1162">
        <v>130</v>
      </c>
      <c r="J1162" t="s">
        <v>54</v>
      </c>
      <c r="K1162">
        <v>13873000</v>
      </c>
    </row>
    <row r="1163" spans="1:11">
      <c r="A1163">
        <v>1985</v>
      </c>
      <c r="B1163">
        <v>216299</v>
      </c>
      <c r="C1163" t="s">
        <v>11</v>
      </c>
      <c r="D1163">
        <v>53</v>
      </c>
      <c r="E1163" t="s">
        <v>27</v>
      </c>
      <c r="F1163">
        <v>28647</v>
      </c>
      <c r="G1163">
        <v>425</v>
      </c>
      <c r="H1163">
        <v>121692</v>
      </c>
      <c r="I1163">
        <v>315</v>
      </c>
      <c r="J1163" t="s">
        <v>54</v>
      </c>
      <c r="K1163">
        <v>38321000</v>
      </c>
    </row>
    <row r="1164" spans="1:11">
      <c r="A1164">
        <v>1985</v>
      </c>
      <c r="B1164">
        <v>216299</v>
      </c>
      <c r="C1164" t="s">
        <v>11</v>
      </c>
      <c r="D1164">
        <v>55</v>
      </c>
      <c r="E1164" t="s">
        <v>28</v>
      </c>
      <c r="F1164">
        <v>25690</v>
      </c>
      <c r="G1164">
        <v>395</v>
      </c>
      <c r="H1164">
        <v>101407</v>
      </c>
      <c r="I1164">
        <v>772</v>
      </c>
      <c r="J1164" t="s">
        <v>54</v>
      </c>
      <c r="K1164">
        <v>78332000</v>
      </c>
    </row>
    <row r="1165" spans="1:11">
      <c r="A1165">
        <v>1985</v>
      </c>
      <c r="B1165">
        <v>216299</v>
      </c>
      <c r="C1165" t="s">
        <v>11</v>
      </c>
      <c r="D1165">
        <v>57</v>
      </c>
      <c r="E1165" t="s">
        <v>29</v>
      </c>
      <c r="H1165">
        <v>62</v>
      </c>
      <c r="I1165">
        <v>405</v>
      </c>
      <c r="J1165" t="s">
        <v>54</v>
      </c>
      <c r="K1165">
        <v>25100</v>
      </c>
    </row>
    <row r="1166" spans="1:11">
      <c r="A1166">
        <v>1985</v>
      </c>
      <c r="B1166">
        <v>216299</v>
      </c>
      <c r="C1166" t="s">
        <v>11</v>
      </c>
      <c r="D1166">
        <v>61</v>
      </c>
      <c r="E1166" t="s">
        <v>31</v>
      </c>
      <c r="F1166">
        <v>126</v>
      </c>
      <c r="G1166">
        <v>136</v>
      </c>
      <c r="H1166">
        <v>171</v>
      </c>
      <c r="I1166">
        <v>211</v>
      </c>
      <c r="J1166" t="s">
        <v>54</v>
      </c>
      <c r="K1166">
        <v>36100</v>
      </c>
    </row>
    <row r="1167" spans="1:11">
      <c r="A1167">
        <v>1985</v>
      </c>
      <c r="B1167">
        <v>216299</v>
      </c>
      <c r="C1167" t="s">
        <v>11</v>
      </c>
      <c r="D1167">
        <v>65</v>
      </c>
      <c r="E1167" t="s">
        <v>32</v>
      </c>
      <c r="F1167">
        <v>3006</v>
      </c>
      <c r="G1167">
        <v>371</v>
      </c>
      <c r="H1167">
        <v>11152</v>
      </c>
      <c r="I1167">
        <v>397</v>
      </c>
      <c r="J1167" t="s">
        <v>54</v>
      </c>
      <c r="K1167">
        <v>4428600</v>
      </c>
    </row>
    <row r="1168" spans="1:11">
      <c r="A1168">
        <v>1985</v>
      </c>
      <c r="B1168">
        <v>216299</v>
      </c>
      <c r="C1168" t="s">
        <v>11</v>
      </c>
      <c r="D1168">
        <v>67</v>
      </c>
      <c r="E1168" t="s">
        <v>33</v>
      </c>
      <c r="F1168">
        <v>4330</v>
      </c>
      <c r="G1168">
        <v>709</v>
      </c>
      <c r="H1168">
        <v>30700</v>
      </c>
      <c r="I1168">
        <v>132</v>
      </c>
      <c r="J1168" t="s">
        <v>54</v>
      </c>
      <c r="K1168">
        <v>4052000</v>
      </c>
    </row>
    <row r="1169" spans="1:11">
      <c r="A1169">
        <v>1985</v>
      </c>
      <c r="B1169">
        <v>216299</v>
      </c>
      <c r="C1169" t="s">
        <v>11</v>
      </c>
      <c r="D1169">
        <v>69</v>
      </c>
      <c r="E1169" t="s">
        <v>34</v>
      </c>
      <c r="F1169">
        <v>2600</v>
      </c>
      <c r="G1169">
        <v>350</v>
      </c>
      <c r="H1169">
        <v>9100</v>
      </c>
      <c r="I1169">
        <v>400</v>
      </c>
      <c r="J1169" t="s">
        <v>54</v>
      </c>
      <c r="K1169">
        <v>3640000</v>
      </c>
    </row>
    <row r="1170" spans="1:11">
      <c r="A1170">
        <v>1985</v>
      </c>
      <c r="B1170">
        <v>216299</v>
      </c>
      <c r="C1170" t="s">
        <v>11</v>
      </c>
      <c r="D1170">
        <v>71</v>
      </c>
      <c r="E1170" t="s">
        <v>35</v>
      </c>
      <c r="F1170">
        <v>5960</v>
      </c>
      <c r="G1170">
        <v>226</v>
      </c>
      <c r="H1170">
        <v>13470</v>
      </c>
      <c r="I1170">
        <v>122</v>
      </c>
      <c r="J1170" t="s">
        <v>54</v>
      </c>
      <c r="K1170">
        <v>1646000</v>
      </c>
    </row>
    <row r="1171" spans="1:11">
      <c r="A1171">
        <v>1985</v>
      </c>
      <c r="B1171">
        <v>216299</v>
      </c>
      <c r="C1171" t="s">
        <v>11</v>
      </c>
      <c r="D1171">
        <v>73</v>
      </c>
      <c r="E1171" t="s">
        <v>36</v>
      </c>
      <c r="F1171">
        <v>115</v>
      </c>
      <c r="G1171">
        <v>160</v>
      </c>
      <c r="H1171">
        <v>184</v>
      </c>
      <c r="I1171">
        <v>210</v>
      </c>
      <c r="J1171" t="s">
        <v>54</v>
      </c>
      <c r="K1171">
        <v>38600</v>
      </c>
    </row>
    <row r="1172" spans="1:11">
      <c r="A1172">
        <v>1985</v>
      </c>
      <c r="B1172">
        <v>216299</v>
      </c>
      <c r="C1172" t="s">
        <v>11</v>
      </c>
      <c r="D1172">
        <v>77</v>
      </c>
      <c r="E1172" t="s">
        <v>37</v>
      </c>
      <c r="F1172">
        <v>35470</v>
      </c>
      <c r="G1172">
        <v>803</v>
      </c>
      <c r="H1172">
        <v>285000</v>
      </c>
      <c r="I1172">
        <v>150</v>
      </c>
      <c r="J1172" t="s">
        <v>54</v>
      </c>
      <c r="K1172">
        <v>42840000</v>
      </c>
    </row>
    <row r="1173" spans="1:11">
      <c r="A1173">
        <v>1985</v>
      </c>
      <c r="B1173">
        <v>216299</v>
      </c>
      <c r="C1173" t="s">
        <v>11</v>
      </c>
      <c r="D1173">
        <v>79</v>
      </c>
      <c r="E1173" t="s">
        <v>38</v>
      </c>
      <c r="F1173">
        <v>5480</v>
      </c>
      <c r="G1173">
        <v>440</v>
      </c>
      <c r="H1173">
        <v>24112</v>
      </c>
      <c r="I1173">
        <v>407</v>
      </c>
      <c r="J1173" t="s">
        <v>54</v>
      </c>
      <c r="K1173">
        <v>9814000</v>
      </c>
    </row>
    <row r="1174" spans="1:11">
      <c r="A1174">
        <v>1985</v>
      </c>
      <c r="B1174">
        <v>216299</v>
      </c>
      <c r="C1174" t="s">
        <v>11</v>
      </c>
      <c r="D1174">
        <v>83</v>
      </c>
      <c r="E1174" t="s">
        <v>40</v>
      </c>
      <c r="F1174">
        <v>7448</v>
      </c>
      <c r="G1174">
        <v>428</v>
      </c>
      <c r="H1174">
        <v>31877</v>
      </c>
      <c r="I1174">
        <v>360</v>
      </c>
      <c r="J1174" t="s">
        <v>54</v>
      </c>
      <c r="K1174">
        <v>11480183</v>
      </c>
    </row>
    <row r="1175" spans="1:11">
      <c r="A1175">
        <v>1985</v>
      </c>
      <c r="B1175">
        <v>216299</v>
      </c>
      <c r="C1175" t="s">
        <v>11</v>
      </c>
      <c r="D1175">
        <v>85</v>
      </c>
      <c r="E1175" t="s">
        <v>41</v>
      </c>
      <c r="F1175">
        <v>1525</v>
      </c>
      <c r="G1175">
        <v>300</v>
      </c>
      <c r="H1175">
        <v>4575</v>
      </c>
      <c r="I1175">
        <v>310</v>
      </c>
      <c r="J1175" t="s">
        <v>54</v>
      </c>
      <c r="K1175">
        <v>1418000</v>
      </c>
    </row>
    <row r="1176" spans="1:11">
      <c r="A1176">
        <v>1985</v>
      </c>
      <c r="B1176">
        <v>216299</v>
      </c>
      <c r="C1176" t="s">
        <v>11</v>
      </c>
      <c r="D1176">
        <v>95</v>
      </c>
      <c r="E1176" t="s">
        <v>44</v>
      </c>
      <c r="F1176">
        <v>1113</v>
      </c>
      <c r="G1176">
        <v>544</v>
      </c>
      <c r="H1176">
        <v>6058</v>
      </c>
      <c r="I1176">
        <v>259</v>
      </c>
      <c r="J1176" t="s">
        <v>54</v>
      </c>
      <c r="K1176">
        <v>1570200</v>
      </c>
    </row>
    <row r="1177" spans="1:11">
      <c r="A1177">
        <v>1985</v>
      </c>
      <c r="B1177">
        <v>216299</v>
      </c>
      <c r="C1177" t="s">
        <v>11</v>
      </c>
      <c r="D1177">
        <v>97</v>
      </c>
      <c r="E1177" t="s">
        <v>45</v>
      </c>
      <c r="F1177">
        <v>28099</v>
      </c>
      <c r="G1177">
        <v>359</v>
      </c>
      <c r="H1177">
        <v>100962</v>
      </c>
      <c r="I1177">
        <v>572</v>
      </c>
      <c r="J1177" t="s">
        <v>54</v>
      </c>
      <c r="K1177">
        <v>57700792</v>
      </c>
    </row>
    <row r="1178" spans="1:11">
      <c r="A1178">
        <v>1985</v>
      </c>
      <c r="B1178">
        <v>216299</v>
      </c>
      <c r="C1178" t="s">
        <v>11</v>
      </c>
      <c r="D1178">
        <v>99</v>
      </c>
      <c r="E1178" t="s">
        <v>46</v>
      </c>
      <c r="F1178">
        <v>16250</v>
      </c>
      <c r="G1178">
        <v>815</v>
      </c>
      <c r="H1178">
        <v>132500</v>
      </c>
      <c r="I1178">
        <v>129</v>
      </c>
      <c r="J1178" t="s">
        <v>54</v>
      </c>
      <c r="K1178">
        <v>17034000</v>
      </c>
    </row>
    <row r="1179" spans="1:11">
      <c r="A1179">
        <v>1985</v>
      </c>
      <c r="B1179">
        <v>216299</v>
      </c>
      <c r="C1179" t="s">
        <v>11</v>
      </c>
      <c r="D1179">
        <v>107</v>
      </c>
      <c r="E1179" t="s">
        <v>48</v>
      </c>
      <c r="F1179">
        <v>14479</v>
      </c>
      <c r="G1179">
        <v>944</v>
      </c>
      <c r="H1179">
        <v>136740</v>
      </c>
      <c r="I1179">
        <v>108</v>
      </c>
      <c r="J1179" t="s">
        <v>54</v>
      </c>
      <c r="K1179">
        <v>14762000</v>
      </c>
    </row>
    <row r="1180" spans="1:11">
      <c r="A1180">
        <v>1985</v>
      </c>
      <c r="B1180">
        <v>216299</v>
      </c>
      <c r="C1180" t="s">
        <v>11</v>
      </c>
      <c r="D1180">
        <v>113</v>
      </c>
      <c r="E1180" t="s">
        <v>49</v>
      </c>
      <c r="F1180">
        <v>1169</v>
      </c>
      <c r="G1180">
        <v>620</v>
      </c>
      <c r="H1180">
        <v>7250</v>
      </c>
      <c r="I1180">
        <v>211</v>
      </c>
      <c r="J1180" t="s">
        <v>54</v>
      </c>
      <c r="K1180">
        <v>1530000</v>
      </c>
    </row>
    <row r="1181" spans="1:11">
      <c r="A1181">
        <v>1984</v>
      </c>
      <c r="B1181">
        <v>216299</v>
      </c>
      <c r="C1181" t="s">
        <v>11</v>
      </c>
      <c r="D1181">
        <v>1</v>
      </c>
      <c r="E1181" t="s">
        <v>12</v>
      </c>
      <c r="F1181">
        <v>1672</v>
      </c>
      <c r="G1181">
        <v>316</v>
      </c>
      <c r="H1181">
        <v>5286</v>
      </c>
      <c r="I1181">
        <v>398</v>
      </c>
      <c r="J1181" t="s">
        <v>54</v>
      </c>
      <c r="K1181">
        <v>2103000</v>
      </c>
    </row>
    <row r="1182" spans="1:11">
      <c r="A1182">
        <v>1984</v>
      </c>
      <c r="B1182">
        <v>216299</v>
      </c>
      <c r="C1182" t="s">
        <v>11</v>
      </c>
      <c r="D1182">
        <v>5</v>
      </c>
      <c r="E1182" t="s">
        <v>14</v>
      </c>
      <c r="F1182">
        <v>1609</v>
      </c>
      <c r="G1182">
        <v>288</v>
      </c>
      <c r="H1182">
        <v>4641</v>
      </c>
      <c r="I1182">
        <v>409</v>
      </c>
      <c r="J1182" t="s">
        <v>54</v>
      </c>
      <c r="K1182">
        <v>1897300</v>
      </c>
    </row>
    <row r="1183" spans="1:11">
      <c r="A1183">
        <v>1984</v>
      </c>
      <c r="B1183">
        <v>216299</v>
      </c>
      <c r="C1183" t="s">
        <v>11</v>
      </c>
      <c r="D1183">
        <v>9</v>
      </c>
      <c r="E1183" t="s">
        <v>15</v>
      </c>
      <c r="F1183">
        <v>77</v>
      </c>
      <c r="G1183">
        <v>130</v>
      </c>
      <c r="H1183">
        <v>100</v>
      </c>
      <c r="I1183">
        <v>420</v>
      </c>
      <c r="J1183" t="s">
        <v>54</v>
      </c>
      <c r="K1183">
        <v>42000</v>
      </c>
    </row>
    <row r="1184" spans="1:11">
      <c r="A1184">
        <v>1984</v>
      </c>
      <c r="B1184">
        <v>216299</v>
      </c>
      <c r="C1184" t="s">
        <v>11</v>
      </c>
      <c r="D1184">
        <v>13</v>
      </c>
      <c r="E1184" t="s">
        <v>17</v>
      </c>
      <c r="F1184">
        <v>851</v>
      </c>
      <c r="G1184">
        <v>184</v>
      </c>
      <c r="H1184">
        <v>1566</v>
      </c>
      <c r="I1184">
        <v>302</v>
      </c>
      <c r="J1184" t="s">
        <v>54</v>
      </c>
      <c r="K1184">
        <v>473000</v>
      </c>
    </row>
    <row r="1185" spans="1:11">
      <c r="A1185">
        <v>1984</v>
      </c>
      <c r="B1185">
        <v>216299</v>
      </c>
      <c r="C1185" t="s">
        <v>11</v>
      </c>
      <c r="D1185">
        <v>17</v>
      </c>
      <c r="E1185" t="s">
        <v>18</v>
      </c>
      <c r="F1185">
        <v>313</v>
      </c>
      <c r="G1185">
        <v>440</v>
      </c>
      <c r="H1185">
        <v>1377</v>
      </c>
      <c r="I1185">
        <v>416</v>
      </c>
      <c r="J1185" t="s">
        <v>54</v>
      </c>
      <c r="K1185">
        <v>572300</v>
      </c>
    </row>
    <row r="1186" spans="1:11">
      <c r="A1186">
        <v>1984</v>
      </c>
      <c r="B1186">
        <v>216299</v>
      </c>
      <c r="C1186" t="s">
        <v>11</v>
      </c>
      <c r="D1186">
        <v>19</v>
      </c>
      <c r="E1186" t="s">
        <v>19</v>
      </c>
      <c r="F1186">
        <v>34434</v>
      </c>
      <c r="G1186">
        <v>868</v>
      </c>
      <c r="H1186">
        <v>298900</v>
      </c>
      <c r="I1186">
        <v>138</v>
      </c>
      <c r="J1186" t="s">
        <v>54</v>
      </c>
      <c r="K1186">
        <v>41346000</v>
      </c>
    </row>
    <row r="1187" spans="1:11">
      <c r="A1187">
        <v>1984</v>
      </c>
      <c r="B1187">
        <v>216299</v>
      </c>
      <c r="C1187" t="s">
        <v>11</v>
      </c>
      <c r="D1187">
        <v>29</v>
      </c>
      <c r="E1187" t="s">
        <v>20</v>
      </c>
      <c r="F1187">
        <v>34861</v>
      </c>
      <c r="G1187">
        <v>695</v>
      </c>
      <c r="H1187">
        <v>242160</v>
      </c>
      <c r="I1187">
        <v>97</v>
      </c>
      <c r="J1187" t="s">
        <v>54</v>
      </c>
      <c r="K1187">
        <v>23389000</v>
      </c>
    </row>
    <row r="1188" spans="1:11">
      <c r="A1188">
        <v>1984</v>
      </c>
      <c r="B1188">
        <v>216299</v>
      </c>
      <c r="C1188" t="s">
        <v>11</v>
      </c>
      <c r="D1188">
        <v>31</v>
      </c>
      <c r="E1188" t="s">
        <v>21</v>
      </c>
      <c r="F1188">
        <v>1117</v>
      </c>
      <c r="G1188">
        <v>875</v>
      </c>
      <c r="H1188">
        <v>9774</v>
      </c>
      <c r="I1188">
        <v>100</v>
      </c>
      <c r="J1188" t="s">
        <v>54</v>
      </c>
      <c r="K1188">
        <v>977000</v>
      </c>
    </row>
    <row r="1189" spans="1:11">
      <c r="A1189">
        <v>1984</v>
      </c>
      <c r="B1189">
        <v>216299</v>
      </c>
      <c r="C1189" t="s">
        <v>11</v>
      </c>
      <c r="D1189">
        <v>33</v>
      </c>
      <c r="E1189" t="s">
        <v>22</v>
      </c>
      <c r="F1189">
        <v>2775</v>
      </c>
      <c r="G1189">
        <v>357</v>
      </c>
      <c r="H1189">
        <v>9901</v>
      </c>
      <c r="I1189">
        <v>425</v>
      </c>
      <c r="J1189" t="s">
        <v>54</v>
      </c>
      <c r="K1189">
        <v>4208930</v>
      </c>
    </row>
    <row r="1190" spans="1:11">
      <c r="A1190">
        <v>1984</v>
      </c>
      <c r="B1190">
        <v>216299</v>
      </c>
      <c r="C1190" t="s">
        <v>11</v>
      </c>
      <c r="D1190">
        <v>39</v>
      </c>
      <c r="E1190" t="s">
        <v>23</v>
      </c>
      <c r="F1190">
        <v>36010</v>
      </c>
      <c r="G1190">
        <v>687</v>
      </c>
      <c r="H1190">
        <v>247389</v>
      </c>
      <c r="I1190">
        <v>95</v>
      </c>
      <c r="J1190" t="s">
        <v>54</v>
      </c>
      <c r="K1190">
        <v>23502000</v>
      </c>
    </row>
    <row r="1191" spans="1:11">
      <c r="A1191">
        <v>1984</v>
      </c>
      <c r="B1191">
        <v>216299</v>
      </c>
      <c r="C1191" t="s">
        <v>11</v>
      </c>
      <c r="D1191">
        <v>45</v>
      </c>
      <c r="E1191" t="s">
        <v>25</v>
      </c>
      <c r="F1191">
        <v>10384</v>
      </c>
      <c r="G1191">
        <v>372</v>
      </c>
      <c r="H1191">
        <v>38626</v>
      </c>
      <c r="I1191">
        <v>417</v>
      </c>
      <c r="J1191" t="s">
        <v>54</v>
      </c>
      <c r="K1191">
        <v>16116400</v>
      </c>
    </row>
    <row r="1192" spans="1:11">
      <c r="A1192">
        <v>1984</v>
      </c>
      <c r="B1192">
        <v>216299</v>
      </c>
      <c r="C1192" t="s">
        <v>11</v>
      </c>
      <c r="D1192">
        <v>47</v>
      </c>
      <c r="E1192" t="s">
        <v>26</v>
      </c>
      <c r="F1192">
        <v>17230</v>
      </c>
      <c r="G1192">
        <v>894</v>
      </c>
      <c r="H1192">
        <v>154000</v>
      </c>
      <c r="I1192">
        <v>121</v>
      </c>
      <c r="J1192" t="s">
        <v>54</v>
      </c>
      <c r="K1192">
        <v>18691000</v>
      </c>
    </row>
    <row r="1193" spans="1:11">
      <c r="A1193">
        <v>1984</v>
      </c>
      <c r="B1193">
        <v>216299</v>
      </c>
      <c r="C1193" t="s">
        <v>11</v>
      </c>
      <c r="D1193">
        <v>53</v>
      </c>
      <c r="E1193" t="s">
        <v>27</v>
      </c>
      <c r="F1193">
        <v>29792</v>
      </c>
      <c r="G1193">
        <v>393</v>
      </c>
      <c r="H1193">
        <v>117020</v>
      </c>
      <c r="I1193">
        <v>359</v>
      </c>
      <c r="J1193" t="s">
        <v>54</v>
      </c>
      <c r="K1193">
        <v>42022000</v>
      </c>
    </row>
    <row r="1194" spans="1:11">
      <c r="A1194">
        <v>1984</v>
      </c>
      <c r="B1194">
        <v>216299</v>
      </c>
      <c r="C1194" t="s">
        <v>11</v>
      </c>
      <c r="D1194">
        <v>55</v>
      </c>
      <c r="E1194" t="s">
        <v>28</v>
      </c>
      <c r="F1194">
        <v>24831</v>
      </c>
      <c r="G1194">
        <v>403</v>
      </c>
      <c r="H1194">
        <v>99996</v>
      </c>
      <c r="I1194">
        <v>768</v>
      </c>
      <c r="J1194" t="s">
        <v>54</v>
      </c>
      <c r="K1194">
        <v>76836000</v>
      </c>
    </row>
    <row r="1195" spans="1:11">
      <c r="A1195">
        <v>1984</v>
      </c>
      <c r="B1195">
        <v>216299</v>
      </c>
      <c r="C1195" t="s">
        <v>11</v>
      </c>
      <c r="D1195">
        <v>57</v>
      </c>
      <c r="E1195" t="s">
        <v>29</v>
      </c>
      <c r="H1195">
        <v>46</v>
      </c>
      <c r="I1195">
        <v>496</v>
      </c>
      <c r="J1195" t="s">
        <v>54</v>
      </c>
      <c r="K1195">
        <v>22800</v>
      </c>
    </row>
    <row r="1196" spans="1:11">
      <c r="A1196">
        <v>1984</v>
      </c>
      <c r="B1196">
        <v>216299</v>
      </c>
      <c r="C1196" t="s">
        <v>11</v>
      </c>
      <c r="D1196">
        <v>61</v>
      </c>
      <c r="E1196" t="s">
        <v>31</v>
      </c>
      <c r="F1196">
        <v>129</v>
      </c>
      <c r="G1196">
        <v>205</v>
      </c>
      <c r="H1196">
        <v>265</v>
      </c>
      <c r="I1196">
        <v>193</v>
      </c>
      <c r="J1196" t="s">
        <v>54</v>
      </c>
      <c r="K1196">
        <v>51100</v>
      </c>
    </row>
    <row r="1197" spans="1:11">
      <c r="A1197">
        <v>1984</v>
      </c>
      <c r="B1197">
        <v>216299</v>
      </c>
      <c r="C1197" t="s">
        <v>11</v>
      </c>
      <c r="D1197">
        <v>65</v>
      </c>
      <c r="E1197" t="s">
        <v>32</v>
      </c>
      <c r="F1197">
        <v>2661</v>
      </c>
      <c r="G1197">
        <v>390</v>
      </c>
      <c r="H1197">
        <v>10378</v>
      </c>
      <c r="I1197">
        <v>335</v>
      </c>
      <c r="J1197" t="s">
        <v>54</v>
      </c>
      <c r="K1197">
        <v>3479700</v>
      </c>
    </row>
    <row r="1198" spans="1:11">
      <c r="A1198">
        <v>1984</v>
      </c>
      <c r="B1198">
        <v>216299</v>
      </c>
      <c r="C1198" t="s">
        <v>11</v>
      </c>
      <c r="D1198">
        <v>67</v>
      </c>
      <c r="E1198" t="s">
        <v>33</v>
      </c>
      <c r="F1198">
        <v>4200</v>
      </c>
      <c r="G1198">
        <v>700</v>
      </c>
      <c r="H1198">
        <v>29400</v>
      </c>
      <c r="I1198">
        <v>133</v>
      </c>
      <c r="J1198" t="s">
        <v>54</v>
      </c>
      <c r="K1198">
        <v>3910000</v>
      </c>
    </row>
    <row r="1199" spans="1:11">
      <c r="A1199">
        <v>1984</v>
      </c>
      <c r="B1199">
        <v>216299</v>
      </c>
      <c r="C1199" t="s">
        <v>11</v>
      </c>
      <c r="D1199">
        <v>69</v>
      </c>
      <c r="E1199" t="s">
        <v>34</v>
      </c>
      <c r="F1199">
        <v>4000</v>
      </c>
      <c r="G1199">
        <v>300</v>
      </c>
      <c r="H1199">
        <v>12000</v>
      </c>
      <c r="I1199">
        <v>390</v>
      </c>
      <c r="J1199" t="s">
        <v>54</v>
      </c>
      <c r="K1199">
        <v>4680000</v>
      </c>
    </row>
    <row r="1200" spans="1:11">
      <c r="A1200">
        <v>1984</v>
      </c>
      <c r="B1200">
        <v>216299</v>
      </c>
      <c r="C1200" t="s">
        <v>11</v>
      </c>
      <c r="D1200">
        <v>71</v>
      </c>
      <c r="E1200" t="s">
        <v>35</v>
      </c>
      <c r="F1200">
        <v>6500</v>
      </c>
      <c r="G1200">
        <v>211</v>
      </c>
      <c r="H1200">
        <v>13740</v>
      </c>
      <c r="I1200">
        <v>111</v>
      </c>
      <c r="J1200" t="s">
        <v>54</v>
      </c>
      <c r="K1200">
        <v>1526000</v>
      </c>
    </row>
    <row r="1201" spans="1:11">
      <c r="A1201">
        <v>1984</v>
      </c>
      <c r="B1201">
        <v>216299</v>
      </c>
      <c r="C1201" t="s">
        <v>11</v>
      </c>
      <c r="D1201">
        <v>73</v>
      </c>
      <c r="E1201" t="s">
        <v>36</v>
      </c>
      <c r="F1201">
        <v>175</v>
      </c>
      <c r="G1201">
        <v>180</v>
      </c>
      <c r="H1201">
        <v>315</v>
      </c>
      <c r="I1201">
        <v>310</v>
      </c>
      <c r="J1201" t="s">
        <v>54</v>
      </c>
      <c r="K1201">
        <v>97700</v>
      </c>
    </row>
    <row r="1202" spans="1:11">
      <c r="A1202">
        <v>1984</v>
      </c>
      <c r="B1202">
        <v>216299</v>
      </c>
      <c r="C1202" t="s">
        <v>11</v>
      </c>
      <c r="D1202">
        <v>77</v>
      </c>
      <c r="E1202" t="s">
        <v>37</v>
      </c>
      <c r="F1202">
        <v>35920</v>
      </c>
      <c r="G1202">
        <v>674</v>
      </c>
      <c r="H1202">
        <v>242000</v>
      </c>
      <c r="I1202">
        <v>170</v>
      </c>
      <c r="J1202" t="s">
        <v>54</v>
      </c>
      <c r="K1202">
        <v>41142000</v>
      </c>
    </row>
    <row r="1203" spans="1:11">
      <c r="A1203">
        <v>1984</v>
      </c>
      <c r="B1203">
        <v>216299</v>
      </c>
      <c r="C1203" t="s">
        <v>11</v>
      </c>
      <c r="D1203">
        <v>79</v>
      </c>
      <c r="E1203" t="s">
        <v>38</v>
      </c>
      <c r="F1203">
        <v>5477</v>
      </c>
      <c r="G1203">
        <v>430</v>
      </c>
      <c r="H1203">
        <v>23551</v>
      </c>
      <c r="I1203">
        <v>398</v>
      </c>
      <c r="J1203" t="s">
        <v>54</v>
      </c>
      <c r="K1203">
        <v>9373000</v>
      </c>
    </row>
    <row r="1204" spans="1:11">
      <c r="A1204">
        <v>1984</v>
      </c>
      <c r="B1204">
        <v>216299</v>
      </c>
      <c r="C1204" t="s">
        <v>11</v>
      </c>
      <c r="D1204">
        <v>83</v>
      </c>
      <c r="E1204" t="s">
        <v>40</v>
      </c>
      <c r="F1204">
        <v>8670</v>
      </c>
      <c r="G1204">
        <v>385</v>
      </c>
      <c r="H1204">
        <v>33380</v>
      </c>
      <c r="I1204">
        <v>414</v>
      </c>
      <c r="J1204" t="s">
        <v>54</v>
      </c>
      <c r="K1204">
        <v>13834007</v>
      </c>
    </row>
    <row r="1205" spans="1:11">
      <c r="A1205">
        <v>1984</v>
      </c>
      <c r="B1205">
        <v>216299</v>
      </c>
      <c r="C1205" t="s">
        <v>11</v>
      </c>
      <c r="D1205">
        <v>85</v>
      </c>
      <c r="E1205" t="s">
        <v>41</v>
      </c>
      <c r="F1205">
        <v>1560</v>
      </c>
      <c r="G1205">
        <v>250</v>
      </c>
      <c r="H1205">
        <v>3900</v>
      </c>
      <c r="I1205">
        <v>300</v>
      </c>
      <c r="J1205" t="s">
        <v>54</v>
      </c>
      <c r="K1205">
        <v>1170000</v>
      </c>
    </row>
    <row r="1206" spans="1:11">
      <c r="A1206">
        <v>1984</v>
      </c>
      <c r="B1206">
        <v>216299</v>
      </c>
      <c r="C1206" t="s">
        <v>11</v>
      </c>
      <c r="D1206">
        <v>87</v>
      </c>
      <c r="E1206" t="s">
        <v>42</v>
      </c>
      <c r="F1206">
        <v>103</v>
      </c>
      <c r="G1206">
        <v>155</v>
      </c>
      <c r="H1206">
        <v>160</v>
      </c>
      <c r="I1206">
        <v>825</v>
      </c>
      <c r="J1206" t="s">
        <v>54</v>
      </c>
      <c r="K1206">
        <v>132000</v>
      </c>
    </row>
    <row r="1207" spans="1:11">
      <c r="A1207">
        <v>1984</v>
      </c>
      <c r="B1207">
        <v>216299</v>
      </c>
      <c r="C1207" t="s">
        <v>11</v>
      </c>
      <c r="D1207">
        <v>95</v>
      </c>
      <c r="E1207" t="s">
        <v>44</v>
      </c>
      <c r="F1207">
        <v>1054</v>
      </c>
      <c r="G1207">
        <v>534</v>
      </c>
      <c r="H1207">
        <v>5632</v>
      </c>
      <c r="I1207">
        <v>271</v>
      </c>
      <c r="J1207" t="s">
        <v>54</v>
      </c>
      <c r="K1207">
        <v>1527200</v>
      </c>
    </row>
    <row r="1208" spans="1:11">
      <c r="A1208">
        <v>1984</v>
      </c>
      <c r="B1208">
        <v>216299</v>
      </c>
      <c r="C1208" t="s">
        <v>11</v>
      </c>
      <c r="D1208">
        <v>97</v>
      </c>
      <c r="E1208" t="s">
        <v>45</v>
      </c>
      <c r="F1208">
        <v>26348</v>
      </c>
      <c r="G1208">
        <v>381</v>
      </c>
      <c r="H1208">
        <v>100293</v>
      </c>
      <c r="I1208">
        <v>592</v>
      </c>
      <c r="J1208" t="s">
        <v>54</v>
      </c>
      <c r="K1208">
        <v>59369600</v>
      </c>
    </row>
    <row r="1209" spans="1:11">
      <c r="A1209">
        <v>1984</v>
      </c>
      <c r="B1209">
        <v>216299</v>
      </c>
      <c r="C1209" t="s">
        <v>11</v>
      </c>
      <c r="D1209">
        <v>99</v>
      </c>
      <c r="E1209" t="s">
        <v>46</v>
      </c>
      <c r="F1209">
        <v>16331</v>
      </c>
      <c r="G1209">
        <v>732</v>
      </c>
      <c r="H1209">
        <v>119600</v>
      </c>
      <c r="I1209">
        <v>113</v>
      </c>
      <c r="J1209" t="s">
        <v>54</v>
      </c>
      <c r="K1209">
        <v>13491000</v>
      </c>
    </row>
    <row r="1210" spans="1:11">
      <c r="A1210">
        <v>1984</v>
      </c>
      <c r="B1210">
        <v>216299</v>
      </c>
      <c r="C1210" t="s">
        <v>11</v>
      </c>
      <c r="D1210">
        <v>107</v>
      </c>
      <c r="E1210" t="s">
        <v>48</v>
      </c>
      <c r="F1210">
        <v>14269</v>
      </c>
      <c r="G1210">
        <v>827</v>
      </c>
      <c r="H1210">
        <v>118000</v>
      </c>
      <c r="I1210">
        <v>160</v>
      </c>
      <c r="J1210" t="s">
        <v>54</v>
      </c>
      <c r="K1210">
        <v>18912000</v>
      </c>
    </row>
    <row r="1211" spans="1:11">
      <c r="A1211">
        <v>1984</v>
      </c>
      <c r="B1211">
        <v>216299</v>
      </c>
      <c r="C1211" t="s">
        <v>11</v>
      </c>
      <c r="D1211">
        <v>113</v>
      </c>
      <c r="E1211" t="s">
        <v>49</v>
      </c>
      <c r="F1211">
        <v>969</v>
      </c>
      <c r="G1211">
        <v>673</v>
      </c>
      <c r="H1211">
        <v>6521</v>
      </c>
      <c r="I1211">
        <v>250</v>
      </c>
      <c r="J1211" t="s">
        <v>54</v>
      </c>
      <c r="K1211">
        <v>1630000</v>
      </c>
    </row>
    <row r="1212" spans="1:11">
      <c r="A1212">
        <v>1983</v>
      </c>
      <c r="B1212">
        <v>216299</v>
      </c>
      <c r="C1212" t="s">
        <v>11</v>
      </c>
      <c r="D1212">
        <v>1</v>
      </c>
      <c r="E1212" t="s">
        <v>12</v>
      </c>
      <c r="F1212">
        <v>1640</v>
      </c>
      <c r="G1212">
        <v>307</v>
      </c>
      <c r="H1212">
        <v>5042</v>
      </c>
      <c r="I1212">
        <v>424</v>
      </c>
      <c r="J1212" t="s">
        <v>54</v>
      </c>
      <c r="K1212">
        <v>2137000</v>
      </c>
    </row>
    <row r="1213" spans="1:11">
      <c r="A1213">
        <v>1983</v>
      </c>
      <c r="B1213">
        <v>216299</v>
      </c>
      <c r="C1213" t="s">
        <v>11</v>
      </c>
      <c r="D1213">
        <v>5</v>
      </c>
      <c r="E1213" t="s">
        <v>14</v>
      </c>
      <c r="F1213">
        <v>1365</v>
      </c>
      <c r="G1213">
        <v>310</v>
      </c>
      <c r="H1213">
        <v>4232</v>
      </c>
      <c r="I1213">
        <v>396</v>
      </c>
      <c r="J1213" t="s">
        <v>54</v>
      </c>
      <c r="K1213">
        <v>1677500</v>
      </c>
    </row>
    <row r="1214" spans="1:11">
      <c r="A1214">
        <v>1983</v>
      </c>
      <c r="B1214">
        <v>216299</v>
      </c>
      <c r="C1214" t="s">
        <v>11</v>
      </c>
      <c r="D1214">
        <v>9</v>
      </c>
      <c r="E1214" t="s">
        <v>15</v>
      </c>
      <c r="F1214">
        <v>77</v>
      </c>
      <c r="G1214">
        <v>208</v>
      </c>
      <c r="H1214">
        <v>160</v>
      </c>
      <c r="I1214">
        <v>400</v>
      </c>
      <c r="J1214" t="s">
        <v>54</v>
      </c>
      <c r="K1214">
        <v>64000</v>
      </c>
    </row>
    <row r="1215" spans="1:11">
      <c r="A1215">
        <v>1983</v>
      </c>
      <c r="B1215">
        <v>216299</v>
      </c>
      <c r="C1215" t="s">
        <v>11</v>
      </c>
      <c r="D1215">
        <v>13</v>
      </c>
      <c r="E1215" t="s">
        <v>17</v>
      </c>
      <c r="F1215">
        <v>835</v>
      </c>
      <c r="G1215">
        <v>241</v>
      </c>
      <c r="H1215">
        <v>2012</v>
      </c>
      <c r="I1215">
        <v>355</v>
      </c>
      <c r="J1215" t="s">
        <v>54</v>
      </c>
      <c r="K1215">
        <v>714000</v>
      </c>
    </row>
    <row r="1216" spans="1:11">
      <c r="A1216">
        <v>1983</v>
      </c>
      <c r="B1216">
        <v>216299</v>
      </c>
      <c r="C1216" t="s">
        <v>11</v>
      </c>
      <c r="D1216">
        <v>17</v>
      </c>
      <c r="E1216" t="s">
        <v>18</v>
      </c>
      <c r="F1216">
        <v>253</v>
      </c>
      <c r="G1216">
        <v>470</v>
      </c>
      <c r="H1216">
        <v>1189</v>
      </c>
      <c r="I1216">
        <v>436</v>
      </c>
      <c r="J1216" t="s">
        <v>54</v>
      </c>
      <c r="K1216">
        <v>518300</v>
      </c>
    </row>
    <row r="1217" spans="1:11">
      <c r="A1217">
        <v>1983</v>
      </c>
      <c r="B1217">
        <v>216299</v>
      </c>
      <c r="C1217" t="s">
        <v>11</v>
      </c>
      <c r="D1217">
        <v>19</v>
      </c>
      <c r="E1217" t="s">
        <v>19</v>
      </c>
      <c r="F1217">
        <v>32885</v>
      </c>
      <c r="G1217">
        <v>880</v>
      </c>
      <c r="H1217">
        <v>289400</v>
      </c>
      <c r="I1217">
        <v>160</v>
      </c>
      <c r="J1217" t="s">
        <v>54</v>
      </c>
      <c r="K1217">
        <v>46327000</v>
      </c>
    </row>
    <row r="1218" spans="1:11">
      <c r="A1218">
        <v>1983</v>
      </c>
      <c r="B1218">
        <v>216299</v>
      </c>
      <c r="C1218" t="s">
        <v>11</v>
      </c>
      <c r="D1218">
        <v>21</v>
      </c>
      <c r="E1218" t="s">
        <v>59</v>
      </c>
      <c r="F1218">
        <v>875</v>
      </c>
      <c r="G1218">
        <v>675</v>
      </c>
      <c r="H1218">
        <v>5906</v>
      </c>
      <c r="I1218">
        <v>150</v>
      </c>
      <c r="J1218" t="s">
        <v>54</v>
      </c>
      <c r="K1218">
        <v>886000</v>
      </c>
    </row>
    <row r="1219" spans="1:11">
      <c r="A1219">
        <v>1983</v>
      </c>
      <c r="B1219">
        <v>216299</v>
      </c>
      <c r="C1219" t="s">
        <v>11</v>
      </c>
      <c r="D1219">
        <v>29</v>
      </c>
      <c r="E1219" t="s">
        <v>20</v>
      </c>
      <c r="F1219">
        <v>33156</v>
      </c>
      <c r="G1219">
        <v>731</v>
      </c>
      <c r="H1219">
        <v>242220</v>
      </c>
      <c r="I1219">
        <v>101</v>
      </c>
      <c r="J1219" t="s">
        <v>54</v>
      </c>
      <c r="K1219">
        <v>24501000</v>
      </c>
    </row>
    <row r="1220" spans="1:11">
      <c r="A1220">
        <v>1983</v>
      </c>
      <c r="B1220">
        <v>216299</v>
      </c>
      <c r="C1220" t="s">
        <v>11</v>
      </c>
      <c r="D1220">
        <v>31</v>
      </c>
      <c r="E1220" t="s">
        <v>21</v>
      </c>
      <c r="F1220">
        <v>1290</v>
      </c>
      <c r="G1220">
        <v>730</v>
      </c>
      <c r="H1220">
        <v>9417</v>
      </c>
      <c r="I1220">
        <v>141</v>
      </c>
      <c r="J1220" t="s">
        <v>54</v>
      </c>
      <c r="K1220">
        <v>1328000</v>
      </c>
    </row>
    <row r="1221" spans="1:11">
      <c r="A1221">
        <v>1983</v>
      </c>
      <c r="B1221">
        <v>216299</v>
      </c>
      <c r="C1221" t="s">
        <v>11</v>
      </c>
      <c r="D1221">
        <v>33</v>
      </c>
      <c r="E1221" t="s">
        <v>22</v>
      </c>
      <c r="F1221">
        <v>2535</v>
      </c>
      <c r="G1221">
        <v>355</v>
      </c>
      <c r="H1221">
        <v>8995</v>
      </c>
      <c r="I1221">
        <v>409</v>
      </c>
      <c r="J1221" t="s">
        <v>54</v>
      </c>
      <c r="K1221">
        <v>3682075</v>
      </c>
    </row>
    <row r="1222" spans="1:11">
      <c r="A1222">
        <v>1983</v>
      </c>
      <c r="B1222">
        <v>216299</v>
      </c>
      <c r="C1222" t="s">
        <v>11</v>
      </c>
      <c r="D1222">
        <v>39</v>
      </c>
      <c r="E1222" t="s">
        <v>23</v>
      </c>
      <c r="F1222">
        <v>31616</v>
      </c>
      <c r="G1222">
        <v>900</v>
      </c>
      <c r="H1222">
        <v>284544</v>
      </c>
      <c r="I1222">
        <v>125</v>
      </c>
      <c r="J1222" t="s">
        <v>54</v>
      </c>
      <c r="K1222">
        <v>35568000</v>
      </c>
    </row>
    <row r="1223" spans="1:11">
      <c r="A1223">
        <v>1983</v>
      </c>
      <c r="B1223">
        <v>216299</v>
      </c>
      <c r="C1223" t="s">
        <v>11</v>
      </c>
      <c r="D1223">
        <v>45</v>
      </c>
      <c r="E1223" t="s">
        <v>25</v>
      </c>
      <c r="F1223">
        <v>10193</v>
      </c>
      <c r="G1223">
        <v>352</v>
      </c>
      <c r="H1223">
        <v>35850</v>
      </c>
      <c r="I1223">
        <v>408</v>
      </c>
      <c r="J1223" t="s">
        <v>54</v>
      </c>
      <c r="K1223">
        <v>14618500</v>
      </c>
    </row>
    <row r="1224" spans="1:11">
      <c r="A1224">
        <v>1983</v>
      </c>
      <c r="B1224">
        <v>216299</v>
      </c>
      <c r="C1224" t="s">
        <v>11</v>
      </c>
      <c r="D1224">
        <v>47</v>
      </c>
      <c r="E1224" t="s">
        <v>26</v>
      </c>
      <c r="F1224">
        <v>15979</v>
      </c>
      <c r="G1224">
        <v>741</v>
      </c>
      <c r="H1224">
        <v>118400</v>
      </c>
      <c r="I1224">
        <v>143</v>
      </c>
      <c r="J1224" t="s">
        <v>54</v>
      </c>
      <c r="K1224">
        <v>16936000</v>
      </c>
    </row>
    <row r="1225" spans="1:11">
      <c r="A1225">
        <v>1983</v>
      </c>
      <c r="B1225">
        <v>216299</v>
      </c>
      <c r="C1225" t="s">
        <v>11</v>
      </c>
      <c r="D1225">
        <v>53</v>
      </c>
      <c r="E1225" t="s">
        <v>27</v>
      </c>
      <c r="F1225">
        <v>28112</v>
      </c>
      <c r="G1225">
        <v>340</v>
      </c>
      <c r="H1225">
        <v>95635</v>
      </c>
      <c r="I1225">
        <v>374</v>
      </c>
      <c r="J1225" t="s">
        <v>54</v>
      </c>
      <c r="K1225">
        <v>35730000</v>
      </c>
    </row>
    <row r="1226" spans="1:11">
      <c r="A1226">
        <v>1983</v>
      </c>
      <c r="B1226">
        <v>216299</v>
      </c>
      <c r="C1226" t="s">
        <v>11</v>
      </c>
      <c r="D1226">
        <v>55</v>
      </c>
      <c r="E1226" t="s">
        <v>28</v>
      </c>
      <c r="F1226">
        <v>25245</v>
      </c>
      <c r="G1226">
        <v>353</v>
      </c>
      <c r="H1226">
        <v>89084</v>
      </c>
      <c r="I1226">
        <v>714</v>
      </c>
      <c r="J1226" t="s">
        <v>54</v>
      </c>
      <c r="K1226">
        <v>63604000</v>
      </c>
    </row>
    <row r="1227" spans="1:11">
      <c r="A1227">
        <v>1983</v>
      </c>
      <c r="B1227">
        <v>216299</v>
      </c>
      <c r="C1227" t="s">
        <v>11</v>
      </c>
      <c r="D1227">
        <v>57</v>
      </c>
      <c r="E1227" t="s">
        <v>29</v>
      </c>
      <c r="H1227">
        <v>23</v>
      </c>
      <c r="I1227">
        <v>500</v>
      </c>
      <c r="J1227" t="s">
        <v>54</v>
      </c>
      <c r="K1227">
        <v>11500</v>
      </c>
    </row>
    <row r="1228" spans="1:11">
      <c r="A1228">
        <v>1983</v>
      </c>
      <c r="B1228">
        <v>216299</v>
      </c>
      <c r="C1228" t="s">
        <v>11</v>
      </c>
      <c r="D1228">
        <v>61</v>
      </c>
      <c r="E1228" t="s">
        <v>31</v>
      </c>
      <c r="F1228">
        <v>129</v>
      </c>
      <c r="G1228">
        <v>200</v>
      </c>
      <c r="H1228">
        <v>258</v>
      </c>
      <c r="I1228">
        <v>265</v>
      </c>
      <c r="J1228" t="s">
        <v>54</v>
      </c>
      <c r="K1228">
        <v>68400</v>
      </c>
    </row>
    <row r="1229" spans="1:11">
      <c r="A1229">
        <v>1983</v>
      </c>
      <c r="B1229">
        <v>216299</v>
      </c>
      <c r="C1229" t="s">
        <v>11</v>
      </c>
      <c r="D1229">
        <v>65</v>
      </c>
      <c r="E1229" t="s">
        <v>32</v>
      </c>
      <c r="F1229">
        <v>2583</v>
      </c>
      <c r="G1229">
        <v>412</v>
      </c>
      <c r="H1229">
        <v>10642</v>
      </c>
      <c r="I1229">
        <v>275</v>
      </c>
      <c r="J1229" t="s">
        <v>54</v>
      </c>
      <c r="K1229">
        <v>2923100</v>
      </c>
    </row>
    <row r="1230" spans="1:11">
      <c r="A1230">
        <v>1983</v>
      </c>
      <c r="B1230">
        <v>216299</v>
      </c>
      <c r="C1230" t="s">
        <v>11</v>
      </c>
      <c r="D1230">
        <v>67</v>
      </c>
      <c r="E1230" t="s">
        <v>33</v>
      </c>
      <c r="F1230">
        <v>3610</v>
      </c>
      <c r="G1230">
        <v>560</v>
      </c>
      <c r="H1230">
        <v>20200</v>
      </c>
      <c r="I1230">
        <v>170</v>
      </c>
      <c r="J1230" t="s">
        <v>54</v>
      </c>
      <c r="K1230">
        <v>3434000</v>
      </c>
    </row>
    <row r="1231" spans="1:11">
      <c r="A1231">
        <v>1983</v>
      </c>
      <c r="B1231">
        <v>216299</v>
      </c>
      <c r="C1231" t="s">
        <v>11</v>
      </c>
      <c r="D1231">
        <v>69</v>
      </c>
      <c r="E1231" t="s">
        <v>34</v>
      </c>
      <c r="F1231">
        <v>3950</v>
      </c>
      <c r="G1231">
        <v>340</v>
      </c>
      <c r="H1231">
        <v>13430</v>
      </c>
      <c r="I1231">
        <v>420</v>
      </c>
      <c r="J1231" t="s">
        <v>54</v>
      </c>
      <c r="K1231">
        <v>5641000</v>
      </c>
    </row>
    <row r="1232" spans="1:11">
      <c r="A1232">
        <v>1983</v>
      </c>
      <c r="B1232">
        <v>216299</v>
      </c>
      <c r="C1232" t="s">
        <v>11</v>
      </c>
      <c r="D1232">
        <v>71</v>
      </c>
      <c r="E1232" t="s">
        <v>35</v>
      </c>
      <c r="F1232">
        <v>6600</v>
      </c>
      <c r="G1232">
        <v>259</v>
      </c>
      <c r="H1232">
        <v>17070</v>
      </c>
      <c r="I1232">
        <v>120</v>
      </c>
      <c r="J1232" t="s">
        <v>54</v>
      </c>
      <c r="K1232">
        <v>2049000</v>
      </c>
    </row>
    <row r="1233" spans="1:11">
      <c r="A1233">
        <v>1983</v>
      </c>
      <c r="B1233">
        <v>216299</v>
      </c>
      <c r="C1233" t="s">
        <v>11</v>
      </c>
      <c r="D1233">
        <v>73</v>
      </c>
      <c r="E1233" t="s">
        <v>36</v>
      </c>
      <c r="F1233">
        <v>213</v>
      </c>
      <c r="G1233">
        <v>190</v>
      </c>
      <c r="H1233">
        <v>405</v>
      </c>
      <c r="I1233">
        <v>415</v>
      </c>
      <c r="J1233" t="s">
        <v>54</v>
      </c>
      <c r="K1233">
        <v>168000</v>
      </c>
    </row>
    <row r="1234" spans="1:11">
      <c r="A1234">
        <v>1983</v>
      </c>
      <c r="B1234">
        <v>216299</v>
      </c>
      <c r="C1234" t="s">
        <v>11</v>
      </c>
      <c r="D1234">
        <v>77</v>
      </c>
      <c r="E1234" t="s">
        <v>37</v>
      </c>
      <c r="F1234">
        <v>34350</v>
      </c>
      <c r="G1234">
        <v>632</v>
      </c>
      <c r="H1234">
        <v>217000</v>
      </c>
      <c r="I1234">
        <v>228</v>
      </c>
      <c r="J1234" t="s">
        <v>54</v>
      </c>
      <c r="K1234">
        <v>49465000</v>
      </c>
    </row>
    <row r="1235" spans="1:11">
      <c r="A1235">
        <v>1983</v>
      </c>
      <c r="B1235">
        <v>216299</v>
      </c>
      <c r="C1235" t="s">
        <v>11</v>
      </c>
      <c r="D1235">
        <v>79</v>
      </c>
      <c r="E1235" t="s">
        <v>38</v>
      </c>
      <c r="F1235">
        <v>4977</v>
      </c>
      <c r="G1235">
        <v>390</v>
      </c>
      <c r="H1235">
        <v>19410</v>
      </c>
      <c r="I1235">
        <v>432</v>
      </c>
      <c r="J1235" t="s">
        <v>54</v>
      </c>
      <c r="K1235">
        <v>8385000</v>
      </c>
    </row>
    <row r="1236" spans="1:11">
      <c r="A1236">
        <v>1983</v>
      </c>
      <c r="B1236">
        <v>216299</v>
      </c>
      <c r="C1236" t="s">
        <v>11</v>
      </c>
      <c r="D1236">
        <v>83</v>
      </c>
      <c r="E1236" t="s">
        <v>40</v>
      </c>
      <c r="F1236">
        <v>8452</v>
      </c>
      <c r="G1236">
        <v>247</v>
      </c>
      <c r="H1236">
        <v>20876</v>
      </c>
      <c r="I1236">
        <v>563</v>
      </c>
      <c r="J1236" t="s">
        <v>54</v>
      </c>
      <c r="K1236">
        <v>11750683</v>
      </c>
    </row>
    <row r="1237" spans="1:11">
      <c r="A1237">
        <v>1983</v>
      </c>
      <c r="B1237">
        <v>216299</v>
      </c>
      <c r="C1237" t="s">
        <v>11</v>
      </c>
      <c r="D1237">
        <v>85</v>
      </c>
      <c r="E1237" t="s">
        <v>41</v>
      </c>
      <c r="F1237">
        <v>1645</v>
      </c>
      <c r="G1237">
        <v>200</v>
      </c>
      <c r="H1237">
        <v>3290</v>
      </c>
      <c r="I1237">
        <v>350</v>
      </c>
      <c r="J1237" t="s">
        <v>54</v>
      </c>
      <c r="K1237">
        <v>1152000</v>
      </c>
    </row>
    <row r="1238" spans="1:11">
      <c r="A1238">
        <v>1983</v>
      </c>
      <c r="B1238">
        <v>216299</v>
      </c>
      <c r="C1238" t="s">
        <v>11</v>
      </c>
      <c r="D1238">
        <v>87</v>
      </c>
      <c r="E1238" t="s">
        <v>42</v>
      </c>
      <c r="F1238">
        <v>97</v>
      </c>
      <c r="G1238">
        <v>127</v>
      </c>
      <c r="H1238">
        <v>123</v>
      </c>
      <c r="I1238">
        <v>821</v>
      </c>
      <c r="J1238" t="s">
        <v>54</v>
      </c>
      <c r="K1238">
        <v>101000</v>
      </c>
    </row>
    <row r="1239" spans="1:11">
      <c r="A1239">
        <v>1983</v>
      </c>
      <c r="B1239">
        <v>216299</v>
      </c>
      <c r="C1239" t="s">
        <v>11</v>
      </c>
      <c r="D1239">
        <v>95</v>
      </c>
      <c r="E1239" t="s">
        <v>44</v>
      </c>
      <c r="F1239">
        <v>1136</v>
      </c>
      <c r="G1239">
        <v>469</v>
      </c>
      <c r="H1239">
        <v>5329</v>
      </c>
      <c r="I1239">
        <v>261</v>
      </c>
      <c r="J1239" t="s">
        <v>54</v>
      </c>
      <c r="K1239">
        <v>1389100</v>
      </c>
    </row>
    <row r="1240" spans="1:11">
      <c r="A1240">
        <v>1983</v>
      </c>
      <c r="B1240">
        <v>216299</v>
      </c>
      <c r="C1240" t="s">
        <v>11</v>
      </c>
      <c r="D1240">
        <v>97</v>
      </c>
      <c r="E1240" t="s">
        <v>45</v>
      </c>
      <c r="F1240">
        <v>25541</v>
      </c>
      <c r="G1240">
        <v>314</v>
      </c>
      <c r="H1240">
        <v>80201</v>
      </c>
      <c r="I1240">
        <v>543</v>
      </c>
      <c r="J1240" t="s">
        <v>54</v>
      </c>
      <c r="K1240">
        <v>43514100</v>
      </c>
    </row>
    <row r="1241" spans="1:11">
      <c r="A1241">
        <v>1983</v>
      </c>
      <c r="B1241">
        <v>216299</v>
      </c>
      <c r="C1241" t="s">
        <v>11</v>
      </c>
      <c r="D1241">
        <v>99</v>
      </c>
      <c r="E1241" t="s">
        <v>46</v>
      </c>
      <c r="F1241">
        <v>16312</v>
      </c>
      <c r="G1241">
        <v>751</v>
      </c>
      <c r="H1241">
        <v>122500</v>
      </c>
      <c r="I1241">
        <v>147</v>
      </c>
      <c r="J1241" t="s">
        <v>54</v>
      </c>
      <c r="K1241">
        <v>17975000</v>
      </c>
    </row>
    <row r="1242" spans="1:11">
      <c r="A1242">
        <v>1983</v>
      </c>
      <c r="B1242">
        <v>216299</v>
      </c>
      <c r="C1242" t="s">
        <v>11</v>
      </c>
      <c r="D1242">
        <v>107</v>
      </c>
      <c r="E1242" t="s">
        <v>48</v>
      </c>
      <c r="F1242">
        <v>14045</v>
      </c>
      <c r="G1242">
        <v>904</v>
      </c>
      <c r="H1242">
        <v>127000</v>
      </c>
      <c r="I1242">
        <v>166</v>
      </c>
      <c r="J1242" t="s">
        <v>54</v>
      </c>
      <c r="K1242">
        <v>21050000</v>
      </c>
    </row>
    <row r="1243" spans="1:11">
      <c r="A1243">
        <v>1983</v>
      </c>
      <c r="B1243">
        <v>216299</v>
      </c>
      <c r="C1243" t="s">
        <v>11</v>
      </c>
      <c r="D1243">
        <v>113</v>
      </c>
      <c r="E1243" t="s">
        <v>49</v>
      </c>
      <c r="F1243">
        <v>939</v>
      </c>
      <c r="G1243">
        <v>712</v>
      </c>
      <c r="H1243">
        <v>6686</v>
      </c>
      <c r="I1243">
        <v>285</v>
      </c>
      <c r="J1243" t="s">
        <v>54</v>
      </c>
      <c r="K1243">
        <v>1906000</v>
      </c>
    </row>
    <row r="1244" spans="1:11">
      <c r="A1244">
        <v>1982</v>
      </c>
      <c r="B1244">
        <v>216299</v>
      </c>
      <c r="C1244" t="s">
        <v>11</v>
      </c>
      <c r="D1244">
        <v>1</v>
      </c>
      <c r="E1244" t="s">
        <v>12</v>
      </c>
      <c r="F1244">
        <v>1610</v>
      </c>
      <c r="G1244">
        <v>393</v>
      </c>
      <c r="H1244">
        <v>6326</v>
      </c>
      <c r="I1244">
        <v>528</v>
      </c>
      <c r="J1244" t="s">
        <v>54</v>
      </c>
      <c r="K1244">
        <v>3342000</v>
      </c>
    </row>
    <row r="1245" spans="1:11">
      <c r="A1245">
        <v>1982</v>
      </c>
      <c r="B1245">
        <v>216299</v>
      </c>
      <c r="C1245" t="s">
        <v>11</v>
      </c>
      <c r="D1245">
        <v>5</v>
      </c>
      <c r="E1245" t="s">
        <v>14</v>
      </c>
      <c r="F1245">
        <v>1154</v>
      </c>
      <c r="G1245">
        <v>346</v>
      </c>
      <c r="H1245">
        <v>3988</v>
      </c>
      <c r="I1245">
        <v>441</v>
      </c>
      <c r="J1245" t="s">
        <v>54</v>
      </c>
      <c r="K1245">
        <v>1758600</v>
      </c>
    </row>
    <row r="1246" spans="1:11">
      <c r="A1246">
        <v>1982</v>
      </c>
      <c r="B1246">
        <v>216299</v>
      </c>
      <c r="C1246" t="s">
        <v>11</v>
      </c>
      <c r="D1246">
        <v>9</v>
      </c>
      <c r="E1246" t="s">
        <v>15</v>
      </c>
      <c r="F1246">
        <v>77</v>
      </c>
      <c r="G1246">
        <v>182</v>
      </c>
      <c r="H1246">
        <v>140</v>
      </c>
      <c r="I1246">
        <v>400</v>
      </c>
      <c r="J1246" t="s">
        <v>54</v>
      </c>
      <c r="K1246">
        <v>56000</v>
      </c>
    </row>
    <row r="1247" spans="1:11">
      <c r="A1247">
        <v>1982</v>
      </c>
      <c r="B1247">
        <v>216299</v>
      </c>
      <c r="C1247" t="s">
        <v>11</v>
      </c>
      <c r="D1247">
        <v>17</v>
      </c>
      <c r="E1247" t="s">
        <v>18</v>
      </c>
      <c r="F1247">
        <v>245</v>
      </c>
      <c r="G1247">
        <v>325</v>
      </c>
      <c r="H1247">
        <v>796</v>
      </c>
      <c r="I1247">
        <v>417</v>
      </c>
      <c r="J1247" t="s">
        <v>54</v>
      </c>
      <c r="K1247">
        <v>331800</v>
      </c>
    </row>
    <row r="1248" spans="1:11">
      <c r="A1248">
        <v>1982</v>
      </c>
      <c r="B1248">
        <v>216299</v>
      </c>
      <c r="C1248" t="s">
        <v>11</v>
      </c>
      <c r="D1248">
        <v>19</v>
      </c>
      <c r="E1248" t="s">
        <v>19</v>
      </c>
      <c r="F1248">
        <v>31691</v>
      </c>
      <c r="G1248">
        <v>1119</v>
      </c>
      <c r="H1248">
        <v>354600</v>
      </c>
      <c r="I1248">
        <v>153</v>
      </c>
      <c r="J1248" t="s">
        <v>54</v>
      </c>
      <c r="K1248">
        <v>54187000</v>
      </c>
    </row>
    <row r="1249" spans="1:11">
      <c r="A1249">
        <v>1982</v>
      </c>
      <c r="B1249">
        <v>216299</v>
      </c>
      <c r="C1249" t="s">
        <v>11</v>
      </c>
      <c r="D1249">
        <v>21</v>
      </c>
      <c r="E1249" t="s">
        <v>59</v>
      </c>
      <c r="F1249">
        <v>875</v>
      </c>
      <c r="G1249">
        <v>675</v>
      </c>
      <c r="H1249">
        <v>5906</v>
      </c>
      <c r="I1249">
        <v>150</v>
      </c>
      <c r="J1249" t="s">
        <v>54</v>
      </c>
      <c r="K1249">
        <v>886000</v>
      </c>
    </row>
    <row r="1250" spans="1:11">
      <c r="A1250">
        <v>1982</v>
      </c>
      <c r="B1250">
        <v>216299</v>
      </c>
      <c r="C1250" t="s">
        <v>11</v>
      </c>
      <c r="D1250">
        <v>29</v>
      </c>
      <c r="E1250" t="s">
        <v>20</v>
      </c>
      <c r="F1250">
        <v>31972</v>
      </c>
      <c r="G1250">
        <v>1043</v>
      </c>
      <c r="H1250">
        <v>333370</v>
      </c>
      <c r="I1250">
        <v>146</v>
      </c>
      <c r="J1250" t="s">
        <v>54</v>
      </c>
      <c r="K1250">
        <v>48744000</v>
      </c>
    </row>
    <row r="1251" spans="1:11">
      <c r="A1251">
        <v>1982</v>
      </c>
      <c r="B1251">
        <v>216299</v>
      </c>
      <c r="C1251" t="s">
        <v>11</v>
      </c>
      <c r="D1251">
        <v>31</v>
      </c>
      <c r="E1251" t="s">
        <v>21</v>
      </c>
      <c r="F1251">
        <v>1074</v>
      </c>
      <c r="G1251">
        <v>1055</v>
      </c>
      <c r="H1251">
        <v>11331</v>
      </c>
      <c r="I1251">
        <v>124</v>
      </c>
      <c r="J1251" t="s">
        <v>54</v>
      </c>
      <c r="K1251">
        <v>1405045</v>
      </c>
    </row>
    <row r="1252" spans="1:11">
      <c r="A1252">
        <v>1982</v>
      </c>
      <c r="B1252">
        <v>216299</v>
      </c>
      <c r="C1252" t="s">
        <v>11</v>
      </c>
      <c r="D1252">
        <v>33</v>
      </c>
      <c r="E1252" t="s">
        <v>22</v>
      </c>
      <c r="F1252">
        <v>2616</v>
      </c>
      <c r="G1252">
        <v>327</v>
      </c>
      <c r="H1252">
        <v>8556</v>
      </c>
      <c r="I1252">
        <v>498</v>
      </c>
      <c r="J1252" t="s">
        <v>54</v>
      </c>
      <c r="K1252">
        <v>4260130</v>
      </c>
    </row>
    <row r="1253" spans="1:11">
      <c r="A1253">
        <v>1982</v>
      </c>
      <c r="B1253">
        <v>216299</v>
      </c>
      <c r="C1253" t="s">
        <v>11</v>
      </c>
      <c r="D1253">
        <v>39</v>
      </c>
      <c r="E1253" t="s">
        <v>23</v>
      </c>
      <c r="F1253">
        <v>27893</v>
      </c>
      <c r="G1253">
        <v>1000</v>
      </c>
      <c r="H1253">
        <v>278930</v>
      </c>
      <c r="I1253">
        <v>140</v>
      </c>
      <c r="J1253" t="s">
        <v>54</v>
      </c>
      <c r="K1253">
        <v>39050000</v>
      </c>
    </row>
    <row r="1254" spans="1:11">
      <c r="A1254">
        <v>1982</v>
      </c>
      <c r="B1254">
        <v>216299</v>
      </c>
      <c r="C1254" t="s">
        <v>11</v>
      </c>
      <c r="D1254">
        <v>45</v>
      </c>
      <c r="E1254" t="s">
        <v>25</v>
      </c>
      <c r="F1254">
        <v>9667</v>
      </c>
      <c r="G1254">
        <v>470</v>
      </c>
      <c r="H1254">
        <v>45456</v>
      </c>
      <c r="I1254">
        <v>421</v>
      </c>
      <c r="J1254" t="s">
        <v>54</v>
      </c>
      <c r="K1254">
        <v>19137000</v>
      </c>
    </row>
    <row r="1255" spans="1:11">
      <c r="A1255">
        <v>1982</v>
      </c>
      <c r="B1255">
        <v>216299</v>
      </c>
      <c r="C1255" t="s">
        <v>11</v>
      </c>
      <c r="D1255">
        <v>47</v>
      </c>
      <c r="E1255" t="s">
        <v>26</v>
      </c>
      <c r="F1255">
        <v>12580</v>
      </c>
      <c r="G1255">
        <v>1013</v>
      </c>
      <c r="H1255">
        <v>127400</v>
      </c>
      <c r="I1255">
        <v>143</v>
      </c>
      <c r="J1255" t="s">
        <v>54</v>
      </c>
      <c r="K1255">
        <v>18258000</v>
      </c>
    </row>
    <row r="1256" spans="1:11">
      <c r="A1256">
        <v>1982</v>
      </c>
      <c r="B1256">
        <v>216299</v>
      </c>
      <c r="C1256" t="s">
        <v>11</v>
      </c>
      <c r="D1256">
        <v>53</v>
      </c>
      <c r="E1256" t="s">
        <v>27</v>
      </c>
      <c r="F1256">
        <v>24673</v>
      </c>
      <c r="G1256">
        <v>364</v>
      </c>
      <c r="H1256">
        <v>89735</v>
      </c>
      <c r="I1256">
        <v>462</v>
      </c>
      <c r="J1256" t="s">
        <v>54</v>
      </c>
      <c r="K1256">
        <v>41458000</v>
      </c>
    </row>
    <row r="1257" spans="1:11">
      <c r="A1257">
        <v>1982</v>
      </c>
      <c r="B1257">
        <v>216299</v>
      </c>
      <c r="C1257" t="s">
        <v>11</v>
      </c>
      <c r="D1257">
        <v>55</v>
      </c>
      <c r="E1257" t="s">
        <v>28</v>
      </c>
      <c r="F1257">
        <v>24168</v>
      </c>
      <c r="G1257">
        <v>408</v>
      </c>
      <c r="H1257">
        <v>98687</v>
      </c>
      <c r="I1257">
        <v>773</v>
      </c>
      <c r="J1257" t="s">
        <v>54</v>
      </c>
      <c r="K1257">
        <v>76257000</v>
      </c>
    </row>
    <row r="1258" spans="1:11">
      <c r="A1258">
        <v>1982</v>
      </c>
      <c r="B1258">
        <v>216299</v>
      </c>
      <c r="C1258" t="s">
        <v>11</v>
      </c>
      <c r="D1258">
        <v>61</v>
      </c>
      <c r="E1258" t="s">
        <v>31</v>
      </c>
      <c r="F1258">
        <v>129</v>
      </c>
      <c r="G1258">
        <v>122</v>
      </c>
      <c r="H1258">
        <v>157</v>
      </c>
      <c r="I1258">
        <v>303</v>
      </c>
      <c r="J1258" t="s">
        <v>54</v>
      </c>
      <c r="K1258">
        <v>47600</v>
      </c>
    </row>
    <row r="1259" spans="1:11">
      <c r="A1259">
        <v>1982</v>
      </c>
      <c r="B1259">
        <v>216299</v>
      </c>
      <c r="C1259" t="s">
        <v>11</v>
      </c>
      <c r="D1259">
        <v>65</v>
      </c>
      <c r="E1259" t="s">
        <v>32</v>
      </c>
      <c r="F1259">
        <v>2583</v>
      </c>
      <c r="G1259">
        <v>341</v>
      </c>
      <c r="H1259">
        <v>8810</v>
      </c>
      <c r="I1259">
        <v>249</v>
      </c>
      <c r="J1259" t="s">
        <v>54</v>
      </c>
      <c r="K1259">
        <v>2193400</v>
      </c>
    </row>
    <row r="1260" spans="1:11">
      <c r="A1260">
        <v>1982</v>
      </c>
      <c r="B1260">
        <v>216299</v>
      </c>
      <c r="C1260" t="s">
        <v>11</v>
      </c>
      <c r="D1260">
        <v>67</v>
      </c>
      <c r="E1260" t="s">
        <v>33</v>
      </c>
      <c r="F1260">
        <v>3410</v>
      </c>
      <c r="G1260">
        <v>299</v>
      </c>
      <c r="H1260">
        <v>10200</v>
      </c>
      <c r="I1260">
        <v>180</v>
      </c>
      <c r="J1260" t="s">
        <v>54</v>
      </c>
      <c r="K1260">
        <v>1836000</v>
      </c>
    </row>
    <row r="1261" spans="1:11">
      <c r="A1261">
        <v>1982</v>
      </c>
      <c r="B1261">
        <v>216299</v>
      </c>
      <c r="C1261" t="s">
        <v>11</v>
      </c>
      <c r="D1261">
        <v>69</v>
      </c>
      <c r="E1261" t="s">
        <v>34</v>
      </c>
      <c r="F1261">
        <v>4575</v>
      </c>
      <c r="G1261">
        <v>310</v>
      </c>
      <c r="H1261">
        <v>14180</v>
      </c>
      <c r="I1261">
        <v>400</v>
      </c>
      <c r="J1261" t="s">
        <v>54</v>
      </c>
      <c r="K1261">
        <v>5672000</v>
      </c>
    </row>
    <row r="1262" spans="1:11">
      <c r="A1262">
        <v>1982</v>
      </c>
      <c r="B1262">
        <v>216299</v>
      </c>
      <c r="C1262" t="s">
        <v>11</v>
      </c>
      <c r="D1262">
        <v>71</v>
      </c>
      <c r="E1262" t="s">
        <v>35</v>
      </c>
      <c r="F1262">
        <v>6990</v>
      </c>
      <c r="G1262">
        <v>316</v>
      </c>
      <c r="H1262">
        <v>22110</v>
      </c>
      <c r="I1262">
        <v>183</v>
      </c>
      <c r="J1262" t="s">
        <v>54</v>
      </c>
      <c r="K1262">
        <v>4044000</v>
      </c>
    </row>
    <row r="1263" spans="1:11">
      <c r="A1263">
        <v>1982</v>
      </c>
      <c r="B1263">
        <v>216299</v>
      </c>
      <c r="C1263" t="s">
        <v>11</v>
      </c>
      <c r="D1263">
        <v>73</v>
      </c>
      <c r="E1263" t="s">
        <v>36</v>
      </c>
      <c r="F1263">
        <v>281</v>
      </c>
      <c r="G1263">
        <v>260</v>
      </c>
      <c r="H1263">
        <v>731</v>
      </c>
      <c r="I1263">
        <v>404</v>
      </c>
      <c r="J1263" t="s">
        <v>54</v>
      </c>
      <c r="K1263">
        <v>295000</v>
      </c>
    </row>
    <row r="1264" spans="1:11">
      <c r="A1264">
        <v>1982</v>
      </c>
      <c r="B1264">
        <v>216299</v>
      </c>
      <c r="C1264" t="s">
        <v>11</v>
      </c>
      <c r="D1264">
        <v>77</v>
      </c>
      <c r="E1264" t="s">
        <v>37</v>
      </c>
      <c r="F1264">
        <v>33386</v>
      </c>
      <c r="G1264">
        <v>728</v>
      </c>
      <c r="H1264">
        <v>243000</v>
      </c>
      <c r="I1264">
        <v>167</v>
      </c>
      <c r="J1264" t="s">
        <v>54</v>
      </c>
      <c r="K1264">
        <v>40538000</v>
      </c>
    </row>
    <row r="1265" spans="1:11">
      <c r="A1265">
        <v>1982</v>
      </c>
      <c r="B1265">
        <v>216299</v>
      </c>
      <c r="C1265" t="s">
        <v>11</v>
      </c>
      <c r="D1265">
        <v>79</v>
      </c>
      <c r="E1265" t="s">
        <v>38</v>
      </c>
      <c r="F1265">
        <v>4500</v>
      </c>
      <c r="G1265">
        <v>390</v>
      </c>
      <c r="H1265">
        <v>17550</v>
      </c>
      <c r="I1265">
        <v>602</v>
      </c>
      <c r="J1265" t="s">
        <v>54</v>
      </c>
      <c r="K1265">
        <v>10560000</v>
      </c>
    </row>
    <row r="1266" spans="1:11">
      <c r="A1266">
        <v>1982</v>
      </c>
      <c r="B1266">
        <v>216299</v>
      </c>
      <c r="C1266" t="s">
        <v>11</v>
      </c>
      <c r="D1266">
        <v>83</v>
      </c>
      <c r="E1266" t="s">
        <v>40</v>
      </c>
      <c r="F1266">
        <v>6382</v>
      </c>
      <c r="G1266">
        <v>295</v>
      </c>
      <c r="H1266">
        <v>18827</v>
      </c>
      <c r="I1266">
        <v>561</v>
      </c>
      <c r="J1266" t="s">
        <v>54</v>
      </c>
      <c r="K1266">
        <v>10566654</v>
      </c>
    </row>
    <row r="1267" spans="1:11">
      <c r="A1267">
        <v>1982</v>
      </c>
      <c r="B1267">
        <v>216299</v>
      </c>
      <c r="C1267" t="s">
        <v>11</v>
      </c>
      <c r="D1267">
        <v>85</v>
      </c>
      <c r="E1267" t="s">
        <v>41</v>
      </c>
      <c r="F1267">
        <v>1732</v>
      </c>
      <c r="G1267">
        <v>300</v>
      </c>
      <c r="H1267">
        <v>5195</v>
      </c>
      <c r="I1267">
        <v>400</v>
      </c>
      <c r="J1267" t="s">
        <v>54</v>
      </c>
      <c r="K1267">
        <v>2078000</v>
      </c>
    </row>
    <row r="1268" spans="1:11">
      <c r="A1268">
        <v>1982</v>
      </c>
      <c r="B1268">
        <v>216299</v>
      </c>
      <c r="C1268" t="s">
        <v>11</v>
      </c>
      <c r="D1268">
        <v>95</v>
      </c>
      <c r="E1268" t="s">
        <v>44</v>
      </c>
      <c r="F1268">
        <v>1164</v>
      </c>
      <c r="G1268">
        <v>478</v>
      </c>
      <c r="H1268">
        <v>5560</v>
      </c>
      <c r="I1268">
        <v>258</v>
      </c>
      <c r="J1268" t="s">
        <v>54</v>
      </c>
      <c r="K1268">
        <v>1435800</v>
      </c>
    </row>
    <row r="1269" spans="1:11">
      <c r="A1269">
        <v>1982</v>
      </c>
      <c r="B1269">
        <v>216299</v>
      </c>
      <c r="C1269" t="s">
        <v>11</v>
      </c>
      <c r="D1269">
        <v>97</v>
      </c>
      <c r="E1269" t="s">
        <v>45</v>
      </c>
      <c r="F1269">
        <v>24746</v>
      </c>
      <c r="G1269">
        <v>400</v>
      </c>
      <c r="H1269">
        <v>98979</v>
      </c>
      <c r="I1269">
        <v>565</v>
      </c>
      <c r="J1269" t="s">
        <v>54</v>
      </c>
      <c r="K1269">
        <v>55910300</v>
      </c>
    </row>
    <row r="1270" spans="1:11">
      <c r="A1270">
        <v>1982</v>
      </c>
      <c r="B1270">
        <v>216299</v>
      </c>
      <c r="C1270" t="s">
        <v>11</v>
      </c>
      <c r="D1270">
        <v>99</v>
      </c>
      <c r="E1270" t="s">
        <v>46</v>
      </c>
      <c r="F1270">
        <v>19767</v>
      </c>
      <c r="G1270">
        <v>951</v>
      </c>
      <c r="H1270">
        <v>187900</v>
      </c>
      <c r="I1270">
        <v>119</v>
      </c>
      <c r="J1270" t="s">
        <v>54</v>
      </c>
      <c r="K1270">
        <v>22294000</v>
      </c>
    </row>
    <row r="1271" spans="1:11">
      <c r="A1271">
        <v>1982</v>
      </c>
      <c r="B1271">
        <v>216299</v>
      </c>
      <c r="C1271" t="s">
        <v>11</v>
      </c>
      <c r="D1271">
        <v>107</v>
      </c>
      <c r="E1271" t="s">
        <v>48</v>
      </c>
      <c r="F1271">
        <v>13671</v>
      </c>
      <c r="G1271">
        <v>819</v>
      </c>
      <c r="H1271">
        <v>112000</v>
      </c>
      <c r="I1271">
        <v>187</v>
      </c>
      <c r="J1271" t="s">
        <v>54</v>
      </c>
      <c r="K1271">
        <v>20916000</v>
      </c>
    </row>
    <row r="1272" spans="1:11">
      <c r="A1272">
        <v>1982</v>
      </c>
      <c r="B1272">
        <v>216299</v>
      </c>
      <c r="C1272" t="s">
        <v>11</v>
      </c>
      <c r="D1272">
        <v>113</v>
      </c>
      <c r="E1272" t="s">
        <v>49</v>
      </c>
      <c r="F1272">
        <v>501</v>
      </c>
      <c r="G1272">
        <v>910</v>
      </c>
      <c r="H1272">
        <v>4559</v>
      </c>
      <c r="I1272">
        <v>294</v>
      </c>
      <c r="J1272" t="s">
        <v>54</v>
      </c>
      <c r="K1272">
        <v>1340000</v>
      </c>
    </row>
    <row r="1273" spans="1:11">
      <c r="A1273">
        <v>1981</v>
      </c>
      <c r="B1273">
        <v>216299</v>
      </c>
      <c r="C1273" t="s">
        <v>11</v>
      </c>
      <c r="D1273">
        <v>1</v>
      </c>
      <c r="E1273" t="s">
        <v>12</v>
      </c>
      <c r="F1273">
        <v>1725</v>
      </c>
      <c r="G1273">
        <v>282</v>
      </c>
      <c r="H1273">
        <v>4860</v>
      </c>
      <c r="I1273">
        <v>548</v>
      </c>
      <c r="J1273" t="s">
        <v>54</v>
      </c>
      <c r="K1273">
        <v>2662000</v>
      </c>
    </row>
    <row r="1274" spans="1:11">
      <c r="A1274">
        <v>1981</v>
      </c>
      <c r="B1274">
        <v>216299</v>
      </c>
      <c r="C1274" t="s">
        <v>11</v>
      </c>
      <c r="D1274">
        <v>5</v>
      </c>
      <c r="E1274" t="s">
        <v>14</v>
      </c>
      <c r="F1274">
        <v>930</v>
      </c>
      <c r="G1274">
        <v>318</v>
      </c>
      <c r="H1274">
        <v>2957</v>
      </c>
      <c r="I1274">
        <v>487</v>
      </c>
      <c r="J1274" t="s">
        <v>54</v>
      </c>
      <c r="K1274">
        <v>1440100</v>
      </c>
    </row>
    <row r="1275" spans="1:11">
      <c r="A1275">
        <v>1981</v>
      </c>
      <c r="B1275">
        <v>216299</v>
      </c>
      <c r="C1275" t="s">
        <v>11</v>
      </c>
      <c r="D1275">
        <v>9</v>
      </c>
      <c r="E1275" t="s">
        <v>15</v>
      </c>
      <c r="F1275">
        <v>57</v>
      </c>
      <c r="G1275">
        <v>88</v>
      </c>
      <c r="H1275">
        <v>50</v>
      </c>
      <c r="I1275">
        <v>450</v>
      </c>
      <c r="J1275" t="s">
        <v>54</v>
      </c>
      <c r="K1275">
        <v>22500</v>
      </c>
    </row>
    <row r="1276" spans="1:11">
      <c r="A1276">
        <v>1981</v>
      </c>
      <c r="B1276">
        <v>216299</v>
      </c>
      <c r="C1276" t="s">
        <v>11</v>
      </c>
      <c r="D1276">
        <v>19</v>
      </c>
      <c r="E1276" t="s">
        <v>19</v>
      </c>
      <c r="F1276">
        <v>34210</v>
      </c>
      <c r="G1276">
        <v>854</v>
      </c>
      <c r="H1276">
        <v>292000</v>
      </c>
      <c r="I1276">
        <v>205</v>
      </c>
      <c r="J1276" t="s">
        <v>54</v>
      </c>
      <c r="K1276">
        <v>60000000</v>
      </c>
    </row>
    <row r="1277" spans="1:11">
      <c r="A1277">
        <v>1981</v>
      </c>
      <c r="B1277">
        <v>216299</v>
      </c>
      <c r="C1277" t="s">
        <v>11</v>
      </c>
      <c r="D1277">
        <v>29</v>
      </c>
      <c r="E1277" t="s">
        <v>20</v>
      </c>
      <c r="F1277">
        <v>33840</v>
      </c>
      <c r="G1277">
        <v>797</v>
      </c>
      <c r="H1277">
        <v>269860</v>
      </c>
      <c r="I1277">
        <v>186</v>
      </c>
      <c r="J1277" t="s">
        <v>54</v>
      </c>
      <c r="K1277">
        <v>50095000</v>
      </c>
    </row>
    <row r="1278" spans="1:11">
      <c r="A1278">
        <v>1981</v>
      </c>
      <c r="B1278">
        <v>216299</v>
      </c>
      <c r="C1278" t="s">
        <v>11</v>
      </c>
      <c r="D1278">
        <v>31</v>
      </c>
      <c r="E1278" t="s">
        <v>21</v>
      </c>
      <c r="F1278">
        <v>1029</v>
      </c>
      <c r="G1278">
        <v>604</v>
      </c>
      <c r="H1278">
        <v>6215</v>
      </c>
      <c r="I1278">
        <v>230</v>
      </c>
      <c r="J1278" t="s">
        <v>54</v>
      </c>
      <c r="K1278">
        <v>1429450</v>
      </c>
    </row>
    <row r="1279" spans="1:11">
      <c r="A1279">
        <v>1981</v>
      </c>
      <c r="B1279">
        <v>216299</v>
      </c>
      <c r="C1279" t="s">
        <v>11</v>
      </c>
      <c r="D1279">
        <v>33</v>
      </c>
      <c r="E1279" t="s">
        <v>22</v>
      </c>
      <c r="F1279">
        <v>2678</v>
      </c>
      <c r="G1279">
        <v>269</v>
      </c>
      <c r="H1279">
        <v>7206</v>
      </c>
      <c r="I1279">
        <v>500</v>
      </c>
      <c r="J1279" t="s">
        <v>54</v>
      </c>
      <c r="K1279">
        <v>3603160</v>
      </c>
    </row>
    <row r="1280" spans="1:11">
      <c r="A1280">
        <v>1981</v>
      </c>
      <c r="B1280">
        <v>216299</v>
      </c>
      <c r="C1280" t="s">
        <v>11</v>
      </c>
      <c r="D1280">
        <v>39</v>
      </c>
      <c r="E1280" t="s">
        <v>23</v>
      </c>
      <c r="F1280">
        <v>27713</v>
      </c>
      <c r="G1280">
        <v>900</v>
      </c>
      <c r="H1280">
        <v>249417</v>
      </c>
      <c r="I1280">
        <v>195</v>
      </c>
      <c r="J1280" t="s">
        <v>54</v>
      </c>
      <c r="K1280">
        <v>48636000</v>
      </c>
    </row>
    <row r="1281" spans="1:11">
      <c r="A1281">
        <v>1981</v>
      </c>
      <c r="B1281">
        <v>216299</v>
      </c>
      <c r="C1281" t="s">
        <v>11</v>
      </c>
      <c r="D1281">
        <v>47</v>
      </c>
      <c r="E1281" t="s">
        <v>26</v>
      </c>
      <c r="F1281">
        <v>13536</v>
      </c>
      <c r="G1281">
        <v>780</v>
      </c>
      <c r="H1281">
        <v>105600</v>
      </c>
      <c r="I1281">
        <v>219</v>
      </c>
      <c r="J1281" t="s">
        <v>54</v>
      </c>
      <c r="K1281">
        <v>23137000</v>
      </c>
    </row>
    <row r="1282" spans="1:11">
      <c r="A1282">
        <v>1981</v>
      </c>
      <c r="B1282">
        <v>216299</v>
      </c>
      <c r="C1282" t="s">
        <v>11</v>
      </c>
      <c r="D1282">
        <v>55</v>
      </c>
      <c r="E1282" t="s">
        <v>28</v>
      </c>
      <c r="F1282">
        <v>22152</v>
      </c>
      <c r="G1282">
        <v>362</v>
      </c>
      <c r="H1282">
        <v>80155</v>
      </c>
      <c r="I1282">
        <v>732</v>
      </c>
      <c r="J1282" t="s">
        <v>54</v>
      </c>
      <c r="K1282">
        <v>58659000</v>
      </c>
    </row>
    <row r="1283" spans="1:11">
      <c r="A1283">
        <v>1981</v>
      </c>
      <c r="B1283">
        <v>216299</v>
      </c>
      <c r="C1283" t="s">
        <v>11</v>
      </c>
      <c r="D1283">
        <v>65</v>
      </c>
      <c r="E1283" t="s">
        <v>32</v>
      </c>
      <c r="F1283">
        <v>2377</v>
      </c>
      <c r="G1283">
        <v>407</v>
      </c>
      <c r="H1283">
        <v>9667</v>
      </c>
      <c r="I1283">
        <v>404</v>
      </c>
      <c r="J1283" t="s">
        <v>54</v>
      </c>
      <c r="K1283">
        <v>3903200</v>
      </c>
    </row>
    <row r="1284" spans="1:11">
      <c r="A1284">
        <v>1981</v>
      </c>
      <c r="B1284">
        <v>216299</v>
      </c>
      <c r="C1284" t="s">
        <v>11</v>
      </c>
      <c r="D1284">
        <v>67</v>
      </c>
      <c r="E1284" t="s">
        <v>33</v>
      </c>
      <c r="F1284">
        <v>3350</v>
      </c>
      <c r="G1284">
        <v>699</v>
      </c>
      <c r="H1284">
        <v>23400</v>
      </c>
      <c r="I1284">
        <v>224</v>
      </c>
      <c r="J1284" t="s">
        <v>54</v>
      </c>
      <c r="K1284">
        <v>5242000</v>
      </c>
    </row>
    <row r="1285" spans="1:11">
      <c r="A1285">
        <v>1981</v>
      </c>
      <c r="B1285">
        <v>216299</v>
      </c>
      <c r="C1285" t="s">
        <v>11</v>
      </c>
      <c r="D1285">
        <v>69</v>
      </c>
      <c r="E1285" t="s">
        <v>34</v>
      </c>
      <c r="F1285">
        <v>4550</v>
      </c>
      <c r="G1285">
        <v>280</v>
      </c>
      <c r="H1285">
        <v>12750</v>
      </c>
      <c r="I1285">
        <v>500</v>
      </c>
      <c r="J1285" t="s">
        <v>54</v>
      </c>
      <c r="K1285">
        <v>6375000</v>
      </c>
    </row>
    <row r="1286" spans="1:11">
      <c r="A1286">
        <v>1981</v>
      </c>
      <c r="B1286">
        <v>216299</v>
      </c>
      <c r="C1286" t="s">
        <v>11</v>
      </c>
      <c r="D1286">
        <v>71</v>
      </c>
      <c r="E1286" t="s">
        <v>35</v>
      </c>
      <c r="F1286">
        <v>8020</v>
      </c>
      <c r="G1286">
        <v>185</v>
      </c>
      <c r="H1286">
        <v>14840</v>
      </c>
      <c r="I1286">
        <v>162</v>
      </c>
      <c r="J1286" t="s">
        <v>54</v>
      </c>
      <c r="K1286">
        <v>2398000</v>
      </c>
    </row>
    <row r="1287" spans="1:11">
      <c r="A1287">
        <v>1981</v>
      </c>
      <c r="B1287">
        <v>216299</v>
      </c>
      <c r="C1287" t="s">
        <v>11</v>
      </c>
      <c r="D1287">
        <v>73</v>
      </c>
      <c r="E1287" t="s">
        <v>36</v>
      </c>
      <c r="F1287">
        <v>149</v>
      </c>
      <c r="G1287">
        <v>330</v>
      </c>
      <c r="H1287">
        <v>492</v>
      </c>
      <c r="I1287">
        <v>472</v>
      </c>
      <c r="J1287" t="s">
        <v>54</v>
      </c>
      <c r="K1287">
        <v>232000</v>
      </c>
    </row>
    <row r="1288" spans="1:11">
      <c r="A1288">
        <v>1981</v>
      </c>
      <c r="B1288">
        <v>216299</v>
      </c>
      <c r="C1288" t="s">
        <v>11</v>
      </c>
      <c r="D1288">
        <v>77</v>
      </c>
      <c r="E1288" t="s">
        <v>37</v>
      </c>
      <c r="F1288">
        <v>31668</v>
      </c>
      <c r="G1288">
        <v>656</v>
      </c>
      <c r="H1288">
        <v>207600</v>
      </c>
      <c r="I1288">
        <v>254</v>
      </c>
      <c r="J1288" t="s">
        <v>54</v>
      </c>
      <c r="K1288">
        <v>52692000</v>
      </c>
    </row>
    <row r="1289" spans="1:11">
      <c r="A1289">
        <v>1981</v>
      </c>
      <c r="B1289">
        <v>216299</v>
      </c>
      <c r="C1289" t="s">
        <v>11</v>
      </c>
      <c r="D1289">
        <v>83</v>
      </c>
      <c r="E1289" t="s">
        <v>40</v>
      </c>
      <c r="F1289">
        <v>5496</v>
      </c>
      <c r="G1289">
        <v>278</v>
      </c>
      <c r="H1289">
        <v>15279</v>
      </c>
      <c r="I1289">
        <v>554</v>
      </c>
      <c r="J1289" t="s">
        <v>54</v>
      </c>
      <c r="K1289">
        <v>8461052</v>
      </c>
    </row>
    <row r="1290" spans="1:11">
      <c r="A1290">
        <v>1981</v>
      </c>
      <c r="B1290">
        <v>216299</v>
      </c>
      <c r="C1290" t="s">
        <v>11</v>
      </c>
      <c r="D1290">
        <v>95</v>
      </c>
      <c r="E1290" t="s">
        <v>44</v>
      </c>
      <c r="F1290">
        <v>1140</v>
      </c>
      <c r="G1290">
        <v>452</v>
      </c>
      <c r="H1290">
        <v>5154</v>
      </c>
      <c r="I1290">
        <v>328</v>
      </c>
      <c r="J1290" t="s">
        <v>54</v>
      </c>
      <c r="K1290">
        <v>1692300</v>
      </c>
    </row>
    <row r="1291" spans="1:11">
      <c r="A1291">
        <v>1981</v>
      </c>
      <c r="B1291">
        <v>216299</v>
      </c>
      <c r="C1291" t="s">
        <v>11</v>
      </c>
      <c r="D1291">
        <v>97</v>
      </c>
      <c r="E1291" t="s">
        <v>45</v>
      </c>
      <c r="F1291">
        <v>23776</v>
      </c>
      <c r="G1291">
        <v>339</v>
      </c>
      <c r="H1291">
        <v>80675</v>
      </c>
      <c r="I1291">
        <v>590</v>
      </c>
      <c r="J1291" t="s">
        <v>54</v>
      </c>
      <c r="K1291">
        <v>47626000</v>
      </c>
    </row>
    <row r="1292" spans="1:11">
      <c r="A1292">
        <v>1981</v>
      </c>
      <c r="B1292">
        <v>216299</v>
      </c>
      <c r="C1292" t="s">
        <v>11</v>
      </c>
      <c r="D1292">
        <v>99</v>
      </c>
      <c r="E1292" t="s">
        <v>46</v>
      </c>
      <c r="F1292">
        <v>17550</v>
      </c>
      <c r="G1292">
        <v>681</v>
      </c>
      <c r="H1292">
        <v>119600</v>
      </c>
      <c r="I1292">
        <v>214</v>
      </c>
      <c r="J1292" t="s">
        <v>54</v>
      </c>
      <c r="K1292">
        <v>25597000</v>
      </c>
    </row>
    <row r="1293" spans="1:11">
      <c r="A1293">
        <v>1981</v>
      </c>
      <c r="B1293">
        <v>216299</v>
      </c>
      <c r="C1293" t="s">
        <v>11</v>
      </c>
      <c r="D1293">
        <v>107</v>
      </c>
      <c r="E1293" t="s">
        <v>48</v>
      </c>
      <c r="F1293">
        <v>13431</v>
      </c>
      <c r="G1293">
        <v>948</v>
      </c>
      <c r="H1293">
        <v>127300</v>
      </c>
      <c r="I1293">
        <v>234</v>
      </c>
      <c r="J1293" t="s">
        <v>54</v>
      </c>
      <c r="K1293">
        <v>29760000</v>
      </c>
    </row>
    <row r="1294" spans="1:11">
      <c r="A1294">
        <v>1981</v>
      </c>
      <c r="B1294">
        <v>216299</v>
      </c>
      <c r="C1294" t="s">
        <v>11</v>
      </c>
      <c r="D1294">
        <v>113</v>
      </c>
      <c r="E1294" t="s">
        <v>49</v>
      </c>
      <c r="F1294">
        <v>566</v>
      </c>
      <c r="G1294">
        <v>761</v>
      </c>
      <c r="H1294">
        <v>4307</v>
      </c>
      <c r="I1294">
        <v>362</v>
      </c>
      <c r="J1294" t="s">
        <v>54</v>
      </c>
      <c r="K1294">
        <v>1559000</v>
      </c>
    </row>
    <row r="1295" spans="1:11">
      <c r="A1295">
        <v>1980</v>
      </c>
      <c r="B1295">
        <v>216299</v>
      </c>
      <c r="C1295" t="s">
        <v>11</v>
      </c>
      <c r="D1295">
        <v>1</v>
      </c>
      <c r="E1295" t="s">
        <v>12</v>
      </c>
      <c r="F1295">
        <v>1660</v>
      </c>
      <c r="G1295">
        <v>236</v>
      </c>
      <c r="H1295">
        <v>3918</v>
      </c>
      <c r="I1295">
        <v>542</v>
      </c>
      <c r="J1295" t="s">
        <v>54</v>
      </c>
      <c r="K1295">
        <v>2125000</v>
      </c>
    </row>
    <row r="1296" spans="1:11">
      <c r="A1296">
        <v>1980</v>
      </c>
      <c r="B1296">
        <v>216299</v>
      </c>
      <c r="C1296" t="s">
        <v>11</v>
      </c>
      <c r="D1296">
        <v>5</v>
      </c>
      <c r="E1296" t="s">
        <v>14</v>
      </c>
      <c r="F1296">
        <v>912</v>
      </c>
      <c r="G1296">
        <v>349</v>
      </c>
      <c r="H1296">
        <v>3183</v>
      </c>
      <c r="I1296">
        <v>450</v>
      </c>
      <c r="J1296" t="s">
        <v>54</v>
      </c>
      <c r="K1296">
        <v>1432300</v>
      </c>
    </row>
    <row r="1297" spans="1:11">
      <c r="A1297">
        <v>1980</v>
      </c>
      <c r="B1297">
        <v>216299</v>
      </c>
      <c r="C1297" t="s">
        <v>11</v>
      </c>
      <c r="D1297">
        <v>9</v>
      </c>
      <c r="E1297" t="s">
        <v>15</v>
      </c>
      <c r="F1297">
        <v>50</v>
      </c>
      <c r="G1297">
        <v>80</v>
      </c>
      <c r="H1297">
        <v>40</v>
      </c>
      <c r="I1297">
        <v>440</v>
      </c>
      <c r="J1297" t="s">
        <v>54</v>
      </c>
      <c r="K1297">
        <v>17600</v>
      </c>
    </row>
    <row r="1298" spans="1:11">
      <c r="A1298">
        <v>1980</v>
      </c>
      <c r="B1298">
        <v>216299</v>
      </c>
      <c r="C1298" t="s">
        <v>11</v>
      </c>
      <c r="D1298">
        <v>19</v>
      </c>
      <c r="E1298" t="s">
        <v>19</v>
      </c>
      <c r="F1298">
        <v>35170</v>
      </c>
      <c r="G1298">
        <v>1021</v>
      </c>
      <c r="H1298">
        <v>359100</v>
      </c>
      <c r="I1298">
        <v>174</v>
      </c>
      <c r="J1298" t="s">
        <v>54</v>
      </c>
      <c r="K1298">
        <v>62516000</v>
      </c>
    </row>
    <row r="1299" spans="1:11">
      <c r="A1299">
        <v>1980</v>
      </c>
      <c r="B1299">
        <v>216299</v>
      </c>
      <c r="C1299" t="s">
        <v>11</v>
      </c>
      <c r="D1299">
        <v>29</v>
      </c>
      <c r="E1299" t="s">
        <v>20</v>
      </c>
      <c r="F1299">
        <v>36339</v>
      </c>
      <c r="G1299">
        <v>837</v>
      </c>
      <c r="H1299">
        <v>304000</v>
      </c>
      <c r="I1299">
        <v>152</v>
      </c>
      <c r="J1299" t="s">
        <v>54</v>
      </c>
      <c r="K1299">
        <v>46208000</v>
      </c>
    </row>
    <row r="1300" spans="1:11">
      <c r="A1300">
        <v>1980</v>
      </c>
      <c r="B1300">
        <v>216299</v>
      </c>
      <c r="C1300" t="s">
        <v>11</v>
      </c>
      <c r="D1300">
        <v>31</v>
      </c>
      <c r="E1300" t="s">
        <v>21</v>
      </c>
      <c r="F1300">
        <v>1122</v>
      </c>
      <c r="G1300">
        <v>790</v>
      </c>
      <c r="H1300">
        <v>8864</v>
      </c>
      <c r="I1300">
        <v>210</v>
      </c>
      <c r="J1300" t="s">
        <v>54</v>
      </c>
      <c r="K1300">
        <v>1861440</v>
      </c>
    </row>
    <row r="1301" spans="1:11">
      <c r="A1301">
        <v>1980</v>
      </c>
      <c r="B1301">
        <v>216299</v>
      </c>
      <c r="C1301" t="s">
        <v>11</v>
      </c>
      <c r="D1301">
        <v>33</v>
      </c>
      <c r="E1301" t="s">
        <v>22</v>
      </c>
      <c r="F1301">
        <v>2990</v>
      </c>
      <c r="G1301">
        <v>225</v>
      </c>
      <c r="H1301">
        <v>6722</v>
      </c>
      <c r="I1301">
        <v>462</v>
      </c>
      <c r="J1301" t="s">
        <v>54</v>
      </c>
      <c r="K1301">
        <v>3106650</v>
      </c>
    </row>
    <row r="1302" spans="1:11">
      <c r="A1302">
        <v>1980</v>
      </c>
      <c r="B1302">
        <v>216299</v>
      </c>
      <c r="C1302" t="s">
        <v>11</v>
      </c>
      <c r="D1302">
        <v>39</v>
      </c>
      <c r="E1302" t="s">
        <v>23</v>
      </c>
      <c r="F1302">
        <v>26251</v>
      </c>
      <c r="G1302">
        <v>950</v>
      </c>
      <c r="H1302">
        <v>249384</v>
      </c>
      <c r="I1302">
        <v>153</v>
      </c>
      <c r="J1302" t="s">
        <v>54</v>
      </c>
      <c r="K1302">
        <v>38156000</v>
      </c>
    </row>
    <row r="1303" spans="1:11">
      <c r="A1303">
        <v>1980</v>
      </c>
      <c r="B1303">
        <v>216299</v>
      </c>
      <c r="C1303" t="s">
        <v>11</v>
      </c>
      <c r="D1303">
        <v>47</v>
      </c>
      <c r="E1303" t="s">
        <v>26</v>
      </c>
      <c r="F1303">
        <v>13333</v>
      </c>
      <c r="G1303">
        <v>910</v>
      </c>
      <c r="H1303">
        <v>121300</v>
      </c>
      <c r="I1303">
        <v>176</v>
      </c>
      <c r="J1303" t="s">
        <v>54</v>
      </c>
      <c r="K1303">
        <v>21333000</v>
      </c>
    </row>
    <row r="1304" spans="1:11">
      <c r="A1304">
        <v>1980</v>
      </c>
      <c r="B1304">
        <v>216299</v>
      </c>
      <c r="C1304" t="s">
        <v>11</v>
      </c>
      <c r="D1304">
        <v>55</v>
      </c>
      <c r="E1304" t="s">
        <v>28</v>
      </c>
      <c r="F1304">
        <v>22261</v>
      </c>
      <c r="G1304">
        <v>360</v>
      </c>
      <c r="H1304">
        <v>80112</v>
      </c>
      <c r="I1304">
        <v>622</v>
      </c>
      <c r="J1304" t="s">
        <v>54</v>
      </c>
      <c r="K1304">
        <v>49863000</v>
      </c>
    </row>
    <row r="1305" spans="1:11">
      <c r="A1305">
        <v>1980</v>
      </c>
      <c r="B1305">
        <v>216299</v>
      </c>
      <c r="C1305" t="s">
        <v>11</v>
      </c>
      <c r="D1305">
        <v>65</v>
      </c>
      <c r="E1305" t="s">
        <v>32</v>
      </c>
      <c r="F1305">
        <v>1701</v>
      </c>
      <c r="G1305">
        <v>477</v>
      </c>
      <c r="H1305">
        <v>8108</v>
      </c>
      <c r="I1305">
        <v>238</v>
      </c>
      <c r="J1305" t="s">
        <v>54</v>
      </c>
      <c r="K1305">
        <v>1932300</v>
      </c>
    </row>
    <row r="1306" spans="1:11">
      <c r="A1306">
        <v>1980</v>
      </c>
      <c r="B1306">
        <v>216299</v>
      </c>
      <c r="C1306" t="s">
        <v>11</v>
      </c>
      <c r="D1306">
        <v>67</v>
      </c>
      <c r="E1306" t="s">
        <v>33</v>
      </c>
      <c r="F1306">
        <v>3350</v>
      </c>
      <c r="G1306">
        <v>800</v>
      </c>
      <c r="H1306">
        <v>26800</v>
      </c>
      <c r="I1306">
        <v>210</v>
      </c>
      <c r="J1306" t="s">
        <v>54</v>
      </c>
      <c r="K1306">
        <v>5628000</v>
      </c>
    </row>
    <row r="1307" spans="1:11">
      <c r="A1307">
        <v>1980</v>
      </c>
      <c r="B1307">
        <v>216299</v>
      </c>
      <c r="C1307" t="s">
        <v>11</v>
      </c>
      <c r="D1307">
        <v>69</v>
      </c>
      <c r="E1307" t="s">
        <v>34</v>
      </c>
      <c r="F1307">
        <v>4500</v>
      </c>
      <c r="G1307">
        <v>300</v>
      </c>
      <c r="H1307">
        <v>13500</v>
      </c>
      <c r="I1307">
        <v>450</v>
      </c>
      <c r="J1307" t="s">
        <v>54</v>
      </c>
      <c r="K1307">
        <v>6075000</v>
      </c>
    </row>
    <row r="1308" spans="1:11">
      <c r="A1308">
        <v>1980</v>
      </c>
      <c r="B1308">
        <v>216299</v>
      </c>
      <c r="C1308" t="s">
        <v>11</v>
      </c>
      <c r="D1308">
        <v>71</v>
      </c>
      <c r="E1308" t="s">
        <v>35</v>
      </c>
      <c r="F1308">
        <v>10060</v>
      </c>
      <c r="G1308">
        <v>300</v>
      </c>
      <c r="H1308">
        <v>30200</v>
      </c>
      <c r="I1308">
        <v>134</v>
      </c>
      <c r="J1308" t="s">
        <v>54</v>
      </c>
      <c r="K1308">
        <v>4055000</v>
      </c>
    </row>
    <row r="1309" spans="1:11">
      <c r="A1309">
        <v>1980</v>
      </c>
      <c r="B1309">
        <v>216299</v>
      </c>
      <c r="C1309" t="s">
        <v>11</v>
      </c>
      <c r="D1309">
        <v>73</v>
      </c>
      <c r="E1309" t="s">
        <v>36</v>
      </c>
      <c r="F1309">
        <v>164</v>
      </c>
      <c r="G1309">
        <v>210</v>
      </c>
      <c r="H1309">
        <v>344</v>
      </c>
      <c r="I1309">
        <v>279</v>
      </c>
      <c r="J1309" t="s">
        <v>54</v>
      </c>
      <c r="K1309">
        <v>96000</v>
      </c>
    </row>
    <row r="1310" spans="1:11">
      <c r="A1310">
        <v>1980</v>
      </c>
      <c r="B1310">
        <v>216299</v>
      </c>
      <c r="C1310" t="s">
        <v>11</v>
      </c>
      <c r="D1310">
        <v>77</v>
      </c>
      <c r="E1310" t="s">
        <v>37</v>
      </c>
      <c r="F1310">
        <v>32639</v>
      </c>
      <c r="G1310">
        <v>561</v>
      </c>
      <c r="H1310">
        <v>183000</v>
      </c>
      <c r="I1310">
        <v>207</v>
      </c>
      <c r="J1310" t="s">
        <v>54</v>
      </c>
      <c r="K1310">
        <v>37897000</v>
      </c>
    </row>
    <row r="1311" spans="1:11">
      <c r="A1311">
        <v>1980</v>
      </c>
      <c r="B1311">
        <v>216299</v>
      </c>
      <c r="C1311" t="s">
        <v>11</v>
      </c>
      <c r="D1311">
        <v>83</v>
      </c>
      <c r="E1311" t="s">
        <v>40</v>
      </c>
      <c r="F1311">
        <v>5306</v>
      </c>
      <c r="G1311">
        <v>154</v>
      </c>
      <c r="H1311">
        <v>8171</v>
      </c>
      <c r="I1311">
        <v>499</v>
      </c>
      <c r="J1311" t="s">
        <v>54</v>
      </c>
      <c r="K1311">
        <v>4073244</v>
      </c>
    </row>
    <row r="1312" spans="1:11">
      <c r="A1312">
        <v>1980</v>
      </c>
      <c r="B1312">
        <v>216299</v>
      </c>
      <c r="C1312" t="s">
        <v>11</v>
      </c>
      <c r="D1312">
        <v>95</v>
      </c>
      <c r="E1312" t="s">
        <v>44</v>
      </c>
      <c r="F1312">
        <v>1138</v>
      </c>
      <c r="G1312">
        <v>399</v>
      </c>
      <c r="H1312">
        <v>4544</v>
      </c>
      <c r="I1312">
        <v>315</v>
      </c>
      <c r="J1312" t="s">
        <v>54</v>
      </c>
      <c r="K1312">
        <v>1433300</v>
      </c>
    </row>
    <row r="1313" spans="1:11">
      <c r="A1313">
        <v>1980</v>
      </c>
      <c r="B1313">
        <v>216299</v>
      </c>
      <c r="C1313" t="s">
        <v>11</v>
      </c>
      <c r="D1313">
        <v>97</v>
      </c>
      <c r="E1313" t="s">
        <v>45</v>
      </c>
      <c r="F1313">
        <v>23639</v>
      </c>
      <c r="G1313">
        <v>334</v>
      </c>
      <c r="H1313">
        <v>78941</v>
      </c>
      <c r="I1313">
        <v>506</v>
      </c>
      <c r="J1313" t="s">
        <v>54</v>
      </c>
      <c r="K1313">
        <v>39982000</v>
      </c>
    </row>
    <row r="1314" spans="1:11">
      <c r="A1314">
        <v>1980</v>
      </c>
      <c r="B1314">
        <v>216299</v>
      </c>
      <c r="C1314" t="s">
        <v>11</v>
      </c>
      <c r="D1314">
        <v>99</v>
      </c>
      <c r="E1314" t="s">
        <v>46</v>
      </c>
      <c r="F1314">
        <v>17950</v>
      </c>
      <c r="G1314">
        <v>880</v>
      </c>
      <c r="H1314">
        <v>157900</v>
      </c>
      <c r="I1314">
        <v>183</v>
      </c>
      <c r="J1314" t="s">
        <v>54</v>
      </c>
      <c r="K1314">
        <v>28848000</v>
      </c>
    </row>
    <row r="1315" spans="1:11">
      <c r="A1315">
        <v>1980</v>
      </c>
      <c r="B1315">
        <v>216299</v>
      </c>
      <c r="C1315" t="s">
        <v>11</v>
      </c>
      <c r="D1315">
        <v>107</v>
      </c>
      <c r="E1315" t="s">
        <v>48</v>
      </c>
      <c r="F1315">
        <v>15159</v>
      </c>
      <c r="G1315">
        <v>888</v>
      </c>
      <c r="H1315">
        <v>134600</v>
      </c>
      <c r="I1315">
        <v>170</v>
      </c>
      <c r="J1315" t="s">
        <v>54</v>
      </c>
      <c r="K1315">
        <v>22902000</v>
      </c>
    </row>
    <row r="1316" spans="1:11">
      <c r="A1316">
        <v>1980</v>
      </c>
      <c r="B1316">
        <v>216299</v>
      </c>
      <c r="C1316" t="s">
        <v>11</v>
      </c>
      <c r="D1316">
        <v>113</v>
      </c>
      <c r="E1316" t="s">
        <v>49</v>
      </c>
      <c r="F1316">
        <v>566</v>
      </c>
      <c r="G1316">
        <v>870</v>
      </c>
      <c r="H1316">
        <v>4924</v>
      </c>
      <c r="I1316">
        <v>274</v>
      </c>
      <c r="J1316" t="s">
        <v>54</v>
      </c>
      <c r="K1316">
        <v>1351000</v>
      </c>
    </row>
    <row r="1317" spans="1:11">
      <c r="C1317" t="s">
        <v>30</v>
      </c>
      <c r="E1317" t="s">
        <v>30</v>
      </c>
      <c r="J1317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A1F8-9094-4AF1-86CA-03F9FE7D3D06}">
  <sheetPr codeName="Hoja2"/>
  <dimension ref="A1:I59"/>
  <sheetViews>
    <sheetView workbookViewId="0">
      <selection activeCell="F15" sqref="F15"/>
    </sheetView>
  </sheetViews>
  <sheetFormatPr baseColWidth="10" defaultRowHeight="14.5"/>
  <cols>
    <col min="1" max="2" width="13.81640625" bestFit="1" customWidth="1"/>
    <col min="3" max="3" width="11.08984375" bestFit="1" customWidth="1"/>
    <col min="4" max="4" width="13.6328125" bestFit="1" customWidth="1"/>
    <col min="5" max="5" width="9" bestFit="1" customWidth="1"/>
    <col min="6" max="6" width="13.81640625" bestFit="1" customWidth="1"/>
    <col min="7" max="7" width="22.6328125" bestFit="1" customWidth="1"/>
    <col min="8" max="8" width="19.1796875" bestFit="1" customWidth="1"/>
    <col min="9" max="9" width="38" customWidth="1"/>
  </cols>
  <sheetData>
    <row r="1" spans="1:9">
      <c r="A1" t="s">
        <v>4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</row>
    <row r="2" spans="1:9">
      <c r="A2" t="s">
        <v>12</v>
      </c>
      <c r="B2" t="s">
        <v>77</v>
      </c>
      <c r="C2" t="s">
        <v>125</v>
      </c>
      <c r="D2">
        <v>1927</v>
      </c>
      <c r="E2" t="s">
        <v>132</v>
      </c>
      <c r="F2">
        <v>825</v>
      </c>
      <c r="G2">
        <v>10983</v>
      </c>
      <c r="H2">
        <v>894589034</v>
      </c>
      <c r="I2">
        <v>361784974</v>
      </c>
    </row>
    <row r="3" spans="1:9">
      <c r="A3" t="s">
        <v>118</v>
      </c>
      <c r="B3" t="s">
        <v>133</v>
      </c>
      <c r="C3" t="s">
        <v>134</v>
      </c>
      <c r="D3" t="s">
        <v>135</v>
      </c>
      <c r="E3" t="s">
        <v>136</v>
      </c>
      <c r="F3">
        <v>727</v>
      </c>
      <c r="G3">
        <v>115</v>
      </c>
      <c r="H3">
        <v>5467692</v>
      </c>
      <c r="I3">
        <v>1920239</v>
      </c>
    </row>
    <row r="4" spans="1:9">
      <c r="A4" t="s">
        <v>14</v>
      </c>
      <c r="B4" t="s">
        <v>70</v>
      </c>
      <c r="C4" t="s">
        <v>134</v>
      </c>
      <c r="D4" t="s">
        <v>135</v>
      </c>
      <c r="E4" t="s">
        <v>136</v>
      </c>
      <c r="F4">
        <v>601</v>
      </c>
      <c r="G4">
        <v>494</v>
      </c>
      <c r="H4">
        <v>29873226</v>
      </c>
      <c r="I4">
        <v>7528900</v>
      </c>
    </row>
    <row r="5" spans="1:9">
      <c r="A5" t="s">
        <v>114</v>
      </c>
      <c r="B5" t="s">
        <v>79</v>
      </c>
      <c r="C5" t="s">
        <v>125</v>
      </c>
      <c r="D5">
        <v>1917</v>
      </c>
      <c r="E5" t="s">
        <v>137</v>
      </c>
      <c r="F5">
        <v>1665</v>
      </c>
      <c r="G5">
        <v>3101</v>
      </c>
      <c r="H5">
        <v>131589455</v>
      </c>
      <c r="I5">
        <v>41824147</v>
      </c>
    </row>
    <row r="6" spans="1:9">
      <c r="A6" t="s">
        <v>15</v>
      </c>
      <c r="B6" t="s">
        <v>138</v>
      </c>
      <c r="C6" t="s">
        <v>134</v>
      </c>
      <c r="D6" t="s">
        <v>135</v>
      </c>
      <c r="E6" t="s">
        <v>136</v>
      </c>
      <c r="F6">
        <v>1036</v>
      </c>
      <c r="G6">
        <v>760</v>
      </c>
      <c r="H6">
        <v>34324626</v>
      </c>
      <c r="I6">
        <v>8547014</v>
      </c>
    </row>
    <row r="7" spans="1:9">
      <c r="A7" t="s">
        <v>16</v>
      </c>
      <c r="B7" t="s">
        <v>16</v>
      </c>
      <c r="C7" t="s">
        <v>134</v>
      </c>
      <c r="D7" t="s">
        <v>135</v>
      </c>
      <c r="E7" t="s">
        <v>136</v>
      </c>
      <c r="F7">
        <v>1156</v>
      </c>
      <c r="G7">
        <v>453</v>
      </c>
      <c r="H7">
        <v>22744441</v>
      </c>
      <c r="I7">
        <v>5790432</v>
      </c>
    </row>
    <row r="8" spans="1:9">
      <c r="A8" t="s">
        <v>120</v>
      </c>
      <c r="B8" t="s">
        <v>73</v>
      </c>
      <c r="C8" t="s">
        <v>134</v>
      </c>
      <c r="D8" t="s">
        <v>135</v>
      </c>
      <c r="E8" t="s">
        <v>132</v>
      </c>
      <c r="F8">
        <v>798</v>
      </c>
      <c r="G8">
        <v>12093</v>
      </c>
      <c r="H8">
        <v>844616518</v>
      </c>
      <c r="I8">
        <v>405458723</v>
      </c>
    </row>
    <row r="9" spans="1:9">
      <c r="A9" t="s">
        <v>108</v>
      </c>
      <c r="B9" t="s">
        <v>63</v>
      </c>
      <c r="C9" t="s">
        <v>134</v>
      </c>
      <c r="D9" t="s">
        <v>135</v>
      </c>
      <c r="E9" t="s">
        <v>136</v>
      </c>
      <c r="F9">
        <v>1003</v>
      </c>
      <c r="G9">
        <v>537</v>
      </c>
      <c r="H9">
        <v>20905339</v>
      </c>
      <c r="I9">
        <v>5733620</v>
      </c>
    </row>
    <row r="10" spans="1:9">
      <c r="A10" t="s">
        <v>117</v>
      </c>
      <c r="B10" t="s">
        <v>80</v>
      </c>
      <c r="C10" t="s">
        <v>125</v>
      </c>
      <c r="D10">
        <v>1994</v>
      </c>
      <c r="E10" t="s">
        <v>136</v>
      </c>
      <c r="F10">
        <v>1805</v>
      </c>
      <c r="G10">
        <v>2178</v>
      </c>
      <c r="H10">
        <v>130801356</v>
      </c>
      <c r="I10">
        <v>41552951</v>
      </c>
    </row>
    <row r="11" spans="1:9">
      <c r="A11" t="s">
        <v>19</v>
      </c>
      <c r="B11" t="s">
        <v>19</v>
      </c>
      <c r="C11" t="s">
        <v>125</v>
      </c>
      <c r="D11">
        <v>1933</v>
      </c>
      <c r="E11" t="s">
        <v>132</v>
      </c>
      <c r="F11">
        <v>5998</v>
      </c>
      <c r="G11">
        <v>8341</v>
      </c>
      <c r="H11">
        <v>419803181</v>
      </c>
      <c r="I11">
        <v>255580917</v>
      </c>
    </row>
    <row r="12" spans="1:9">
      <c r="A12" t="s">
        <v>59</v>
      </c>
      <c r="B12" t="s">
        <v>104</v>
      </c>
      <c r="C12" t="s">
        <v>134</v>
      </c>
      <c r="D12" t="s">
        <v>135</v>
      </c>
      <c r="E12" t="s">
        <v>136</v>
      </c>
      <c r="F12">
        <v>1319</v>
      </c>
      <c r="G12">
        <v>523</v>
      </c>
      <c r="H12">
        <v>26634167</v>
      </c>
      <c r="I12">
        <v>7813659</v>
      </c>
    </row>
    <row r="13" spans="1:9">
      <c r="A13" t="s">
        <v>111</v>
      </c>
      <c r="B13" t="s">
        <v>65</v>
      </c>
      <c r="C13" t="s">
        <v>134</v>
      </c>
      <c r="D13" t="s">
        <v>135</v>
      </c>
      <c r="E13" t="s">
        <v>136</v>
      </c>
      <c r="F13">
        <v>3600</v>
      </c>
      <c r="G13">
        <v>2458</v>
      </c>
      <c r="H13">
        <v>111400486</v>
      </c>
      <c r="I13">
        <v>33331188</v>
      </c>
    </row>
    <row r="14" spans="1:9">
      <c r="A14" t="s">
        <v>69</v>
      </c>
      <c r="B14" t="s">
        <v>64</v>
      </c>
      <c r="C14" t="s">
        <v>134</v>
      </c>
      <c r="D14" t="s">
        <v>135</v>
      </c>
      <c r="E14" t="s">
        <v>137</v>
      </c>
      <c r="F14">
        <v>4598</v>
      </c>
      <c r="G14">
        <v>1914</v>
      </c>
      <c r="H14">
        <v>100786251</v>
      </c>
      <c r="I14">
        <v>31207736</v>
      </c>
    </row>
    <row r="15" spans="1:9">
      <c r="A15" t="s">
        <v>121</v>
      </c>
      <c r="B15" t="s">
        <v>123</v>
      </c>
      <c r="C15" t="s">
        <v>134</v>
      </c>
      <c r="D15" t="s">
        <v>135</v>
      </c>
      <c r="E15" t="s">
        <v>136</v>
      </c>
      <c r="F15">
        <v>10097</v>
      </c>
      <c r="G15">
        <v>511</v>
      </c>
      <c r="H15">
        <v>26075074</v>
      </c>
      <c r="I15">
        <v>7893170</v>
      </c>
    </row>
    <row r="16" spans="1:9">
      <c r="A16" t="s">
        <v>20</v>
      </c>
      <c r="B16" t="s">
        <v>62</v>
      </c>
      <c r="C16" t="s">
        <v>134</v>
      </c>
      <c r="D16" t="s">
        <v>135</v>
      </c>
      <c r="E16" t="s">
        <v>137</v>
      </c>
      <c r="F16">
        <v>8170</v>
      </c>
      <c r="G16">
        <v>8746</v>
      </c>
      <c r="H16">
        <v>510559841</v>
      </c>
      <c r="I16">
        <v>342569379</v>
      </c>
    </row>
    <row r="17" spans="1:9">
      <c r="A17" t="s">
        <v>21</v>
      </c>
      <c r="B17" t="s">
        <v>67</v>
      </c>
      <c r="C17" t="s">
        <v>134</v>
      </c>
      <c r="D17" t="s">
        <v>135</v>
      </c>
      <c r="E17" t="s">
        <v>136</v>
      </c>
      <c r="F17">
        <v>1436</v>
      </c>
      <c r="G17">
        <v>1619</v>
      </c>
      <c r="H17">
        <v>82279311</v>
      </c>
      <c r="I17">
        <v>19410844</v>
      </c>
    </row>
    <row r="18" spans="1:9">
      <c r="A18" t="s">
        <v>22</v>
      </c>
      <c r="B18" t="s">
        <v>71</v>
      </c>
      <c r="C18" t="s">
        <v>134</v>
      </c>
      <c r="D18" t="s">
        <v>135</v>
      </c>
      <c r="E18" t="s">
        <v>136</v>
      </c>
      <c r="F18">
        <v>1327</v>
      </c>
      <c r="G18">
        <v>1178</v>
      </c>
      <c r="H18">
        <v>45527403</v>
      </c>
      <c r="I18">
        <v>10987213</v>
      </c>
    </row>
    <row r="19" spans="1:9">
      <c r="A19" t="s">
        <v>112</v>
      </c>
      <c r="B19" t="s">
        <v>100</v>
      </c>
      <c r="C19" t="s">
        <v>134</v>
      </c>
      <c r="D19" t="s">
        <v>135</v>
      </c>
      <c r="E19" t="s">
        <v>136</v>
      </c>
      <c r="F19">
        <v>4690</v>
      </c>
      <c r="G19">
        <v>514</v>
      </c>
      <c r="H19">
        <v>21056955</v>
      </c>
      <c r="I19">
        <v>4973034</v>
      </c>
    </row>
    <row r="20" spans="1:9">
      <c r="A20" t="s">
        <v>72</v>
      </c>
      <c r="B20" t="s">
        <v>72</v>
      </c>
      <c r="C20" t="s">
        <v>125</v>
      </c>
      <c r="D20">
        <v>1913</v>
      </c>
      <c r="E20" t="s">
        <v>132</v>
      </c>
      <c r="F20">
        <v>4079</v>
      </c>
      <c r="G20">
        <v>113934</v>
      </c>
      <c r="H20">
        <v>9147927468</v>
      </c>
      <c r="I20">
        <v>2517917760</v>
      </c>
    </row>
    <row r="21" spans="1:9">
      <c r="A21" t="s">
        <v>23</v>
      </c>
      <c r="B21" t="s">
        <v>23</v>
      </c>
      <c r="C21" t="s">
        <v>134</v>
      </c>
      <c r="D21" t="s">
        <v>135</v>
      </c>
      <c r="E21" t="s">
        <v>136</v>
      </c>
      <c r="F21">
        <v>2147</v>
      </c>
      <c r="G21">
        <v>1692</v>
      </c>
      <c r="H21">
        <v>81776791</v>
      </c>
      <c r="I21">
        <v>30835124</v>
      </c>
    </row>
    <row r="22" spans="1:9">
      <c r="A22" t="s">
        <v>24</v>
      </c>
      <c r="B22" t="s">
        <v>92</v>
      </c>
      <c r="C22" t="s">
        <v>134</v>
      </c>
      <c r="D22" t="s">
        <v>135</v>
      </c>
      <c r="E22" t="s">
        <v>137</v>
      </c>
      <c r="F22">
        <v>588</v>
      </c>
      <c r="G22">
        <v>3008</v>
      </c>
      <c r="H22">
        <v>224706521</v>
      </c>
      <c r="I22">
        <v>73362396</v>
      </c>
    </row>
    <row r="23" spans="1:9">
      <c r="A23" t="s">
        <v>50</v>
      </c>
      <c r="B23" t="s">
        <v>50</v>
      </c>
      <c r="C23" t="s">
        <v>134</v>
      </c>
      <c r="D23" t="s">
        <v>135</v>
      </c>
      <c r="E23" t="s">
        <v>136</v>
      </c>
      <c r="F23">
        <v>1461</v>
      </c>
      <c r="G23">
        <v>637</v>
      </c>
      <c r="H23">
        <v>27336376</v>
      </c>
      <c r="I23">
        <v>6780231</v>
      </c>
    </row>
    <row r="24" spans="1:9">
      <c r="A24" t="s">
        <v>25</v>
      </c>
      <c r="B24" t="s">
        <v>101</v>
      </c>
      <c r="C24" t="s">
        <v>134</v>
      </c>
      <c r="D24" t="s">
        <v>135</v>
      </c>
      <c r="E24" t="s">
        <v>136</v>
      </c>
      <c r="F24">
        <v>3510</v>
      </c>
      <c r="G24">
        <v>1422</v>
      </c>
      <c r="H24">
        <v>72342874</v>
      </c>
      <c r="I24">
        <v>36865356</v>
      </c>
    </row>
    <row r="25" spans="1:9">
      <c r="A25" t="s">
        <v>26</v>
      </c>
      <c r="B25" t="s">
        <v>26</v>
      </c>
      <c r="C25" t="s">
        <v>134</v>
      </c>
      <c r="D25" t="s">
        <v>135</v>
      </c>
      <c r="E25" t="s">
        <v>137</v>
      </c>
      <c r="F25">
        <v>2008</v>
      </c>
      <c r="G25">
        <v>3492</v>
      </c>
      <c r="H25">
        <v>131027325</v>
      </c>
      <c r="I25">
        <v>94840225</v>
      </c>
    </row>
    <row r="26" spans="1:9">
      <c r="A26" t="s">
        <v>110</v>
      </c>
      <c r="B26" t="s">
        <v>60</v>
      </c>
      <c r="C26" t="s">
        <v>134</v>
      </c>
      <c r="D26" t="s">
        <v>135</v>
      </c>
      <c r="E26" t="s">
        <v>136</v>
      </c>
      <c r="F26">
        <v>4340</v>
      </c>
      <c r="G26">
        <v>338</v>
      </c>
      <c r="H26">
        <v>10835148</v>
      </c>
      <c r="I26">
        <v>2558845</v>
      </c>
    </row>
    <row r="27" spans="1:9">
      <c r="A27" t="s">
        <v>53</v>
      </c>
      <c r="B27" t="s">
        <v>139</v>
      </c>
      <c r="C27" t="s">
        <v>134</v>
      </c>
      <c r="D27" t="s">
        <v>135</v>
      </c>
      <c r="E27" t="s">
        <v>136</v>
      </c>
      <c r="F27">
        <v>3103</v>
      </c>
      <c r="G27">
        <v>363</v>
      </c>
      <c r="H27">
        <v>20928018</v>
      </c>
      <c r="I27">
        <v>7307137</v>
      </c>
    </row>
    <row r="28" spans="1:9">
      <c r="A28" t="s">
        <v>27</v>
      </c>
      <c r="B28" t="s">
        <v>84</v>
      </c>
      <c r="C28" t="s">
        <v>134</v>
      </c>
      <c r="D28" t="s">
        <v>135</v>
      </c>
      <c r="E28" t="s">
        <v>137</v>
      </c>
      <c r="F28">
        <v>3324</v>
      </c>
      <c r="G28">
        <v>5844</v>
      </c>
      <c r="H28">
        <v>431268237</v>
      </c>
      <c r="I28">
        <v>113260939</v>
      </c>
    </row>
    <row r="29" spans="1:9">
      <c r="A29" t="s">
        <v>28</v>
      </c>
      <c r="B29" t="s">
        <v>28</v>
      </c>
      <c r="C29" t="s">
        <v>134</v>
      </c>
      <c r="D29" t="s">
        <v>135</v>
      </c>
      <c r="E29" t="s">
        <v>137</v>
      </c>
      <c r="F29">
        <v>797</v>
      </c>
      <c r="G29">
        <v>1823</v>
      </c>
      <c r="H29">
        <v>127522601</v>
      </c>
      <c r="I29">
        <v>32572501</v>
      </c>
    </row>
    <row r="30" spans="1:9">
      <c r="A30" t="s">
        <v>29</v>
      </c>
      <c r="B30" t="s">
        <v>76</v>
      </c>
      <c r="C30" t="s">
        <v>134</v>
      </c>
      <c r="D30" t="s">
        <v>135</v>
      </c>
      <c r="E30" t="s">
        <v>136</v>
      </c>
      <c r="F30">
        <v>992</v>
      </c>
      <c r="G30">
        <v>1003</v>
      </c>
      <c r="H30">
        <v>57283325</v>
      </c>
      <c r="I30">
        <v>27311960</v>
      </c>
    </row>
    <row r="31" spans="1:9">
      <c r="A31" t="s">
        <v>78</v>
      </c>
      <c r="B31" t="s">
        <v>93</v>
      </c>
      <c r="C31" t="s">
        <v>125</v>
      </c>
      <c r="D31">
        <v>2002</v>
      </c>
      <c r="E31" t="s">
        <v>132</v>
      </c>
      <c r="F31">
        <v>785</v>
      </c>
      <c r="G31">
        <v>19063</v>
      </c>
      <c r="H31">
        <v>1380432182</v>
      </c>
      <c r="I31">
        <v>424121730</v>
      </c>
    </row>
    <row r="32" spans="1:9">
      <c r="A32" t="s">
        <v>31</v>
      </c>
      <c r="B32" t="s">
        <v>61</v>
      </c>
      <c r="C32" t="s">
        <v>125</v>
      </c>
      <c r="D32">
        <v>1980</v>
      </c>
      <c r="E32" t="s">
        <v>137</v>
      </c>
      <c r="F32">
        <v>1507</v>
      </c>
      <c r="G32">
        <v>3040</v>
      </c>
      <c r="H32">
        <v>234408146</v>
      </c>
      <c r="I32">
        <v>95548992</v>
      </c>
    </row>
    <row r="33" spans="1:9">
      <c r="A33" t="s">
        <v>113</v>
      </c>
      <c r="B33" t="s">
        <v>140</v>
      </c>
      <c r="C33" t="s">
        <v>134</v>
      </c>
      <c r="D33" t="s">
        <v>135</v>
      </c>
      <c r="E33" t="s">
        <v>136</v>
      </c>
      <c r="F33">
        <v>2618</v>
      </c>
      <c r="G33">
        <v>610</v>
      </c>
      <c r="H33">
        <v>21602332</v>
      </c>
      <c r="I33">
        <v>5387540</v>
      </c>
    </row>
    <row r="34" spans="1:9">
      <c r="A34" t="s">
        <v>32</v>
      </c>
      <c r="B34" t="s">
        <v>32</v>
      </c>
      <c r="C34" t="s">
        <v>134</v>
      </c>
      <c r="D34" t="s">
        <v>135</v>
      </c>
      <c r="E34" t="s">
        <v>132</v>
      </c>
      <c r="F34">
        <v>7243</v>
      </c>
      <c r="G34">
        <v>23231</v>
      </c>
      <c r="H34">
        <v>1586144035</v>
      </c>
      <c r="I34">
        <v>335547078</v>
      </c>
    </row>
    <row r="35" spans="1:9">
      <c r="A35" t="s">
        <v>33</v>
      </c>
      <c r="B35" t="s">
        <v>33</v>
      </c>
      <c r="C35" t="s">
        <v>125</v>
      </c>
      <c r="D35">
        <v>1933</v>
      </c>
      <c r="E35" t="s">
        <v>132</v>
      </c>
      <c r="F35">
        <v>1015</v>
      </c>
      <c r="G35">
        <v>14146</v>
      </c>
      <c r="H35">
        <v>981485925</v>
      </c>
      <c r="I35">
        <v>253791539</v>
      </c>
    </row>
    <row r="36" spans="1:9">
      <c r="A36" t="s">
        <v>122</v>
      </c>
      <c r="B36" t="s">
        <v>68</v>
      </c>
      <c r="C36" t="s">
        <v>134</v>
      </c>
      <c r="D36" t="s">
        <v>135</v>
      </c>
      <c r="E36" t="s">
        <v>136</v>
      </c>
      <c r="F36">
        <v>1397</v>
      </c>
      <c r="G36">
        <v>607</v>
      </c>
      <c r="H36">
        <v>28829508</v>
      </c>
      <c r="I36">
        <v>6203630</v>
      </c>
    </row>
    <row r="37" spans="1:9">
      <c r="A37" t="s">
        <v>85</v>
      </c>
      <c r="B37" t="s">
        <v>85</v>
      </c>
      <c r="C37" t="s">
        <v>125</v>
      </c>
      <c r="D37">
        <v>1931</v>
      </c>
      <c r="E37" t="s">
        <v>132</v>
      </c>
      <c r="F37">
        <v>20164</v>
      </c>
      <c r="G37">
        <v>22942</v>
      </c>
      <c r="H37">
        <v>1249236588</v>
      </c>
      <c r="I37">
        <v>582241789</v>
      </c>
    </row>
    <row r="38" spans="1:9">
      <c r="A38" t="s">
        <v>86</v>
      </c>
      <c r="B38" t="s">
        <v>86</v>
      </c>
      <c r="C38" t="s">
        <v>125</v>
      </c>
      <c r="D38">
        <v>1933</v>
      </c>
      <c r="E38" t="s">
        <v>132</v>
      </c>
      <c r="F38">
        <v>4281</v>
      </c>
      <c r="G38">
        <v>21041</v>
      </c>
      <c r="H38">
        <v>1291496218</v>
      </c>
      <c r="I38">
        <v>631376625</v>
      </c>
    </row>
    <row r="39" spans="1:9">
      <c r="A39" t="s">
        <v>87</v>
      </c>
      <c r="B39" t="s">
        <v>87</v>
      </c>
      <c r="C39" t="s">
        <v>125</v>
      </c>
      <c r="D39">
        <v>1931</v>
      </c>
      <c r="E39" t="s">
        <v>132</v>
      </c>
      <c r="F39">
        <v>91</v>
      </c>
      <c r="G39">
        <v>40951</v>
      </c>
      <c r="H39">
        <v>3688579817</v>
      </c>
      <c r="I39">
        <v>1090599864</v>
      </c>
    </row>
    <row r="40" spans="1:9">
      <c r="A40" t="s">
        <v>88</v>
      </c>
      <c r="B40" t="s">
        <v>99</v>
      </c>
      <c r="C40" t="s">
        <v>134</v>
      </c>
      <c r="D40" t="s">
        <v>135</v>
      </c>
      <c r="E40" t="s">
        <v>132</v>
      </c>
      <c r="F40">
        <v>1436</v>
      </c>
      <c r="G40">
        <v>8183</v>
      </c>
      <c r="H40">
        <v>518341643</v>
      </c>
      <c r="I40">
        <v>249250808</v>
      </c>
    </row>
    <row r="41" spans="1:9">
      <c r="A41" t="s">
        <v>90</v>
      </c>
      <c r="B41" t="s">
        <v>90</v>
      </c>
      <c r="C41" t="s">
        <v>134</v>
      </c>
      <c r="D41" t="s">
        <v>135</v>
      </c>
      <c r="E41" t="s">
        <v>137</v>
      </c>
      <c r="F41">
        <v>3326</v>
      </c>
      <c r="G41">
        <v>3468</v>
      </c>
      <c r="H41">
        <v>217321520</v>
      </c>
      <c r="I41">
        <v>73451973</v>
      </c>
    </row>
    <row r="42" spans="1:9">
      <c r="A42" t="s">
        <v>91</v>
      </c>
      <c r="B42" t="s">
        <v>83</v>
      </c>
      <c r="C42" t="s">
        <v>125</v>
      </c>
      <c r="D42">
        <v>1933</v>
      </c>
      <c r="E42" t="s">
        <v>132</v>
      </c>
      <c r="F42">
        <v>531</v>
      </c>
      <c r="G42">
        <v>8253</v>
      </c>
      <c r="H42">
        <v>613546417</v>
      </c>
      <c r="I42">
        <v>258241113</v>
      </c>
    </row>
    <row r="43" spans="1:9">
      <c r="A43" t="s">
        <v>94</v>
      </c>
      <c r="B43" t="s">
        <v>94</v>
      </c>
      <c r="C43" t="s">
        <v>134</v>
      </c>
      <c r="D43" t="s">
        <v>135</v>
      </c>
      <c r="E43" t="s">
        <v>137</v>
      </c>
      <c r="F43">
        <v>2745</v>
      </c>
      <c r="G43">
        <v>5052</v>
      </c>
      <c r="H43">
        <v>348706842</v>
      </c>
      <c r="I43">
        <v>116033314</v>
      </c>
    </row>
    <row r="44" spans="1:9">
      <c r="A44" t="s">
        <v>95</v>
      </c>
      <c r="B44" t="s">
        <v>89</v>
      </c>
      <c r="C44" t="s">
        <v>125</v>
      </c>
      <c r="D44">
        <v>1951</v>
      </c>
      <c r="E44" t="s">
        <v>132</v>
      </c>
      <c r="F44">
        <v>1316</v>
      </c>
      <c r="G44">
        <v>22158</v>
      </c>
      <c r="H44">
        <v>2040066561</v>
      </c>
      <c r="I44">
        <v>517341981</v>
      </c>
    </row>
    <row r="45" spans="1:9">
      <c r="A45" t="s">
        <v>96</v>
      </c>
      <c r="B45" t="s">
        <v>96</v>
      </c>
      <c r="C45" t="s">
        <v>134</v>
      </c>
      <c r="D45" t="s">
        <v>135</v>
      </c>
      <c r="E45" t="s">
        <v>137</v>
      </c>
      <c r="F45">
        <v>440</v>
      </c>
      <c r="G45">
        <v>2780</v>
      </c>
      <c r="H45">
        <v>205133556</v>
      </c>
      <c r="I45">
        <v>53684969</v>
      </c>
    </row>
    <row r="46" spans="1:9">
      <c r="A46" t="s">
        <v>43</v>
      </c>
      <c r="B46" t="s">
        <v>82</v>
      </c>
      <c r="C46" t="s">
        <v>134</v>
      </c>
      <c r="D46" t="s">
        <v>135</v>
      </c>
      <c r="E46" t="s">
        <v>137</v>
      </c>
      <c r="F46">
        <v>3850</v>
      </c>
      <c r="G46">
        <v>2109</v>
      </c>
      <c r="H46">
        <v>102427779</v>
      </c>
      <c r="I46">
        <v>26866194</v>
      </c>
    </row>
    <row r="47" spans="1:9">
      <c r="A47" t="s">
        <v>115</v>
      </c>
      <c r="B47" t="s">
        <v>141</v>
      </c>
      <c r="C47" t="s">
        <v>134</v>
      </c>
      <c r="D47" t="s">
        <v>135</v>
      </c>
      <c r="E47" t="s">
        <v>136</v>
      </c>
      <c r="F47">
        <v>959</v>
      </c>
      <c r="G47">
        <v>135</v>
      </c>
      <c r="H47">
        <v>6621468</v>
      </c>
      <c r="I47">
        <v>1774907</v>
      </c>
    </row>
    <row r="48" spans="1:9">
      <c r="A48" t="s">
        <v>109</v>
      </c>
      <c r="B48" t="s">
        <v>106</v>
      </c>
      <c r="C48" t="s">
        <v>134</v>
      </c>
      <c r="D48" t="s">
        <v>135</v>
      </c>
      <c r="E48" t="s">
        <v>136</v>
      </c>
      <c r="F48">
        <v>6318</v>
      </c>
      <c r="G48">
        <v>794</v>
      </c>
      <c r="H48">
        <v>31919249</v>
      </c>
      <c r="I48">
        <v>12994078</v>
      </c>
    </row>
    <row r="49" spans="1:9">
      <c r="A49" t="s">
        <v>44</v>
      </c>
      <c r="B49" t="s">
        <v>66</v>
      </c>
      <c r="C49" t="s">
        <v>134</v>
      </c>
      <c r="D49" t="s">
        <v>135</v>
      </c>
      <c r="E49" t="s">
        <v>137</v>
      </c>
      <c r="F49">
        <v>872</v>
      </c>
      <c r="G49">
        <v>3436</v>
      </c>
      <c r="H49">
        <v>239990273</v>
      </c>
      <c r="I49">
        <v>27773012</v>
      </c>
    </row>
    <row r="50" spans="1:9">
      <c r="A50" t="s">
        <v>45</v>
      </c>
      <c r="B50" t="s">
        <v>97</v>
      </c>
      <c r="C50" t="s">
        <v>134</v>
      </c>
      <c r="D50" t="s">
        <v>135</v>
      </c>
      <c r="E50" t="s">
        <v>137</v>
      </c>
      <c r="F50">
        <v>1598</v>
      </c>
      <c r="G50">
        <v>5342</v>
      </c>
      <c r="H50">
        <v>371131826</v>
      </c>
      <c r="I50">
        <v>111823502</v>
      </c>
    </row>
    <row r="51" spans="1:9">
      <c r="A51" t="s">
        <v>46</v>
      </c>
      <c r="B51" t="s">
        <v>75</v>
      </c>
      <c r="C51" t="s">
        <v>134</v>
      </c>
      <c r="D51" t="s">
        <v>135</v>
      </c>
      <c r="E51" t="s">
        <v>137</v>
      </c>
      <c r="F51">
        <v>1521</v>
      </c>
      <c r="G51">
        <v>4673</v>
      </c>
      <c r="H51">
        <v>256109524</v>
      </c>
      <c r="I51">
        <v>127194871</v>
      </c>
    </row>
    <row r="52" spans="1:9">
      <c r="A52" t="s">
        <v>116</v>
      </c>
      <c r="B52" t="s">
        <v>107</v>
      </c>
      <c r="C52" t="s">
        <v>134</v>
      </c>
      <c r="D52" t="s">
        <v>135</v>
      </c>
      <c r="E52" t="s">
        <v>136</v>
      </c>
      <c r="F52">
        <v>607</v>
      </c>
      <c r="G52">
        <v>1153</v>
      </c>
      <c r="H52">
        <v>64298084</v>
      </c>
      <c r="I52">
        <v>20359417</v>
      </c>
    </row>
    <row r="53" spans="1:9">
      <c r="A53" t="s">
        <v>47</v>
      </c>
      <c r="B53" t="s">
        <v>81</v>
      </c>
      <c r="C53" t="s">
        <v>125</v>
      </c>
      <c r="D53">
        <v>1917</v>
      </c>
      <c r="E53" t="s">
        <v>136</v>
      </c>
      <c r="F53">
        <v>2976</v>
      </c>
      <c r="G53">
        <v>976</v>
      </c>
      <c r="H53">
        <v>41681673</v>
      </c>
      <c r="I53">
        <v>15776112</v>
      </c>
    </row>
    <row r="54" spans="1:9">
      <c r="A54" t="s">
        <v>51</v>
      </c>
      <c r="B54" t="s">
        <v>142</v>
      </c>
      <c r="C54" t="s">
        <v>134</v>
      </c>
      <c r="D54" t="s">
        <v>135</v>
      </c>
      <c r="E54" t="s">
        <v>136</v>
      </c>
      <c r="F54">
        <v>3223</v>
      </c>
      <c r="G54">
        <v>368</v>
      </c>
      <c r="H54">
        <v>15374056</v>
      </c>
      <c r="I54">
        <v>3404914</v>
      </c>
    </row>
    <row r="55" spans="1:9">
      <c r="A55" t="s">
        <v>48</v>
      </c>
      <c r="B55" t="s">
        <v>103</v>
      </c>
      <c r="C55" t="s">
        <v>134</v>
      </c>
      <c r="D55" t="s">
        <v>135</v>
      </c>
      <c r="E55" t="s">
        <v>137</v>
      </c>
      <c r="F55">
        <v>4844</v>
      </c>
      <c r="G55">
        <v>7204</v>
      </c>
      <c r="H55">
        <v>356148049</v>
      </c>
      <c r="I55">
        <v>85423124</v>
      </c>
    </row>
    <row r="56" spans="1:9">
      <c r="A56" t="s">
        <v>119</v>
      </c>
      <c r="B56" t="s">
        <v>98</v>
      </c>
      <c r="C56" t="s">
        <v>134</v>
      </c>
      <c r="D56" t="s">
        <v>135</v>
      </c>
      <c r="E56" t="s">
        <v>136</v>
      </c>
      <c r="F56">
        <v>2293</v>
      </c>
      <c r="G56">
        <v>891</v>
      </c>
      <c r="H56">
        <v>40759854</v>
      </c>
      <c r="I56">
        <v>12753520</v>
      </c>
    </row>
    <row r="57" spans="1:9">
      <c r="A57" t="s">
        <v>102</v>
      </c>
      <c r="B57" t="s">
        <v>102</v>
      </c>
      <c r="C57" t="s">
        <v>134</v>
      </c>
      <c r="D57" t="s">
        <v>135</v>
      </c>
      <c r="E57" t="s">
        <v>132</v>
      </c>
      <c r="F57">
        <v>1864</v>
      </c>
      <c r="G57">
        <v>9895</v>
      </c>
      <c r="H57">
        <v>730816523</v>
      </c>
      <c r="I57">
        <v>286064959</v>
      </c>
    </row>
    <row r="58" spans="1:9">
      <c r="A58" t="s">
        <v>49</v>
      </c>
      <c r="B58" t="s">
        <v>105</v>
      </c>
      <c r="C58" t="s">
        <v>134</v>
      </c>
      <c r="D58" t="s">
        <v>135</v>
      </c>
      <c r="E58" t="s">
        <v>137</v>
      </c>
      <c r="F58">
        <v>1034</v>
      </c>
      <c r="G58">
        <v>2041</v>
      </c>
      <c r="H58">
        <v>125192290</v>
      </c>
      <c r="I58">
        <v>38017006</v>
      </c>
    </row>
    <row r="59" spans="1:9">
      <c r="A59" t="s">
        <v>56</v>
      </c>
      <c r="B59" t="s">
        <v>74</v>
      </c>
      <c r="C59" t="s">
        <v>134</v>
      </c>
      <c r="D59" t="s">
        <v>135</v>
      </c>
      <c r="E59" t="s">
        <v>136</v>
      </c>
      <c r="F59">
        <v>639</v>
      </c>
      <c r="G59">
        <v>997</v>
      </c>
      <c r="H59">
        <v>55989077</v>
      </c>
      <c r="I59">
        <v>12802174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DDA9-D343-44C7-923D-2BE185955D6D}">
  <sheetPr codeName="Hoja3"/>
  <dimension ref="A1:K1229"/>
  <sheetViews>
    <sheetView topLeftCell="A24" workbookViewId="0">
      <selection activeCell="D44" sqref="D44"/>
    </sheetView>
  </sheetViews>
  <sheetFormatPr baseColWidth="10" defaultRowHeight="14.5"/>
  <cols>
    <col min="1" max="1" width="6.81640625" bestFit="1" customWidth="1"/>
    <col min="2" max="2" width="13.36328125" bestFit="1" customWidth="1"/>
    <col min="3" max="3" width="13.1796875" bestFit="1" customWidth="1"/>
    <col min="4" max="4" width="20.26953125" customWidth="1"/>
    <col min="5" max="5" width="16.453125" bestFit="1" customWidth="1"/>
    <col min="6" max="6" width="12.36328125" bestFit="1" customWidth="1"/>
    <col min="7" max="7" width="18.7265625" bestFit="1" customWidth="1"/>
    <col min="8" max="8" width="6.90625" customWidth="1"/>
    <col min="9" max="9" width="17.7265625" style="2" bestFit="1" customWidth="1"/>
    <col min="10" max="10" width="13.36328125" bestFit="1" customWidth="1"/>
    <col min="11" max="11" width="11.90625" bestFit="1" customWidth="1"/>
  </cols>
  <sheetData>
    <row r="1" spans="1:11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143</v>
      </c>
      <c r="K1" t="s">
        <v>144</v>
      </c>
    </row>
    <row r="2" spans="1:11">
      <c r="A2">
        <v>2020</v>
      </c>
      <c r="B2">
        <v>1</v>
      </c>
      <c r="C2" t="s">
        <v>12</v>
      </c>
      <c r="D2">
        <v>2530</v>
      </c>
      <c r="E2">
        <v>514</v>
      </c>
      <c r="F2">
        <v>13000</v>
      </c>
      <c r="G2">
        <v>149769</v>
      </c>
      <c r="H2" t="s">
        <v>13</v>
      </c>
      <c r="I2" s="2">
        <v>19470000</v>
      </c>
      <c r="J2">
        <f>VLOOKUP(Californa_Wine_Production_1980_2020__32[[#This Row],[County]],'County &amp; Government'!A:I,6,1)</f>
        <v>825</v>
      </c>
      <c r="K2">
        <f>Californa_Wine_Production_1980_2020__32[[#This Row],[SquareMiles]]*259</f>
        <v>213675</v>
      </c>
    </row>
    <row r="3" spans="1:11">
      <c r="A3">
        <v>2020</v>
      </c>
      <c r="B3">
        <v>5</v>
      </c>
      <c r="C3" t="s">
        <v>14</v>
      </c>
      <c r="D3">
        <v>5360</v>
      </c>
      <c r="E3">
        <v>231</v>
      </c>
      <c r="F3">
        <v>12400</v>
      </c>
      <c r="G3">
        <v>131831</v>
      </c>
      <c r="H3" t="s">
        <v>13</v>
      </c>
      <c r="I3" s="2">
        <v>16347000</v>
      </c>
      <c r="J3">
        <f>VLOOKUP(Californa_Wine_Production_1980_2020__32[[#This Row],[County]],'County &amp; Government'!A:I,6,1)</f>
        <v>601</v>
      </c>
      <c r="K3">
        <f>Californa_Wine_Production_1980_2020__32[[#This Row],[SquareMiles]]*259</f>
        <v>155659</v>
      </c>
    </row>
    <row r="4" spans="1:11">
      <c r="A4">
        <v>2020</v>
      </c>
      <c r="B4">
        <v>9</v>
      </c>
      <c r="C4" t="s">
        <v>15</v>
      </c>
      <c r="D4">
        <v>579</v>
      </c>
      <c r="E4">
        <v>306</v>
      </c>
      <c r="F4">
        <v>1770</v>
      </c>
      <c r="G4">
        <v>132599</v>
      </c>
      <c r="H4" t="s">
        <v>13</v>
      </c>
      <c r="I4" s="2">
        <v>2347000</v>
      </c>
      <c r="J4">
        <f>VLOOKUP(Californa_Wine_Production_1980_2020__32[[#This Row],[County]],'County &amp; Government'!A:I,6,1)</f>
        <v>1036</v>
      </c>
      <c r="K4">
        <f>Californa_Wine_Production_1980_2020__32[[#This Row],[SquareMiles]]*259</f>
        <v>268324</v>
      </c>
    </row>
    <row r="5" spans="1:11">
      <c r="A5">
        <v>2020</v>
      </c>
      <c r="B5">
        <v>11</v>
      </c>
      <c r="C5" t="s">
        <v>16</v>
      </c>
      <c r="D5">
        <v>747</v>
      </c>
      <c r="E5">
        <v>602</v>
      </c>
      <c r="F5">
        <v>4500</v>
      </c>
      <c r="G5">
        <v>68467</v>
      </c>
      <c r="H5" t="s">
        <v>13</v>
      </c>
      <c r="I5" s="2">
        <v>3081000</v>
      </c>
      <c r="J5">
        <f>VLOOKUP(Californa_Wine_Production_1980_2020__32[[#This Row],[County]],'County &amp; Government'!A:I,6,1)</f>
        <v>1156</v>
      </c>
      <c r="K5">
        <f>Californa_Wine_Production_1980_2020__32[[#This Row],[SquareMiles]]*259</f>
        <v>299404</v>
      </c>
    </row>
    <row r="6" spans="1:11">
      <c r="A6">
        <v>2020</v>
      </c>
      <c r="B6">
        <v>13</v>
      </c>
      <c r="C6" t="s">
        <v>17</v>
      </c>
      <c r="D6">
        <v>1940</v>
      </c>
      <c r="E6">
        <v>469</v>
      </c>
      <c r="F6">
        <v>9090</v>
      </c>
      <c r="G6">
        <v>75127</v>
      </c>
      <c r="H6" t="s">
        <v>13</v>
      </c>
      <c r="I6" s="2">
        <v>6829000</v>
      </c>
      <c r="J6">
        <f>VLOOKUP(Californa_Wine_Production_1980_2020__32[[#This Row],[County]],'County &amp; Government'!A:I,6,1)</f>
        <v>798</v>
      </c>
      <c r="K6">
        <f>Californa_Wine_Production_1980_2020__32[[#This Row],[SquareMiles]]*259</f>
        <v>206682</v>
      </c>
    </row>
    <row r="7" spans="1:11">
      <c r="A7">
        <v>2020</v>
      </c>
      <c r="B7">
        <v>17</v>
      </c>
      <c r="C7" t="s">
        <v>18</v>
      </c>
      <c r="D7">
        <v>2620</v>
      </c>
      <c r="E7">
        <v>238</v>
      </c>
      <c r="F7">
        <v>6240</v>
      </c>
      <c r="G7">
        <v>154856</v>
      </c>
      <c r="H7" t="s">
        <v>13</v>
      </c>
      <c r="I7" s="2">
        <v>9663000</v>
      </c>
      <c r="J7">
        <f>VLOOKUP(Californa_Wine_Production_1980_2020__32[[#This Row],[County]],'County &amp; Government'!A:I,6,1)</f>
        <v>1805</v>
      </c>
      <c r="K7">
        <f>Californa_Wine_Production_1980_2020__32[[#This Row],[SquareMiles]]*259</f>
        <v>467495</v>
      </c>
    </row>
    <row r="8" spans="1:11">
      <c r="A8">
        <v>2020</v>
      </c>
      <c r="B8">
        <v>19</v>
      </c>
      <c r="C8" t="s">
        <v>19</v>
      </c>
      <c r="D8">
        <v>56900</v>
      </c>
      <c r="E8">
        <v>1213</v>
      </c>
      <c r="F8">
        <v>690000</v>
      </c>
      <c r="G8">
        <v>36214</v>
      </c>
      <c r="H8" t="s">
        <v>13</v>
      </c>
      <c r="I8" s="2">
        <v>249877000</v>
      </c>
      <c r="J8">
        <f>VLOOKUP(Californa_Wine_Production_1980_2020__32[[#This Row],[County]],'County &amp; Government'!A:I,6,1)</f>
        <v>5998</v>
      </c>
      <c r="K8">
        <f>Californa_Wine_Production_1980_2020__32[[#This Row],[SquareMiles]]*259</f>
        <v>1553482</v>
      </c>
    </row>
    <row r="9" spans="1:11">
      <c r="A9">
        <v>2020</v>
      </c>
      <c r="B9">
        <v>29</v>
      </c>
      <c r="C9" t="s">
        <v>20</v>
      </c>
      <c r="D9">
        <v>25200</v>
      </c>
      <c r="E9">
        <v>754</v>
      </c>
      <c r="F9">
        <v>190000</v>
      </c>
      <c r="G9">
        <v>31404</v>
      </c>
      <c r="H9" t="s">
        <v>13</v>
      </c>
      <c r="I9" s="2">
        <v>59668000</v>
      </c>
      <c r="J9">
        <f>VLOOKUP(Californa_Wine_Production_1980_2020__32[[#This Row],[County]],'County &amp; Government'!A:I,6,1)</f>
        <v>8170</v>
      </c>
      <c r="K9">
        <f>Californa_Wine_Production_1980_2020__32[[#This Row],[SquareMiles]]*259</f>
        <v>2116030</v>
      </c>
    </row>
    <row r="10" spans="1:11">
      <c r="A10">
        <v>2020</v>
      </c>
      <c r="B10">
        <v>31</v>
      </c>
      <c r="C10" t="s">
        <v>21</v>
      </c>
      <c r="D10">
        <v>3590</v>
      </c>
      <c r="E10">
        <v>1646</v>
      </c>
      <c r="F10">
        <v>59100</v>
      </c>
      <c r="G10">
        <v>28687</v>
      </c>
      <c r="H10" t="s">
        <v>13</v>
      </c>
      <c r="I10" s="2">
        <v>16954000</v>
      </c>
      <c r="J10">
        <f>VLOOKUP(Californa_Wine_Production_1980_2020__32[[#This Row],[County]],'County &amp; Government'!A:I,6,1)</f>
        <v>1436</v>
      </c>
      <c r="K10">
        <f>Californa_Wine_Production_1980_2020__32[[#This Row],[SquareMiles]]*259</f>
        <v>371924</v>
      </c>
    </row>
    <row r="11" spans="1:11">
      <c r="A11">
        <v>2020</v>
      </c>
      <c r="B11">
        <v>33</v>
      </c>
      <c r="C11" t="s">
        <v>22</v>
      </c>
      <c r="D11">
        <v>9580</v>
      </c>
      <c r="E11">
        <v>412</v>
      </c>
      <c r="F11">
        <v>39500</v>
      </c>
      <c r="G11">
        <v>132937</v>
      </c>
      <c r="H11" t="s">
        <v>13</v>
      </c>
      <c r="I11" s="2">
        <v>52510000</v>
      </c>
      <c r="J11">
        <f>VLOOKUP(Californa_Wine_Production_1980_2020__32[[#This Row],[County]],'County &amp; Government'!A:I,6,1)</f>
        <v>1327</v>
      </c>
      <c r="K11">
        <f>Californa_Wine_Production_1980_2020__32[[#This Row],[SquareMiles]]*259</f>
        <v>343693</v>
      </c>
    </row>
    <row r="12" spans="1:11">
      <c r="A12">
        <v>2020</v>
      </c>
      <c r="B12">
        <v>39</v>
      </c>
      <c r="C12" t="s">
        <v>23</v>
      </c>
      <c r="D12">
        <v>33000</v>
      </c>
      <c r="E12">
        <v>1182</v>
      </c>
      <c r="F12">
        <v>390000</v>
      </c>
      <c r="G12">
        <v>34898</v>
      </c>
      <c r="H12" t="s">
        <v>13</v>
      </c>
      <c r="I12" s="2">
        <v>136101000</v>
      </c>
      <c r="J12">
        <f>VLOOKUP(Californa_Wine_Production_1980_2020__32[[#This Row],[County]],'County &amp; Government'!A:I,6,1)</f>
        <v>2147</v>
      </c>
      <c r="K12">
        <f>Californa_Wine_Production_1980_2020__32[[#This Row],[SquareMiles]]*259</f>
        <v>556073</v>
      </c>
    </row>
    <row r="13" spans="1:11">
      <c r="A13">
        <v>2020</v>
      </c>
      <c r="B13">
        <v>41</v>
      </c>
      <c r="C13" t="s">
        <v>24</v>
      </c>
      <c r="D13">
        <v>195</v>
      </c>
      <c r="E13">
        <v>133</v>
      </c>
      <c r="F13">
        <v>260</v>
      </c>
      <c r="G13">
        <v>360769</v>
      </c>
      <c r="H13" t="s">
        <v>13</v>
      </c>
      <c r="I13" s="2">
        <v>938000</v>
      </c>
      <c r="J13">
        <f>VLOOKUP(Californa_Wine_Production_1980_2020__32[[#This Row],[County]],'County &amp; Government'!A:I,6,1)</f>
        <v>588</v>
      </c>
      <c r="K13">
        <f>Californa_Wine_Production_1980_2020__32[[#This Row],[SquareMiles]]*259</f>
        <v>152292</v>
      </c>
    </row>
    <row r="14" spans="1:11">
      <c r="A14">
        <v>2020</v>
      </c>
      <c r="B14">
        <v>45</v>
      </c>
      <c r="C14" t="s">
        <v>25</v>
      </c>
      <c r="D14">
        <v>16400</v>
      </c>
      <c r="E14">
        <v>337</v>
      </c>
      <c r="F14">
        <v>55200</v>
      </c>
      <c r="G14">
        <v>14888</v>
      </c>
      <c r="H14" t="s">
        <v>13</v>
      </c>
      <c r="I14" s="2">
        <v>82182000</v>
      </c>
      <c r="J14">
        <f>VLOOKUP(Californa_Wine_Production_1980_2020__32[[#This Row],[County]],'County &amp; Government'!A:I,6,1)</f>
        <v>3510</v>
      </c>
      <c r="K14">
        <f>Californa_Wine_Production_1980_2020__32[[#This Row],[SquareMiles]]*259</f>
        <v>909090</v>
      </c>
    </row>
    <row r="15" spans="1:11">
      <c r="A15">
        <v>2020</v>
      </c>
      <c r="B15">
        <v>47</v>
      </c>
      <c r="C15" t="s">
        <v>26</v>
      </c>
      <c r="D15">
        <v>13200</v>
      </c>
      <c r="E15">
        <v>1091</v>
      </c>
      <c r="F15">
        <v>144000</v>
      </c>
      <c r="G15">
        <v>44041</v>
      </c>
      <c r="H15" t="s">
        <v>13</v>
      </c>
      <c r="I15" s="2">
        <v>63419000</v>
      </c>
      <c r="J15">
        <f>VLOOKUP(Californa_Wine_Production_1980_2020__32[[#This Row],[County]],'County &amp; Government'!A:I,6,1)</f>
        <v>2008</v>
      </c>
      <c r="K15">
        <f>Californa_Wine_Production_1980_2020__32[[#This Row],[SquareMiles]]*259</f>
        <v>520072</v>
      </c>
    </row>
    <row r="16" spans="1:11">
      <c r="A16">
        <v>2020</v>
      </c>
      <c r="B16">
        <v>53</v>
      </c>
      <c r="C16" t="s">
        <v>27</v>
      </c>
      <c r="D16">
        <v>44900</v>
      </c>
      <c r="E16">
        <v>21</v>
      </c>
      <c r="F16">
        <v>94300</v>
      </c>
      <c r="G16">
        <v>112398</v>
      </c>
      <c r="H16" t="s">
        <v>13</v>
      </c>
      <c r="I16" s="2">
        <v>105991000</v>
      </c>
      <c r="J16">
        <f>VLOOKUP(Californa_Wine_Production_1980_2020__32[[#This Row],[County]],'County &amp; Government'!A:I,6,1)</f>
        <v>3324</v>
      </c>
      <c r="K16">
        <f>Californa_Wine_Production_1980_2020__32[[#This Row],[SquareMiles]]*259</f>
        <v>860916</v>
      </c>
    </row>
    <row r="17" spans="1:11">
      <c r="A17">
        <v>2020</v>
      </c>
      <c r="B17">
        <v>55</v>
      </c>
      <c r="C17" t="s">
        <v>28</v>
      </c>
      <c r="D17">
        <v>45200</v>
      </c>
      <c r="E17">
        <v>22</v>
      </c>
      <c r="F17">
        <v>99300</v>
      </c>
      <c r="G17">
        <v>464648</v>
      </c>
      <c r="H17" t="s">
        <v>13</v>
      </c>
      <c r="I17" s="2">
        <v>461395000</v>
      </c>
      <c r="J17">
        <f>VLOOKUP(Californa_Wine_Production_1980_2020__32[[#This Row],[County]],'County &amp; Government'!A:I,6,1)</f>
        <v>797</v>
      </c>
      <c r="K17">
        <f>Californa_Wine_Production_1980_2020__32[[#This Row],[SquareMiles]]*259</f>
        <v>206423</v>
      </c>
    </row>
    <row r="18" spans="1:11">
      <c r="A18">
        <v>2020</v>
      </c>
      <c r="B18">
        <v>61</v>
      </c>
      <c r="C18" t="s">
        <v>31</v>
      </c>
      <c r="D18">
        <v>315</v>
      </c>
      <c r="E18">
        <v>279</v>
      </c>
      <c r="F18">
        <v>879</v>
      </c>
      <c r="G18">
        <v>223549</v>
      </c>
      <c r="H18" t="s">
        <v>13</v>
      </c>
      <c r="I18" s="2">
        <v>1965000</v>
      </c>
      <c r="J18">
        <f>VLOOKUP(Californa_Wine_Production_1980_2020__32[[#This Row],[County]],'County &amp; Government'!A:I,6,1)</f>
        <v>1507</v>
      </c>
      <c r="K18">
        <f>Californa_Wine_Production_1980_2020__32[[#This Row],[SquareMiles]]*259</f>
        <v>390313</v>
      </c>
    </row>
    <row r="19" spans="1:11">
      <c r="A19">
        <v>2020</v>
      </c>
      <c r="B19">
        <v>65</v>
      </c>
      <c r="C19" t="s">
        <v>32</v>
      </c>
      <c r="D19">
        <v>1740</v>
      </c>
      <c r="E19">
        <v>672</v>
      </c>
      <c r="F19">
        <v>11700</v>
      </c>
      <c r="G19">
        <v>162393</v>
      </c>
      <c r="H19" t="s">
        <v>13</v>
      </c>
      <c r="I19" s="2">
        <v>19000000</v>
      </c>
      <c r="J19">
        <f>VLOOKUP(Californa_Wine_Production_1980_2020__32[[#This Row],[County]],'County &amp; Government'!A:I,6,1)</f>
        <v>7243</v>
      </c>
      <c r="K19">
        <f>Californa_Wine_Production_1980_2020__32[[#This Row],[SquareMiles]]*259</f>
        <v>1875937</v>
      </c>
    </row>
    <row r="20" spans="1:11">
      <c r="A20">
        <v>2020</v>
      </c>
      <c r="B20">
        <v>67</v>
      </c>
      <c r="C20" t="s">
        <v>33</v>
      </c>
      <c r="D20">
        <v>36000</v>
      </c>
      <c r="E20">
        <v>819</v>
      </c>
      <c r="F20">
        <v>295000</v>
      </c>
      <c r="G20">
        <v>52873</v>
      </c>
      <c r="H20" t="s">
        <v>13</v>
      </c>
      <c r="I20" s="2">
        <v>155975000</v>
      </c>
      <c r="J20">
        <f>VLOOKUP(Californa_Wine_Production_1980_2020__32[[#This Row],[County]],'County &amp; Government'!A:I,6,1)</f>
        <v>1015</v>
      </c>
      <c r="K20">
        <f>Californa_Wine_Production_1980_2020__32[[#This Row],[SquareMiles]]*259</f>
        <v>262885</v>
      </c>
    </row>
    <row r="21" spans="1:11">
      <c r="A21">
        <v>2020</v>
      </c>
      <c r="B21">
        <v>69</v>
      </c>
      <c r="C21" t="s">
        <v>34</v>
      </c>
      <c r="D21">
        <v>4740</v>
      </c>
      <c r="E21">
        <v>523</v>
      </c>
      <c r="F21">
        <v>24800</v>
      </c>
      <c r="G21">
        <v>140214</v>
      </c>
      <c r="H21" t="s">
        <v>13</v>
      </c>
      <c r="I21" s="2">
        <v>34773000</v>
      </c>
      <c r="J21">
        <f>VLOOKUP(Californa_Wine_Production_1980_2020__32[[#This Row],[County]],'County &amp; Government'!A:I,6,1)</f>
        <v>531</v>
      </c>
      <c r="K21">
        <f>Californa_Wine_Production_1980_2020__32[[#This Row],[SquareMiles]]*259</f>
        <v>137529</v>
      </c>
    </row>
    <row r="22" spans="1:11">
      <c r="A22">
        <v>2020</v>
      </c>
      <c r="B22">
        <v>71</v>
      </c>
      <c r="C22" t="s">
        <v>35</v>
      </c>
      <c r="D22">
        <v>372</v>
      </c>
      <c r="E22">
        <v>61</v>
      </c>
      <c r="F22">
        <v>227</v>
      </c>
      <c r="G22">
        <v>193833</v>
      </c>
      <c r="H22" t="s">
        <v>13</v>
      </c>
      <c r="I22" s="2">
        <v>440000</v>
      </c>
      <c r="J22">
        <f>VLOOKUP(Californa_Wine_Production_1980_2020__32[[#This Row],[County]],'County &amp; Government'!A:I,6,1)</f>
        <v>531</v>
      </c>
      <c r="K22">
        <f>Californa_Wine_Production_1980_2020__32[[#This Row],[SquareMiles]]*259</f>
        <v>137529</v>
      </c>
    </row>
    <row r="23" spans="1:11">
      <c r="A23">
        <v>2020</v>
      </c>
      <c r="B23">
        <v>73</v>
      </c>
      <c r="C23" t="s">
        <v>36</v>
      </c>
      <c r="D23">
        <v>1370</v>
      </c>
      <c r="E23">
        <v>224</v>
      </c>
      <c r="F23">
        <v>3070</v>
      </c>
      <c r="G23">
        <v>169577</v>
      </c>
      <c r="H23" t="s">
        <v>13</v>
      </c>
      <c r="I23" s="2">
        <v>5206000</v>
      </c>
      <c r="J23">
        <f>VLOOKUP(Californa_Wine_Production_1980_2020__32[[#This Row],[County]],'County &amp; Government'!A:I,6,1)</f>
        <v>531</v>
      </c>
      <c r="K23">
        <f>Californa_Wine_Production_1980_2020__32[[#This Row],[SquareMiles]]*259</f>
        <v>137529</v>
      </c>
    </row>
    <row r="24" spans="1:11">
      <c r="A24">
        <v>2020</v>
      </c>
      <c r="B24">
        <v>77</v>
      </c>
      <c r="C24" t="s">
        <v>37</v>
      </c>
      <c r="D24">
        <v>91200</v>
      </c>
      <c r="E24">
        <v>667</v>
      </c>
      <c r="F24">
        <v>608000</v>
      </c>
      <c r="G24">
        <v>56071</v>
      </c>
      <c r="H24" t="s">
        <v>13</v>
      </c>
      <c r="I24" s="2">
        <v>340913000</v>
      </c>
      <c r="J24">
        <f>VLOOKUP(Californa_Wine_Production_1980_2020__32[[#This Row],[County]],'County &amp; Government'!A:I,6,1)</f>
        <v>531</v>
      </c>
      <c r="K24">
        <f>Californa_Wine_Production_1980_2020__32[[#This Row],[SquareMiles]]*259</f>
        <v>137529</v>
      </c>
    </row>
    <row r="25" spans="1:11">
      <c r="A25">
        <v>2020</v>
      </c>
      <c r="B25">
        <v>79</v>
      </c>
      <c r="C25" t="s">
        <v>38</v>
      </c>
      <c r="D25">
        <v>43800</v>
      </c>
      <c r="E25">
        <v>304</v>
      </c>
      <c r="F25">
        <v>133000</v>
      </c>
      <c r="G25">
        <v>164089</v>
      </c>
      <c r="H25" t="s">
        <v>13</v>
      </c>
      <c r="I25" s="2">
        <v>218238000</v>
      </c>
      <c r="J25">
        <f>VLOOKUP(Californa_Wine_Production_1980_2020__32[[#This Row],[County]],'County &amp; Government'!A:I,6,1)</f>
        <v>531</v>
      </c>
      <c r="K25">
        <f>Californa_Wine_Production_1980_2020__32[[#This Row],[SquareMiles]]*259</f>
        <v>137529</v>
      </c>
    </row>
    <row r="26" spans="1:11">
      <c r="A26">
        <v>2020</v>
      </c>
      <c r="B26">
        <v>83</v>
      </c>
      <c r="C26" t="s">
        <v>40</v>
      </c>
      <c r="D26">
        <v>14400</v>
      </c>
      <c r="E26">
        <v>297</v>
      </c>
      <c r="F26">
        <v>42800</v>
      </c>
      <c r="G26">
        <v>219243</v>
      </c>
      <c r="H26" t="s">
        <v>13</v>
      </c>
      <c r="I26" s="2">
        <v>93836000</v>
      </c>
      <c r="J26">
        <f>VLOOKUP(Californa_Wine_Production_1980_2020__32[[#This Row],[County]],'County &amp; Government'!A:I,6,1)</f>
        <v>440</v>
      </c>
      <c r="K26">
        <f>Californa_Wine_Production_1980_2020__32[[#This Row],[SquareMiles]]*259</f>
        <v>113960</v>
      </c>
    </row>
    <row r="27" spans="1:11">
      <c r="A27">
        <v>2020</v>
      </c>
      <c r="B27">
        <v>85</v>
      </c>
      <c r="C27" t="s">
        <v>41</v>
      </c>
      <c r="D27">
        <v>1730</v>
      </c>
      <c r="E27">
        <v>349</v>
      </c>
      <c r="F27">
        <v>6040</v>
      </c>
      <c r="G27">
        <v>198377</v>
      </c>
      <c r="H27" t="s">
        <v>13</v>
      </c>
      <c r="I27" s="2">
        <v>11982000</v>
      </c>
      <c r="J27">
        <f>VLOOKUP(Californa_Wine_Production_1980_2020__32[[#This Row],[County]],'County &amp; Government'!A:I,6,1)</f>
        <v>440</v>
      </c>
      <c r="K27">
        <f>Californa_Wine_Production_1980_2020__32[[#This Row],[SquareMiles]]*259</f>
        <v>113960</v>
      </c>
    </row>
    <row r="28" spans="1:11">
      <c r="A28">
        <v>2020</v>
      </c>
      <c r="B28">
        <v>87</v>
      </c>
      <c r="C28" t="s">
        <v>42</v>
      </c>
      <c r="D28">
        <v>670</v>
      </c>
      <c r="E28">
        <v>239</v>
      </c>
      <c r="F28">
        <v>1600</v>
      </c>
      <c r="G28">
        <v>300875</v>
      </c>
      <c r="H28" t="s">
        <v>13</v>
      </c>
      <c r="I28" s="2">
        <v>4814000</v>
      </c>
      <c r="J28">
        <f>VLOOKUP(Californa_Wine_Production_1980_2020__32[[#This Row],[County]],'County &amp; Government'!A:I,6,1)</f>
        <v>440</v>
      </c>
      <c r="K28">
        <f>Californa_Wine_Production_1980_2020__32[[#This Row],[SquareMiles]]*259</f>
        <v>113960</v>
      </c>
    </row>
    <row r="29" spans="1:11">
      <c r="A29">
        <v>2020</v>
      </c>
      <c r="B29">
        <v>89</v>
      </c>
      <c r="C29" t="s">
        <v>43</v>
      </c>
      <c r="D29">
        <v>200</v>
      </c>
      <c r="E29">
        <v>25</v>
      </c>
      <c r="F29">
        <v>500</v>
      </c>
      <c r="G29">
        <v>1000</v>
      </c>
      <c r="H29" t="s">
        <v>13</v>
      </c>
      <c r="I29" s="2">
        <v>500000</v>
      </c>
      <c r="J29">
        <f>VLOOKUP(Californa_Wine_Production_1980_2020__32[[#This Row],[County]],'County &amp; Government'!A:I,6,1)</f>
        <v>3850</v>
      </c>
      <c r="K29">
        <f>Californa_Wine_Production_1980_2020__32[[#This Row],[SquareMiles]]*259</f>
        <v>997150</v>
      </c>
    </row>
    <row r="30" spans="1:11">
      <c r="A30">
        <v>2020</v>
      </c>
      <c r="B30">
        <v>95</v>
      </c>
      <c r="C30" t="s">
        <v>44</v>
      </c>
      <c r="D30">
        <v>4000</v>
      </c>
      <c r="E30">
        <v>56</v>
      </c>
      <c r="F30">
        <v>22400</v>
      </c>
      <c r="G30">
        <v>94594</v>
      </c>
      <c r="H30" t="s">
        <v>13</v>
      </c>
      <c r="I30" s="2">
        <v>21189000</v>
      </c>
      <c r="J30">
        <f>VLOOKUP(Californa_Wine_Production_1980_2020__32[[#This Row],[County]],'County &amp; Government'!A:I,6,1)</f>
        <v>872</v>
      </c>
      <c r="K30">
        <f>Californa_Wine_Production_1980_2020__32[[#This Row],[SquareMiles]]*259</f>
        <v>225848</v>
      </c>
    </row>
    <row r="31" spans="1:11">
      <c r="A31">
        <v>2020</v>
      </c>
      <c r="B31">
        <v>97</v>
      </c>
      <c r="C31" t="s">
        <v>45</v>
      </c>
      <c r="D31">
        <v>56800</v>
      </c>
      <c r="E31">
        <v>261</v>
      </c>
      <c r="F31">
        <v>148000</v>
      </c>
      <c r="G31">
        <v>237508</v>
      </c>
      <c r="H31" t="s">
        <v>13</v>
      </c>
      <c r="I31" s="2">
        <v>351512000</v>
      </c>
      <c r="J31">
        <f>VLOOKUP(Californa_Wine_Production_1980_2020__32[[#This Row],[County]],'County &amp; Government'!A:I,6,1)</f>
        <v>1598</v>
      </c>
      <c r="K31">
        <f>Californa_Wine_Production_1980_2020__32[[#This Row],[SquareMiles]]*259</f>
        <v>413882</v>
      </c>
    </row>
    <row r="32" spans="1:11">
      <c r="A32">
        <v>2020</v>
      </c>
      <c r="B32">
        <v>99</v>
      </c>
      <c r="C32" t="s">
        <v>46</v>
      </c>
      <c r="D32">
        <v>8500</v>
      </c>
      <c r="E32">
        <v>949</v>
      </c>
      <c r="F32">
        <v>80700</v>
      </c>
      <c r="G32">
        <v>44061</v>
      </c>
      <c r="H32" t="s">
        <v>13</v>
      </c>
      <c r="I32" s="2">
        <v>35557000</v>
      </c>
      <c r="J32">
        <f>VLOOKUP(Californa_Wine_Production_1980_2020__32[[#This Row],[County]],'County &amp; Government'!A:I,6,1)</f>
        <v>1521</v>
      </c>
      <c r="K32">
        <f>Californa_Wine_Production_1980_2020__32[[#This Row],[SquareMiles]]*259</f>
        <v>393939</v>
      </c>
    </row>
    <row r="33" spans="1:11">
      <c r="A33">
        <v>2020</v>
      </c>
      <c r="B33">
        <v>103</v>
      </c>
      <c r="C33" t="s">
        <v>47</v>
      </c>
      <c r="D33">
        <v>138</v>
      </c>
      <c r="E33">
        <v>423</v>
      </c>
      <c r="F33">
        <v>584</v>
      </c>
      <c r="G33">
        <v>180479</v>
      </c>
      <c r="H33" t="s">
        <v>13</v>
      </c>
      <c r="I33" s="2">
        <v>1054000</v>
      </c>
      <c r="J33">
        <f>VLOOKUP(Californa_Wine_Production_1980_2020__32[[#This Row],[County]],'County &amp; Government'!A:I,6,1)</f>
        <v>2976</v>
      </c>
      <c r="K33">
        <f>Californa_Wine_Production_1980_2020__32[[#This Row],[SquareMiles]]*259</f>
        <v>770784</v>
      </c>
    </row>
    <row r="34" spans="1:11">
      <c r="A34">
        <v>2020</v>
      </c>
      <c r="B34">
        <v>107</v>
      </c>
      <c r="C34" t="s">
        <v>48</v>
      </c>
      <c r="D34">
        <v>6500</v>
      </c>
      <c r="E34">
        <v>1723</v>
      </c>
      <c r="F34">
        <v>112000</v>
      </c>
      <c r="G34">
        <v>317</v>
      </c>
      <c r="H34" t="s">
        <v>13</v>
      </c>
      <c r="I34" s="2">
        <v>35504000</v>
      </c>
      <c r="J34">
        <f>VLOOKUP(Californa_Wine_Production_1980_2020__32[[#This Row],[County]],'County &amp; Government'!A:I,6,1)</f>
        <v>4844</v>
      </c>
      <c r="K34">
        <f>Californa_Wine_Production_1980_2020__32[[#This Row],[SquareMiles]]*259</f>
        <v>1254596</v>
      </c>
    </row>
    <row r="35" spans="1:11">
      <c r="A35">
        <v>2020</v>
      </c>
      <c r="B35">
        <v>113</v>
      </c>
      <c r="C35" t="s">
        <v>49</v>
      </c>
      <c r="D35">
        <v>19200</v>
      </c>
      <c r="E35">
        <v>781</v>
      </c>
      <c r="F35">
        <v>150000</v>
      </c>
      <c r="G35">
        <v>69967</v>
      </c>
      <c r="H35" t="s">
        <v>13</v>
      </c>
      <c r="I35" s="2">
        <v>104951000</v>
      </c>
      <c r="J35">
        <f>VLOOKUP(Californa_Wine_Production_1980_2020__32[[#This Row],[County]],'County &amp; Government'!A:I,6,1)</f>
        <v>1034</v>
      </c>
      <c r="K35">
        <f>Californa_Wine_Production_1980_2020__32[[#This Row],[SquareMiles]]*259</f>
        <v>267806</v>
      </c>
    </row>
    <row r="36" spans="1:11">
      <c r="A36">
        <v>2019</v>
      </c>
      <c r="B36">
        <v>1</v>
      </c>
      <c r="C36" t="s">
        <v>12</v>
      </c>
      <c r="D36">
        <v>3390</v>
      </c>
      <c r="E36">
        <v>534</v>
      </c>
      <c r="F36">
        <v>18100</v>
      </c>
      <c r="G36">
        <v>150304</v>
      </c>
      <c r="H36" t="s">
        <v>13</v>
      </c>
      <c r="I36" s="2">
        <v>27205000</v>
      </c>
      <c r="J36">
        <f>VLOOKUP(Californa_Wine_Production_1980_2020__32[[#This Row],[County]],'County &amp; Government'!A:I,6,1)</f>
        <v>825</v>
      </c>
      <c r="K36">
        <f>Californa_Wine_Production_1980_2020__32[[#This Row],[SquareMiles]]*259</f>
        <v>213675</v>
      </c>
    </row>
    <row r="37" spans="1:11">
      <c r="A37">
        <v>2019</v>
      </c>
      <c r="B37">
        <v>5</v>
      </c>
      <c r="C37" t="s">
        <v>14</v>
      </c>
      <c r="D37">
        <v>4880</v>
      </c>
      <c r="E37">
        <v>355</v>
      </c>
      <c r="F37">
        <v>17300</v>
      </c>
      <c r="G37">
        <v>1250</v>
      </c>
      <c r="H37" t="s">
        <v>13</v>
      </c>
      <c r="I37" s="2">
        <v>21625000</v>
      </c>
      <c r="J37">
        <f>VLOOKUP(Californa_Wine_Production_1980_2020__32[[#This Row],[County]],'County &amp; Government'!A:I,6,1)</f>
        <v>601</v>
      </c>
      <c r="K37">
        <f>Californa_Wine_Production_1980_2020__32[[#This Row],[SquareMiles]]*259</f>
        <v>155659</v>
      </c>
    </row>
    <row r="38" spans="1:11">
      <c r="A38">
        <v>2019</v>
      </c>
      <c r="B38">
        <v>9</v>
      </c>
      <c r="C38" t="s">
        <v>15</v>
      </c>
      <c r="D38">
        <v>711</v>
      </c>
      <c r="E38">
        <v>45</v>
      </c>
      <c r="F38">
        <v>3200</v>
      </c>
      <c r="G38">
        <v>141969</v>
      </c>
      <c r="H38" t="s">
        <v>13</v>
      </c>
      <c r="I38" s="2">
        <v>4543000</v>
      </c>
      <c r="J38">
        <f>VLOOKUP(Californa_Wine_Production_1980_2020__32[[#This Row],[County]],'County &amp; Government'!A:I,6,1)</f>
        <v>1036</v>
      </c>
      <c r="K38">
        <f>Californa_Wine_Production_1980_2020__32[[#This Row],[SquareMiles]]*259</f>
        <v>268324</v>
      </c>
    </row>
    <row r="39" spans="1:11">
      <c r="A39">
        <v>2019</v>
      </c>
      <c r="B39">
        <v>11</v>
      </c>
      <c r="C39" t="s">
        <v>16</v>
      </c>
      <c r="D39">
        <v>1890</v>
      </c>
      <c r="E39">
        <v>884</v>
      </c>
      <c r="F39">
        <v>16700</v>
      </c>
      <c r="G39">
        <v>80635</v>
      </c>
      <c r="H39" t="s">
        <v>13</v>
      </c>
      <c r="I39" s="2">
        <v>13466000</v>
      </c>
      <c r="J39">
        <f>VLOOKUP(Californa_Wine_Production_1980_2020__32[[#This Row],[County]],'County &amp; Government'!A:I,6,1)</f>
        <v>1156</v>
      </c>
      <c r="K39">
        <f>Californa_Wine_Production_1980_2020__32[[#This Row],[SquareMiles]]*259</f>
        <v>299404</v>
      </c>
    </row>
    <row r="40" spans="1:11">
      <c r="A40">
        <v>2019</v>
      </c>
      <c r="B40">
        <v>13</v>
      </c>
      <c r="C40" t="s">
        <v>17</v>
      </c>
      <c r="D40">
        <v>2140</v>
      </c>
      <c r="E40">
        <v>547</v>
      </c>
      <c r="F40">
        <v>11700</v>
      </c>
      <c r="G40">
        <v>8094</v>
      </c>
      <c r="H40" t="s">
        <v>13</v>
      </c>
      <c r="I40" s="2">
        <v>9470000</v>
      </c>
      <c r="J40">
        <f>VLOOKUP(Californa_Wine_Production_1980_2020__32[[#This Row],[County]],'County &amp; Government'!A:I,6,1)</f>
        <v>798</v>
      </c>
      <c r="K40">
        <f>Californa_Wine_Production_1980_2020__32[[#This Row],[SquareMiles]]*259</f>
        <v>206682</v>
      </c>
    </row>
    <row r="41" spans="1:11">
      <c r="A41">
        <v>2019</v>
      </c>
      <c r="B41">
        <v>17</v>
      </c>
      <c r="C41" t="s">
        <v>18</v>
      </c>
      <c r="D41">
        <v>2640</v>
      </c>
      <c r="E41">
        <v>266</v>
      </c>
      <c r="F41">
        <v>7020</v>
      </c>
      <c r="G41">
        <v>172251</v>
      </c>
      <c r="H41" t="s">
        <v>13</v>
      </c>
      <c r="I41" s="2">
        <v>12092000</v>
      </c>
      <c r="J41">
        <f>VLOOKUP(Californa_Wine_Production_1980_2020__32[[#This Row],[County]],'County &amp; Government'!A:I,6,1)</f>
        <v>1805</v>
      </c>
      <c r="K41">
        <f>Californa_Wine_Production_1980_2020__32[[#This Row],[SquareMiles]]*259</f>
        <v>467495</v>
      </c>
    </row>
    <row r="42" spans="1:11">
      <c r="A42">
        <v>2019</v>
      </c>
      <c r="B42">
        <v>19</v>
      </c>
      <c r="C42" t="s">
        <v>19</v>
      </c>
      <c r="D42">
        <v>53500</v>
      </c>
      <c r="E42">
        <v>1383</v>
      </c>
      <c r="F42">
        <v>740000</v>
      </c>
      <c r="G42">
        <v>34365</v>
      </c>
      <c r="H42" t="s">
        <v>13</v>
      </c>
      <c r="I42" s="2">
        <v>254300000</v>
      </c>
      <c r="J42">
        <f>VLOOKUP(Californa_Wine_Production_1980_2020__32[[#This Row],[County]],'County &amp; Government'!A:I,6,1)</f>
        <v>5998</v>
      </c>
      <c r="K42">
        <f>Californa_Wine_Production_1980_2020__32[[#This Row],[SquareMiles]]*259</f>
        <v>1553482</v>
      </c>
    </row>
    <row r="43" spans="1:11">
      <c r="A43">
        <v>2019</v>
      </c>
      <c r="B43">
        <v>29</v>
      </c>
      <c r="C43" t="s">
        <v>20</v>
      </c>
      <c r="D43">
        <v>28500</v>
      </c>
      <c r="E43">
        <v>846</v>
      </c>
      <c r="F43">
        <v>241000</v>
      </c>
      <c r="G43">
        <v>23881</v>
      </c>
      <c r="H43" t="s">
        <v>13</v>
      </c>
      <c r="I43" s="2">
        <v>57554000</v>
      </c>
      <c r="J43">
        <f>VLOOKUP(Californa_Wine_Production_1980_2020__32[[#This Row],[County]],'County &amp; Government'!A:I,6,1)</f>
        <v>8170</v>
      </c>
      <c r="K43">
        <f>Californa_Wine_Production_1980_2020__32[[#This Row],[SquareMiles]]*259</f>
        <v>2116030</v>
      </c>
    </row>
    <row r="44" spans="1:11">
      <c r="A44">
        <v>2019</v>
      </c>
      <c r="B44">
        <v>31</v>
      </c>
      <c r="C44" t="s">
        <v>21</v>
      </c>
      <c r="D44">
        <v>3670</v>
      </c>
      <c r="E44">
        <v>1719</v>
      </c>
      <c r="F44">
        <v>63100</v>
      </c>
      <c r="G44">
        <v>26886</v>
      </c>
      <c r="H44" t="s">
        <v>13</v>
      </c>
      <c r="I44" s="2">
        <v>16965000</v>
      </c>
      <c r="J44">
        <f>VLOOKUP(Californa_Wine_Production_1980_2020__32[[#This Row],[County]],'County &amp; Government'!A:I,6,1)</f>
        <v>1436</v>
      </c>
      <c r="K44">
        <f>Californa_Wine_Production_1980_2020__32[[#This Row],[SquareMiles]]*259</f>
        <v>371924</v>
      </c>
    </row>
    <row r="45" spans="1:11">
      <c r="A45">
        <v>2019</v>
      </c>
      <c r="B45">
        <v>33</v>
      </c>
      <c r="C45" t="s">
        <v>22</v>
      </c>
      <c r="D45">
        <v>9340</v>
      </c>
      <c r="E45">
        <v>505</v>
      </c>
      <c r="F45">
        <v>47200</v>
      </c>
      <c r="G45">
        <v>177362</v>
      </c>
      <c r="H45" t="s">
        <v>13</v>
      </c>
      <c r="I45" s="2">
        <v>83715000</v>
      </c>
      <c r="J45">
        <f>VLOOKUP(Californa_Wine_Production_1980_2020__32[[#This Row],[County]],'County &amp; Government'!A:I,6,1)</f>
        <v>1327</v>
      </c>
      <c r="K45">
        <f>Californa_Wine_Production_1980_2020__32[[#This Row],[SquareMiles]]*259</f>
        <v>343693</v>
      </c>
    </row>
    <row r="46" spans="1:11">
      <c r="A46">
        <v>2019</v>
      </c>
      <c r="B46">
        <v>39</v>
      </c>
      <c r="C46" t="s">
        <v>23</v>
      </c>
      <c r="D46">
        <v>34100</v>
      </c>
      <c r="E46">
        <v>1126</v>
      </c>
      <c r="F46">
        <v>384000</v>
      </c>
      <c r="G46">
        <v>34001</v>
      </c>
      <c r="H46" t="s">
        <v>13</v>
      </c>
      <c r="I46" s="2">
        <v>130562000</v>
      </c>
      <c r="J46">
        <f>VLOOKUP(Californa_Wine_Production_1980_2020__32[[#This Row],[County]],'County &amp; Government'!A:I,6,1)</f>
        <v>2147</v>
      </c>
      <c r="K46">
        <f>Californa_Wine_Production_1980_2020__32[[#This Row],[SquareMiles]]*259</f>
        <v>556073</v>
      </c>
    </row>
    <row r="47" spans="1:11">
      <c r="A47">
        <v>2019</v>
      </c>
      <c r="B47">
        <v>41</v>
      </c>
      <c r="C47" t="s">
        <v>24</v>
      </c>
      <c r="D47">
        <v>195</v>
      </c>
      <c r="E47">
        <v>208</v>
      </c>
      <c r="F47">
        <v>406</v>
      </c>
      <c r="G47">
        <v>337192</v>
      </c>
      <c r="H47" t="s">
        <v>13</v>
      </c>
      <c r="I47" s="2">
        <v>1369000</v>
      </c>
      <c r="J47">
        <f>VLOOKUP(Californa_Wine_Production_1980_2020__32[[#This Row],[County]],'County &amp; Government'!A:I,6,1)</f>
        <v>588</v>
      </c>
      <c r="K47">
        <f>Californa_Wine_Production_1980_2020__32[[#This Row],[SquareMiles]]*259</f>
        <v>152292</v>
      </c>
    </row>
    <row r="48" spans="1:11">
      <c r="A48">
        <v>2019</v>
      </c>
      <c r="B48">
        <v>43</v>
      </c>
      <c r="C48" t="s">
        <v>50</v>
      </c>
      <c r="D48">
        <v>73</v>
      </c>
      <c r="E48">
        <v>52</v>
      </c>
      <c r="F48">
        <v>38</v>
      </c>
      <c r="G48">
        <v>126316</v>
      </c>
      <c r="H48" t="s">
        <v>13</v>
      </c>
      <c r="I48" s="2">
        <v>48000</v>
      </c>
      <c r="J48">
        <f>VLOOKUP(Californa_Wine_Production_1980_2020__32[[#This Row],[County]],'County &amp; Government'!A:I,6,1)</f>
        <v>1461</v>
      </c>
      <c r="K48">
        <f>Californa_Wine_Production_1980_2020__32[[#This Row],[SquareMiles]]*259</f>
        <v>378399</v>
      </c>
    </row>
    <row r="49" spans="1:11">
      <c r="A49">
        <v>2019</v>
      </c>
      <c r="B49">
        <v>45</v>
      </c>
      <c r="C49" t="s">
        <v>25</v>
      </c>
      <c r="D49">
        <v>16500</v>
      </c>
      <c r="E49">
        <v>411</v>
      </c>
      <c r="F49">
        <v>67800</v>
      </c>
      <c r="G49">
        <v>16786</v>
      </c>
      <c r="H49" t="s">
        <v>13</v>
      </c>
      <c r="I49" s="2">
        <v>113809000</v>
      </c>
      <c r="J49">
        <f>VLOOKUP(Californa_Wine_Production_1980_2020__32[[#This Row],[County]],'County &amp; Government'!A:I,6,1)</f>
        <v>3510</v>
      </c>
      <c r="K49">
        <f>Californa_Wine_Production_1980_2020__32[[#This Row],[SquareMiles]]*259</f>
        <v>909090</v>
      </c>
    </row>
    <row r="50" spans="1:11">
      <c r="A50">
        <v>2019</v>
      </c>
      <c r="B50">
        <v>47</v>
      </c>
      <c r="C50" t="s">
        <v>26</v>
      </c>
      <c r="D50">
        <v>13200</v>
      </c>
      <c r="E50">
        <v>1136</v>
      </c>
      <c r="F50">
        <v>150000</v>
      </c>
      <c r="G50">
        <v>3983</v>
      </c>
      <c r="H50" t="s">
        <v>13</v>
      </c>
      <c r="I50" s="2">
        <v>59745000</v>
      </c>
      <c r="J50">
        <f>VLOOKUP(Californa_Wine_Production_1980_2020__32[[#This Row],[County]],'County &amp; Government'!A:I,6,1)</f>
        <v>2008</v>
      </c>
      <c r="K50">
        <f>Californa_Wine_Production_1980_2020__32[[#This Row],[SquareMiles]]*259</f>
        <v>520072</v>
      </c>
    </row>
    <row r="51" spans="1:11">
      <c r="A51">
        <v>2019</v>
      </c>
      <c r="B51">
        <v>53</v>
      </c>
      <c r="C51" t="s">
        <v>27</v>
      </c>
      <c r="D51">
        <v>44700</v>
      </c>
      <c r="E51">
        <v>295</v>
      </c>
      <c r="F51">
        <v>132000</v>
      </c>
      <c r="G51">
        <v>140982</v>
      </c>
      <c r="H51" t="s">
        <v>13</v>
      </c>
      <c r="I51" s="2">
        <v>186096000</v>
      </c>
      <c r="J51">
        <f>VLOOKUP(Californa_Wine_Production_1980_2020__32[[#This Row],[County]],'County &amp; Government'!A:I,6,1)</f>
        <v>3324</v>
      </c>
      <c r="K51">
        <f>Californa_Wine_Production_1980_2020__32[[#This Row],[SquareMiles]]*259</f>
        <v>860916</v>
      </c>
    </row>
    <row r="52" spans="1:11">
      <c r="A52">
        <v>2019</v>
      </c>
      <c r="B52">
        <v>55</v>
      </c>
      <c r="C52" t="s">
        <v>28</v>
      </c>
      <c r="D52">
        <v>44200</v>
      </c>
      <c r="E52">
        <v>362</v>
      </c>
      <c r="F52">
        <v>160000</v>
      </c>
      <c r="G52">
        <v>586226</v>
      </c>
      <c r="H52" t="s">
        <v>13</v>
      </c>
      <c r="I52" s="2">
        <v>937962000</v>
      </c>
      <c r="J52">
        <f>VLOOKUP(Californa_Wine_Production_1980_2020__32[[#This Row],[County]],'County &amp; Government'!A:I,6,1)</f>
        <v>797</v>
      </c>
      <c r="K52">
        <f>Californa_Wine_Production_1980_2020__32[[#This Row],[SquareMiles]]*259</f>
        <v>206423</v>
      </c>
    </row>
    <row r="53" spans="1:11">
      <c r="A53">
        <v>2019</v>
      </c>
      <c r="B53">
        <v>61</v>
      </c>
      <c r="C53" t="s">
        <v>31</v>
      </c>
      <c r="D53">
        <v>307</v>
      </c>
      <c r="E53">
        <v>375</v>
      </c>
      <c r="F53">
        <v>1150</v>
      </c>
      <c r="G53">
        <v>138609</v>
      </c>
      <c r="H53" t="s">
        <v>13</v>
      </c>
      <c r="I53" s="2">
        <v>1594000</v>
      </c>
      <c r="J53">
        <f>VLOOKUP(Californa_Wine_Production_1980_2020__32[[#This Row],[County]],'County &amp; Government'!A:I,6,1)</f>
        <v>1507</v>
      </c>
      <c r="K53">
        <f>Californa_Wine_Production_1980_2020__32[[#This Row],[SquareMiles]]*259</f>
        <v>390313</v>
      </c>
    </row>
    <row r="54" spans="1:11">
      <c r="A54">
        <v>2019</v>
      </c>
      <c r="B54">
        <v>65</v>
      </c>
      <c r="C54" t="s">
        <v>32</v>
      </c>
      <c r="D54">
        <v>1730</v>
      </c>
      <c r="E54">
        <v>382</v>
      </c>
      <c r="F54">
        <v>6600</v>
      </c>
      <c r="G54">
        <v>250364</v>
      </c>
      <c r="H54" t="s">
        <v>13</v>
      </c>
      <c r="I54" s="2">
        <v>16524000</v>
      </c>
      <c r="J54">
        <f>VLOOKUP(Californa_Wine_Production_1980_2020__32[[#This Row],[County]],'County &amp; Government'!A:I,6,1)</f>
        <v>7243</v>
      </c>
      <c r="K54">
        <f>Californa_Wine_Production_1980_2020__32[[#This Row],[SquareMiles]]*259</f>
        <v>1875937</v>
      </c>
    </row>
    <row r="55" spans="1:11">
      <c r="A55">
        <v>2019</v>
      </c>
      <c r="B55">
        <v>67</v>
      </c>
      <c r="C55" t="s">
        <v>33</v>
      </c>
      <c r="D55">
        <v>35500</v>
      </c>
      <c r="E55">
        <v>89</v>
      </c>
      <c r="F55">
        <v>316000</v>
      </c>
      <c r="G55">
        <v>55513</v>
      </c>
      <c r="H55" t="s">
        <v>13</v>
      </c>
      <c r="I55" s="2">
        <v>175422000</v>
      </c>
      <c r="J55">
        <f>VLOOKUP(Californa_Wine_Production_1980_2020__32[[#This Row],[County]],'County &amp; Government'!A:I,6,1)</f>
        <v>1015</v>
      </c>
      <c r="K55">
        <f>Californa_Wine_Production_1980_2020__32[[#This Row],[SquareMiles]]*259</f>
        <v>262885</v>
      </c>
    </row>
    <row r="56" spans="1:11">
      <c r="A56">
        <v>2019</v>
      </c>
      <c r="B56">
        <v>69</v>
      </c>
      <c r="C56" t="s">
        <v>34</v>
      </c>
      <c r="D56">
        <v>4740</v>
      </c>
      <c r="E56">
        <v>462</v>
      </c>
      <c r="F56">
        <v>21900</v>
      </c>
      <c r="G56">
        <v>152621</v>
      </c>
      <c r="H56" t="s">
        <v>13</v>
      </c>
      <c r="I56" s="2">
        <v>33424000</v>
      </c>
      <c r="J56">
        <f>VLOOKUP(Californa_Wine_Production_1980_2020__32[[#This Row],[County]],'County &amp; Government'!A:I,6,1)</f>
        <v>531</v>
      </c>
      <c r="K56">
        <f>Californa_Wine_Production_1980_2020__32[[#This Row],[SquareMiles]]*259</f>
        <v>137529</v>
      </c>
    </row>
    <row r="57" spans="1:11">
      <c r="A57">
        <v>2019</v>
      </c>
      <c r="B57">
        <v>71</v>
      </c>
      <c r="C57" t="s">
        <v>35</v>
      </c>
      <c r="D57">
        <v>219</v>
      </c>
      <c r="E57">
        <v>138</v>
      </c>
      <c r="F57">
        <v>302</v>
      </c>
      <c r="G57">
        <v>123179</v>
      </c>
      <c r="H57" t="s">
        <v>13</v>
      </c>
      <c r="I57" s="2">
        <v>372000</v>
      </c>
      <c r="J57">
        <f>VLOOKUP(Californa_Wine_Production_1980_2020__32[[#This Row],[County]],'County &amp; Government'!A:I,6,1)</f>
        <v>531</v>
      </c>
      <c r="K57">
        <f>Californa_Wine_Production_1980_2020__32[[#This Row],[SquareMiles]]*259</f>
        <v>137529</v>
      </c>
    </row>
    <row r="58" spans="1:11">
      <c r="A58">
        <v>2019</v>
      </c>
      <c r="B58">
        <v>73</v>
      </c>
      <c r="C58" t="s">
        <v>36</v>
      </c>
      <c r="D58">
        <v>1510</v>
      </c>
      <c r="E58">
        <v>238</v>
      </c>
      <c r="F58">
        <v>3600</v>
      </c>
      <c r="G58">
        <v>1550</v>
      </c>
      <c r="H58" t="s">
        <v>13</v>
      </c>
      <c r="I58" s="2">
        <v>5580000</v>
      </c>
      <c r="J58">
        <f>VLOOKUP(Californa_Wine_Production_1980_2020__32[[#This Row],[County]],'County &amp; Government'!A:I,6,1)</f>
        <v>531</v>
      </c>
      <c r="K58">
        <f>Californa_Wine_Production_1980_2020__32[[#This Row],[SquareMiles]]*259</f>
        <v>137529</v>
      </c>
    </row>
    <row r="59" spans="1:11">
      <c r="A59">
        <v>2019</v>
      </c>
      <c r="B59">
        <v>77</v>
      </c>
      <c r="C59" t="s">
        <v>37</v>
      </c>
      <c r="D59">
        <v>95900</v>
      </c>
      <c r="E59">
        <v>711</v>
      </c>
      <c r="F59">
        <v>682000</v>
      </c>
      <c r="G59">
        <v>54614</v>
      </c>
      <c r="H59" t="s">
        <v>13</v>
      </c>
      <c r="I59" s="2">
        <v>372467000</v>
      </c>
      <c r="J59">
        <f>VLOOKUP(Californa_Wine_Production_1980_2020__32[[#This Row],[County]],'County &amp; Government'!A:I,6,1)</f>
        <v>531</v>
      </c>
      <c r="K59">
        <f>Californa_Wine_Production_1980_2020__32[[#This Row],[SquareMiles]]*259</f>
        <v>137529</v>
      </c>
    </row>
    <row r="60" spans="1:11">
      <c r="A60">
        <v>2019</v>
      </c>
      <c r="B60">
        <v>79</v>
      </c>
      <c r="C60" t="s">
        <v>38</v>
      </c>
      <c r="D60">
        <v>48400</v>
      </c>
      <c r="E60">
        <v>31</v>
      </c>
      <c r="F60">
        <v>150000</v>
      </c>
      <c r="G60">
        <v>169515</v>
      </c>
      <c r="H60" t="s">
        <v>13</v>
      </c>
      <c r="I60" s="2">
        <v>254273000</v>
      </c>
      <c r="J60">
        <f>VLOOKUP(Californa_Wine_Production_1980_2020__32[[#This Row],[County]],'County &amp; Government'!A:I,6,1)</f>
        <v>531</v>
      </c>
      <c r="K60">
        <f>Californa_Wine_Production_1980_2020__32[[#This Row],[SquareMiles]]*259</f>
        <v>137529</v>
      </c>
    </row>
    <row r="61" spans="1:11">
      <c r="A61">
        <v>2019</v>
      </c>
      <c r="B61">
        <v>83</v>
      </c>
      <c r="C61" t="s">
        <v>40</v>
      </c>
      <c r="D61">
        <v>14900</v>
      </c>
      <c r="E61">
        <v>337</v>
      </c>
      <c r="F61">
        <v>50200</v>
      </c>
      <c r="G61">
        <v>211313</v>
      </c>
      <c r="H61" t="s">
        <v>13</v>
      </c>
      <c r="I61" s="2">
        <v>106079000</v>
      </c>
      <c r="J61">
        <f>VLOOKUP(Californa_Wine_Production_1980_2020__32[[#This Row],[County]],'County &amp; Government'!A:I,6,1)</f>
        <v>440</v>
      </c>
      <c r="K61">
        <f>Californa_Wine_Production_1980_2020__32[[#This Row],[SquareMiles]]*259</f>
        <v>113960</v>
      </c>
    </row>
    <row r="62" spans="1:11">
      <c r="A62">
        <v>2019</v>
      </c>
      <c r="B62">
        <v>85</v>
      </c>
      <c r="C62" t="s">
        <v>41</v>
      </c>
      <c r="D62">
        <v>1700</v>
      </c>
      <c r="E62">
        <v>34</v>
      </c>
      <c r="F62">
        <v>5780</v>
      </c>
      <c r="G62">
        <v>19974</v>
      </c>
      <c r="H62" t="s">
        <v>13</v>
      </c>
      <c r="I62" s="2">
        <v>11545000</v>
      </c>
      <c r="J62">
        <f>VLOOKUP(Californa_Wine_Production_1980_2020__32[[#This Row],[County]],'County &amp; Government'!A:I,6,1)</f>
        <v>440</v>
      </c>
      <c r="K62">
        <f>Californa_Wine_Production_1980_2020__32[[#This Row],[SquareMiles]]*259</f>
        <v>113960</v>
      </c>
    </row>
    <row r="63" spans="1:11">
      <c r="A63">
        <v>2019</v>
      </c>
      <c r="B63">
        <v>87</v>
      </c>
      <c r="C63" t="s">
        <v>42</v>
      </c>
      <c r="D63">
        <v>679</v>
      </c>
      <c r="E63">
        <v>255</v>
      </c>
      <c r="F63">
        <v>1730</v>
      </c>
      <c r="G63">
        <v>338497</v>
      </c>
      <c r="H63" t="s">
        <v>13</v>
      </c>
      <c r="I63" s="2">
        <v>5856000</v>
      </c>
      <c r="J63">
        <f>VLOOKUP(Californa_Wine_Production_1980_2020__32[[#This Row],[County]],'County &amp; Government'!A:I,6,1)</f>
        <v>440</v>
      </c>
      <c r="K63">
        <f>Californa_Wine_Production_1980_2020__32[[#This Row],[SquareMiles]]*259</f>
        <v>113960</v>
      </c>
    </row>
    <row r="64" spans="1:11">
      <c r="A64">
        <v>2019</v>
      </c>
      <c r="B64">
        <v>89</v>
      </c>
      <c r="C64" t="s">
        <v>43</v>
      </c>
      <c r="D64">
        <v>170</v>
      </c>
      <c r="E64">
        <v>17</v>
      </c>
      <c r="F64">
        <v>289</v>
      </c>
      <c r="G64">
        <v>1000</v>
      </c>
      <c r="H64" t="s">
        <v>13</v>
      </c>
      <c r="I64" s="2">
        <v>289000</v>
      </c>
      <c r="J64">
        <f>VLOOKUP(Californa_Wine_Production_1980_2020__32[[#This Row],[County]],'County &amp; Government'!A:I,6,1)</f>
        <v>3850</v>
      </c>
      <c r="K64">
        <f>Californa_Wine_Production_1980_2020__32[[#This Row],[SquareMiles]]*259</f>
        <v>997150</v>
      </c>
    </row>
    <row r="65" spans="1:11">
      <c r="A65">
        <v>2019</v>
      </c>
      <c r="B65">
        <v>95</v>
      </c>
      <c r="C65" t="s">
        <v>44</v>
      </c>
      <c r="D65">
        <v>3730</v>
      </c>
      <c r="E65">
        <v>547</v>
      </c>
      <c r="F65">
        <v>20400</v>
      </c>
      <c r="G65">
        <v>105819</v>
      </c>
      <c r="H65" t="s">
        <v>13</v>
      </c>
      <c r="I65" s="2">
        <v>21587000</v>
      </c>
      <c r="J65">
        <f>VLOOKUP(Californa_Wine_Production_1980_2020__32[[#This Row],[County]],'County &amp; Government'!A:I,6,1)</f>
        <v>872</v>
      </c>
      <c r="K65">
        <f>Californa_Wine_Production_1980_2020__32[[#This Row],[SquareMiles]]*259</f>
        <v>225848</v>
      </c>
    </row>
    <row r="66" spans="1:11">
      <c r="A66">
        <v>2019</v>
      </c>
      <c r="B66">
        <v>97</v>
      </c>
      <c r="C66" t="s">
        <v>45</v>
      </c>
      <c r="D66">
        <v>57500</v>
      </c>
      <c r="E66">
        <v>4</v>
      </c>
      <c r="F66">
        <v>230000</v>
      </c>
      <c r="G66">
        <v>284357</v>
      </c>
      <c r="H66" t="s">
        <v>13</v>
      </c>
      <c r="I66" s="2">
        <v>654021000</v>
      </c>
      <c r="J66">
        <f>VLOOKUP(Californa_Wine_Production_1980_2020__32[[#This Row],[County]],'County &amp; Government'!A:I,6,1)</f>
        <v>1598</v>
      </c>
      <c r="K66">
        <f>Californa_Wine_Production_1980_2020__32[[#This Row],[SquareMiles]]*259</f>
        <v>413882</v>
      </c>
    </row>
    <row r="67" spans="1:11">
      <c r="A67">
        <v>2019</v>
      </c>
      <c r="B67">
        <v>99</v>
      </c>
      <c r="C67" t="s">
        <v>46</v>
      </c>
      <c r="D67">
        <v>9230</v>
      </c>
      <c r="E67">
        <v>917</v>
      </c>
      <c r="F67">
        <v>84600</v>
      </c>
      <c r="G67">
        <v>48154</v>
      </c>
      <c r="H67" t="s">
        <v>13</v>
      </c>
      <c r="I67" s="2">
        <v>40738000</v>
      </c>
      <c r="J67">
        <f>VLOOKUP(Californa_Wine_Production_1980_2020__32[[#This Row],[County]],'County &amp; Government'!A:I,6,1)</f>
        <v>1521</v>
      </c>
      <c r="K67">
        <f>Californa_Wine_Production_1980_2020__32[[#This Row],[SquareMiles]]*259</f>
        <v>393939</v>
      </c>
    </row>
    <row r="68" spans="1:11">
      <c r="A68">
        <v>2019</v>
      </c>
      <c r="B68">
        <v>103</v>
      </c>
      <c r="C68" t="s">
        <v>47</v>
      </c>
      <c r="D68">
        <v>162</v>
      </c>
      <c r="E68">
        <v>336</v>
      </c>
      <c r="F68">
        <v>544</v>
      </c>
      <c r="G68">
        <v>160478</v>
      </c>
      <c r="H68" t="s">
        <v>13</v>
      </c>
      <c r="I68" s="2">
        <v>873000</v>
      </c>
      <c r="J68">
        <f>VLOOKUP(Californa_Wine_Production_1980_2020__32[[#This Row],[County]],'County &amp; Government'!A:I,6,1)</f>
        <v>2976</v>
      </c>
      <c r="K68">
        <f>Californa_Wine_Production_1980_2020__32[[#This Row],[SquareMiles]]*259</f>
        <v>770784</v>
      </c>
    </row>
    <row r="69" spans="1:11">
      <c r="A69">
        <v>2019</v>
      </c>
      <c r="B69">
        <v>107</v>
      </c>
      <c r="C69" t="s">
        <v>48</v>
      </c>
      <c r="D69">
        <v>6260</v>
      </c>
      <c r="E69">
        <v>1869</v>
      </c>
      <c r="F69">
        <v>117000</v>
      </c>
      <c r="G69">
        <v>290</v>
      </c>
      <c r="H69" t="s">
        <v>13</v>
      </c>
      <c r="I69" s="2">
        <v>33930000</v>
      </c>
      <c r="J69">
        <f>VLOOKUP(Californa_Wine_Production_1980_2020__32[[#This Row],[County]],'County &amp; Government'!A:I,6,1)</f>
        <v>4844</v>
      </c>
      <c r="K69">
        <f>Californa_Wine_Production_1980_2020__32[[#This Row],[SquareMiles]]*259</f>
        <v>1254596</v>
      </c>
    </row>
    <row r="70" spans="1:11">
      <c r="A70">
        <v>2019</v>
      </c>
      <c r="B70">
        <v>113</v>
      </c>
      <c r="C70" t="s">
        <v>49</v>
      </c>
      <c r="D70">
        <v>19100</v>
      </c>
      <c r="E70">
        <v>717</v>
      </c>
      <c r="F70">
        <v>137000</v>
      </c>
      <c r="G70">
        <v>78936</v>
      </c>
      <c r="H70" t="s">
        <v>13</v>
      </c>
      <c r="I70" s="2">
        <v>108143000</v>
      </c>
      <c r="J70">
        <f>VLOOKUP(Californa_Wine_Production_1980_2020__32[[#This Row],[County]],'County &amp; Government'!A:I,6,1)</f>
        <v>1034</v>
      </c>
      <c r="K70">
        <f>Californa_Wine_Production_1980_2020__32[[#This Row],[SquareMiles]]*259</f>
        <v>267806</v>
      </c>
    </row>
    <row r="71" spans="1:11">
      <c r="A71">
        <v>2018</v>
      </c>
      <c r="B71">
        <v>1</v>
      </c>
      <c r="C71" t="s">
        <v>12</v>
      </c>
      <c r="D71">
        <v>3390</v>
      </c>
      <c r="E71">
        <v>534</v>
      </c>
      <c r="F71">
        <v>18100</v>
      </c>
      <c r="G71">
        <v>150304</v>
      </c>
      <c r="H71" t="s">
        <v>13</v>
      </c>
      <c r="I71" s="2">
        <v>27205000</v>
      </c>
      <c r="J71">
        <f>VLOOKUP(Californa_Wine_Production_1980_2020__32[[#This Row],[County]],'County &amp; Government'!A:I,6,1)</f>
        <v>825</v>
      </c>
      <c r="K71">
        <f>Californa_Wine_Production_1980_2020__32[[#This Row],[SquareMiles]]*259</f>
        <v>213675</v>
      </c>
    </row>
    <row r="72" spans="1:11">
      <c r="A72">
        <v>2018</v>
      </c>
      <c r="B72">
        <v>5</v>
      </c>
      <c r="C72" t="s">
        <v>14</v>
      </c>
      <c r="D72">
        <v>4910</v>
      </c>
      <c r="E72">
        <v>371</v>
      </c>
      <c r="F72">
        <v>18200</v>
      </c>
      <c r="G72">
        <v>136209</v>
      </c>
      <c r="H72" t="s">
        <v>13</v>
      </c>
      <c r="I72" s="2">
        <v>24790000</v>
      </c>
      <c r="J72">
        <f>VLOOKUP(Californa_Wine_Production_1980_2020__32[[#This Row],[County]],'County &amp; Government'!A:I,6,1)</f>
        <v>601</v>
      </c>
      <c r="K72">
        <f>Californa_Wine_Production_1980_2020__32[[#This Row],[SquareMiles]]*259</f>
        <v>155659</v>
      </c>
    </row>
    <row r="73" spans="1:11">
      <c r="A73">
        <v>2018</v>
      </c>
      <c r="B73">
        <v>9</v>
      </c>
      <c r="C73" t="s">
        <v>15</v>
      </c>
      <c r="D73">
        <v>711</v>
      </c>
      <c r="E73">
        <v>321</v>
      </c>
      <c r="F73">
        <v>2280</v>
      </c>
      <c r="G73">
        <v>148684</v>
      </c>
      <c r="H73" t="s">
        <v>13</v>
      </c>
      <c r="I73" s="2">
        <v>3390000</v>
      </c>
      <c r="J73">
        <f>VLOOKUP(Californa_Wine_Production_1980_2020__32[[#This Row],[County]],'County &amp; Government'!A:I,6,1)</f>
        <v>1036</v>
      </c>
      <c r="K73">
        <f>Californa_Wine_Production_1980_2020__32[[#This Row],[SquareMiles]]*259</f>
        <v>268324</v>
      </c>
    </row>
    <row r="74" spans="1:11">
      <c r="A74">
        <v>2018</v>
      </c>
      <c r="B74">
        <v>11</v>
      </c>
      <c r="C74" t="s">
        <v>16</v>
      </c>
      <c r="D74">
        <v>1970</v>
      </c>
      <c r="E74">
        <v>822</v>
      </c>
      <c r="F74">
        <v>16200</v>
      </c>
      <c r="G74">
        <v>85346</v>
      </c>
      <c r="H74" t="s">
        <v>13</v>
      </c>
      <c r="I74" s="2">
        <v>13826000</v>
      </c>
      <c r="J74">
        <f>VLOOKUP(Californa_Wine_Production_1980_2020__32[[#This Row],[County]],'County &amp; Government'!A:I,6,1)</f>
        <v>1156</v>
      </c>
      <c r="K74">
        <f>Californa_Wine_Production_1980_2020__32[[#This Row],[SquareMiles]]*259</f>
        <v>299404</v>
      </c>
    </row>
    <row r="75" spans="1:11">
      <c r="A75">
        <v>2018</v>
      </c>
      <c r="B75">
        <v>13</v>
      </c>
      <c r="C75" t="s">
        <v>17</v>
      </c>
      <c r="D75">
        <v>2440</v>
      </c>
      <c r="E75">
        <v>529</v>
      </c>
      <c r="F75">
        <v>12900</v>
      </c>
      <c r="G75">
        <v>89783</v>
      </c>
      <c r="H75" t="s">
        <v>13</v>
      </c>
      <c r="I75" s="2">
        <v>11582000</v>
      </c>
      <c r="J75">
        <f>VLOOKUP(Californa_Wine_Production_1980_2020__32[[#This Row],[County]],'County &amp; Government'!A:I,6,1)</f>
        <v>798</v>
      </c>
      <c r="K75">
        <f>Californa_Wine_Production_1980_2020__32[[#This Row],[SquareMiles]]*259</f>
        <v>206682</v>
      </c>
    </row>
    <row r="76" spans="1:11">
      <c r="A76">
        <v>2018</v>
      </c>
      <c r="B76">
        <v>17</v>
      </c>
      <c r="C76" t="s">
        <v>18</v>
      </c>
      <c r="D76">
        <v>2670</v>
      </c>
      <c r="E76">
        <v>257</v>
      </c>
      <c r="F76">
        <v>6850</v>
      </c>
      <c r="G76">
        <v>163051</v>
      </c>
      <c r="H76" t="s">
        <v>13</v>
      </c>
      <c r="I76" s="2">
        <v>11169000</v>
      </c>
      <c r="J76">
        <f>VLOOKUP(Californa_Wine_Production_1980_2020__32[[#This Row],[County]],'County &amp; Government'!A:I,6,1)</f>
        <v>1805</v>
      </c>
      <c r="K76">
        <f>Californa_Wine_Production_1980_2020__32[[#This Row],[SquareMiles]]*259</f>
        <v>467495</v>
      </c>
    </row>
    <row r="77" spans="1:11">
      <c r="A77">
        <v>2018</v>
      </c>
      <c r="B77">
        <v>19</v>
      </c>
      <c r="C77" t="s">
        <v>19</v>
      </c>
      <c r="D77">
        <v>59500</v>
      </c>
      <c r="E77">
        <v>1292</v>
      </c>
      <c r="F77">
        <v>769000</v>
      </c>
      <c r="G77">
        <v>37314</v>
      </c>
      <c r="H77" t="s">
        <v>13</v>
      </c>
      <c r="I77" s="2">
        <v>286941000</v>
      </c>
      <c r="J77">
        <f>VLOOKUP(Californa_Wine_Production_1980_2020__32[[#This Row],[County]],'County &amp; Government'!A:I,6,1)</f>
        <v>5998</v>
      </c>
      <c r="K77">
        <f>Californa_Wine_Production_1980_2020__32[[#This Row],[SquareMiles]]*259</f>
        <v>1553482</v>
      </c>
    </row>
    <row r="78" spans="1:11">
      <c r="A78">
        <v>2018</v>
      </c>
      <c r="B78">
        <v>29</v>
      </c>
      <c r="C78" t="s">
        <v>20</v>
      </c>
      <c r="D78">
        <v>29200</v>
      </c>
      <c r="E78">
        <v>945</v>
      </c>
      <c r="F78">
        <v>276000</v>
      </c>
      <c r="G78">
        <v>29900</v>
      </c>
      <c r="H78" t="s">
        <v>13</v>
      </c>
      <c r="I78" s="2">
        <v>82523000</v>
      </c>
      <c r="J78">
        <f>VLOOKUP(Californa_Wine_Production_1980_2020__32[[#This Row],[County]],'County &amp; Government'!A:I,6,1)</f>
        <v>8170</v>
      </c>
      <c r="K78">
        <f>Californa_Wine_Production_1980_2020__32[[#This Row],[SquareMiles]]*259</f>
        <v>2116030</v>
      </c>
    </row>
    <row r="79" spans="1:11">
      <c r="A79">
        <v>2018</v>
      </c>
      <c r="B79">
        <v>31</v>
      </c>
      <c r="C79" t="s">
        <v>21</v>
      </c>
      <c r="D79">
        <v>3670</v>
      </c>
      <c r="E79">
        <v>1507</v>
      </c>
      <c r="F79">
        <v>55300</v>
      </c>
      <c r="G79">
        <v>29316</v>
      </c>
      <c r="H79" t="s">
        <v>13</v>
      </c>
      <c r="I79" s="2">
        <v>16212000</v>
      </c>
      <c r="J79">
        <f>VLOOKUP(Californa_Wine_Production_1980_2020__32[[#This Row],[County]],'County &amp; Government'!A:I,6,1)</f>
        <v>1436</v>
      </c>
      <c r="K79">
        <f>Californa_Wine_Production_1980_2020__32[[#This Row],[SquareMiles]]*259</f>
        <v>371924</v>
      </c>
    </row>
    <row r="80" spans="1:11">
      <c r="A80">
        <v>2018</v>
      </c>
      <c r="B80">
        <v>33</v>
      </c>
      <c r="C80" t="s">
        <v>22</v>
      </c>
      <c r="D80">
        <v>9250</v>
      </c>
      <c r="E80">
        <v>502</v>
      </c>
      <c r="F80">
        <v>46400</v>
      </c>
      <c r="G80">
        <v>175582</v>
      </c>
      <c r="H80" t="s">
        <v>13</v>
      </c>
      <c r="I80" s="2">
        <v>81470000</v>
      </c>
      <c r="J80">
        <f>VLOOKUP(Californa_Wine_Production_1980_2020__32[[#This Row],[County]],'County &amp; Government'!A:I,6,1)</f>
        <v>1327</v>
      </c>
      <c r="K80">
        <f>Californa_Wine_Production_1980_2020__32[[#This Row],[SquareMiles]]*259</f>
        <v>343693</v>
      </c>
    </row>
    <row r="81" spans="1:11">
      <c r="A81">
        <v>2018</v>
      </c>
      <c r="B81">
        <v>39</v>
      </c>
      <c r="C81" t="s">
        <v>23</v>
      </c>
      <c r="D81">
        <v>34800</v>
      </c>
      <c r="E81">
        <v>1115</v>
      </c>
      <c r="F81">
        <v>388000</v>
      </c>
      <c r="G81">
        <v>32302</v>
      </c>
      <c r="H81" t="s">
        <v>13</v>
      </c>
      <c r="I81" s="2">
        <v>125331000</v>
      </c>
      <c r="J81">
        <f>VLOOKUP(Californa_Wine_Production_1980_2020__32[[#This Row],[County]],'County &amp; Government'!A:I,6,1)</f>
        <v>2147</v>
      </c>
      <c r="K81">
        <f>Californa_Wine_Production_1980_2020__32[[#This Row],[SquareMiles]]*259</f>
        <v>556073</v>
      </c>
    </row>
    <row r="82" spans="1:11">
      <c r="A82">
        <v>2018</v>
      </c>
      <c r="B82">
        <v>41</v>
      </c>
      <c r="C82" t="s">
        <v>24</v>
      </c>
      <c r="D82">
        <v>195</v>
      </c>
      <c r="E82">
        <v>196</v>
      </c>
      <c r="F82">
        <v>382</v>
      </c>
      <c r="G82">
        <v>320157</v>
      </c>
      <c r="H82" t="s">
        <v>13</v>
      </c>
      <c r="I82" s="2">
        <v>1223000</v>
      </c>
      <c r="J82">
        <f>VLOOKUP(Californa_Wine_Production_1980_2020__32[[#This Row],[County]],'County &amp; Government'!A:I,6,1)</f>
        <v>588</v>
      </c>
      <c r="K82">
        <f>Californa_Wine_Production_1980_2020__32[[#This Row],[SquareMiles]]*259</f>
        <v>152292</v>
      </c>
    </row>
    <row r="83" spans="1:11">
      <c r="A83">
        <v>2018</v>
      </c>
      <c r="B83">
        <v>43</v>
      </c>
      <c r="C83" t="s">
        <v>50</v>
      </c>
      <c r="D83">
        <v>73</v>
      </c>
      <c r="E83">
        <v>52</v>
      </c>
      <c r="F83">
        <v>38</v>
      </c>
      <c r="G83">
        <v>126316</v>
      </c>
      <c r="H83" t="s">
        <v>13</v>
      </c>
      <c r="I83" s="2">
        <v>48000</v>
      </c>
      <c r="J83">
        <f>VLOOKUP(Californa_Wine_Production_1980_2020__32[[#This Row],[County]],'County &amp; Government'!A:I,6,1)</f>
        <v>1461</v>
      </c>
      <c r="K83">
        <f>Californa_Wine_Production_1980_2020__32[[#This Row],[SquareMiles]]*259</f>
        <v>378399</v>
      </c>
    </row>
    <row r="84" spans="1:11">
      <c r="A84">
        <v>2018</v>
      </c>
      <c r="B84">
        <v>45</v>
      </c>
      <c r="C84" t="s">
        <v>25</v>
      </c>
      <c r="D84">
        <v>16700</v>
      </c>
      <c r="E84">
        <v>490</v>
      </c>
      <c r="F84">
        <v>81900</v>
      </c>
      <c r="G84">
        <v>168440</v>
      </c>
      <c r="H84" t="s">
        <v>13</v>
      </c>
      <c r="I84" s="2">
        <v>137952000</v>
      </c>
      <c r="J84">
        <f>VLOOKUP(Californa_Wine_Production_1980_2020__32[[#This Row],[County]],'County &amp; Government'!A:I,6,1)</f>
        <v>3510</v>
      </c>
      <c r="K84">
        <f>Californa_Wine_Production_1980_2020__32[[#This Row],[SquareMiles]]*259</f>
        <v>909090</v>
      </c>
    </row>
    <row r="85" spans="1:11">
      <c r="A85">
        <v>2018</v>
      </c>
      <c r="B85">
        <v>47</v>
      </c>
      <c r="C85" t="s">
        <v>26</v>
      </c>
      <c r="D85">
        <v>13400</v>
      </c>
      <c r="E85">
        <v>970</v>
      </c>
      <c r="F85">
        <v>130000</v>
      </c>
      <c r="G85">
        <v>39285</v>
      </c>
      <c r="H85" t="s">
        <v>13</v>
      </c>
      <c r="I85" s="2">
        <v>51070000</v>
      </c>
      <c r="J85">
        <f>VLOOKUP(Californa_Wine_Production_1980_2020__32[[#This Row],[County]],'County &amp; Government'!A:I,6,1)</f>
        <v>2008</v>
      </c>
      <c r="K85">
        <f>Californa_Wine_Production_1980_2020__32[[#This Row],[SquareMiles]]*259</f>
        <v>520072</v>
      </c>
    </row>
    <row r="86" spans="1:11">
      <c r="A86">
        <v>2018</v>
      </c>
      <c r="B86">
        <v>53</v>
      </c>
      <c r="C86" t="s">
        <v>27</v>
      </c>
      <c r="D86">
        <v>44900</v>
      </c>
      <c r="E86">
        <v>401</v>
      </c>
      <c r="F86">
        <v>180000</v>
      </c>
      <c r="G86">
        <v>137643</v>
      </c>
      <c r="H86" t="s">
        <v>13</v>
      </c>
      <c r="I86" s="2">
        <v>247758000</v>
      </c>
      <c r="J86">
        <f>VLOOKUP(Californa_Wine_Production_1980_2020__32[[#This Row],[County]],'County &amp; Government'!A:I,6,1)</f>
        <v>3324</v>
      </c>
      <c r="K86">
        <f>Californa_Wine_Production_1980_2020__32[[#This Row],[SquareMiles]]*259</f>
        <v>860916</v>
      </c>
    </row>
    <row r="87" spans="1:11">
      <c r="A87">
        <v>2018</v>
      </c>
      <c r="B87">
        <v>55</v>
      </c>
      <c r="C87" t="s">
        <v>28</v>
      </c>
      <c r="D87">
        <v>43400</v>
      </c>
      <c r="E87">
        <v>426</v>
      </c>
      <c r="F87">
        <v>185000</v>
      </c>
      <c r="G87">
        <v>561405</v>
      </c>
      <c r="H87" t="s">
        <v>13</v>
      </c>
      <c r="I87" s="2">
        <v>1038600000</v>
      </c>
      <c r="J87">
        <f>VLOOKUP(Californa_Wine_Production_1980_2020__32[[#This Row],[County]],'County &amp; Government'!A:I,6,1)</f>
        <v>797</v>
      </c>
      <c r="K87">
        <f>Californa_Wine_Production_1980_2020__32[[#This Row],[SquareMiles]]*259</f>
        <v>206423</v>
      </c>
    </row>
    <row r="88" spans="1:11">
      <c r="A88">
        <v>2018</v>
      </c>
      <c r="B88">
        <v>61</v>
      </c>
      <c r="C88" t="s">
        <v>31</v>
      </c>
      <c r="D88">
        <v>293</v>
      </c>
      <c r="E88">
        <v>365</v>
      </c>
      <c r="F88">
        <v>1070</v>
      </c>
      <c r="G88">
        <v>135514</v>
      </c>
      <c r="H88" t="s">
        <v>13</v>
      </c>
      <c r="I88" s="2">
        <v>1450000</v>
      </c>
      <c r="J88">
        <f>VLOOKUP(Californa_Wine_Production_1980_2020__32[[#This Row],[County]],'County &amp; Government'!A:I,6,1)</f>
        <v>1507</v>
      </c>
      <c r="K88">
        <f>Californa_Wine_Production_1980_2020__32[[#This Row],[SquareMiles]]*259</f>
        <v>390313</v>
      </c>
    </row>
    <row r="89" spans="1:11">
      <c r="A89">
        <v>2018</v>
      </c>
      <c r="B89">
        <v>65</v>
      </c>
      <c r="C89" t="s">
        <v>32</v>
      </c>
      <c r="D89">
        <v>2310</v>
      </c>
      <c r="E89">
        <v>381</v>
      </c>
      <c r="F89">
        <v>8800</v>
      </c>
      <c r="G89">
        <v>162352</v>
      </c>
      <c r="H89" t="s">
        <v>13</v>
      </c>
      <c r="I89" s="2">
        <v>14287000</v>
      </c>
      <c r="J89">
        <f>VLOOKUP(Californa_Wine_Production_1980_2020__32[[#This Row],[County]],'County &amp; Government'!A:I,6,1)</f>
        <v>7243</v>
      </c>
      <c r="K89">
        <f>Californa_Wine_Production_1980_2020__32[[#This Row],[SquareMiles]]*259</f>
        <v>1875937</v>
      </c>
    </row>
    <row r="90" spans="1:11">
      <c r="A90">
        <v>2018</v>
      </c>
      <c r="B90">
        <v>67</v>
      </c>
      <c r="C90" t="s">
        <v>33</v>
      </c>
      <c r="D90">
        <v>36400</v>
      </c>
      <c r="E90">
        <v>879</v>
      </c>
      <c r="F90">
        <v>320000</v>
      </c>
      <c r="G90">
        <v>58368</v>
      </c>
      <c r="H90" t="s">
        <v>13</v>
      </c>
      <c r="I90" s="2">
        <v>186777000</v>
      </c>
      <c r="J90">
        <f>VLOOKUP(Californa_Wine_Production_1980_2020__32[[#This Row],[County]],'County &amp; Government'!A:I,6,1)</f>
        <v>1015</v>
      </c>
      <c r="K90">
        <f>Californa_Wine_Production_1980_2020__32[[#This Row],[SquareMiles]]*259</f>
        <v>262885</v>
      </c>
    </row>
    <row r="91" spans="1:11">
      <c r="A91">
        <v>2018</v>
      </c>
      <c r="B91">
        <v>69</v>
      </c>
      <c r="C91" t="s">
        <v>34</v>
      </c>
      <c r="D91">
        <v>4740</v>
      </c>
      <c r="E91">
        <v>477</v>
      </c>
      <c r="F91">
        <v>22600</v>
      </c>
      <c r="G91">
        <v>150066</v>
      </c>
      <c r="H91" t="s">
        <v>13</v>
      </c>
      <c r="I91" s="2">
        <v>33915000</v>
      </c>
      <c r="J91">
        <f>VLOOKUP(Californa_Wine_Production_1980_2020__32[[#This Row],[County]],'County &amp; Government'!A:I,6,1)</f>
        <v>531</v>
      </c>
      <c r="K91">
        <f>Californa_Wine_Production_1980_2020__32[[#This Row],[SquareMiles]]*259</f>
        <v>137529</v>
      </c>
    </row>
    <row r="92" spans="1:11">
      <c r="A92">
        <v>2018</v>
      </c>
      <c r="B92">
        <v>71</v>
      </c>
      <c r="C92" t="s">
        <v>35</v>
      </c>
      <c r="D92">
        <v>223</v>
      </c>
      <c r="E92">
        <v>35</v>
      </c>
      <c r="F92">
        <v>78</v>
      </c>
      <c r="G92">
        <v>120513</v>
      </c>
      <c r="H92" t="s">
        <v>13</v>
      </c>
      <c r="I92" s="2">
        <v>94000</v>
      </c>
      <c r="J92">
        <f>VLOOKUP(Californa_Wine_Production_1980_2020__32[[#This Row],[County]],'County &amp; Government'!A:I,6,1)</f>
        <v>531</v>
      </c>
      <c r="K92">
        <f>Californa_Wine_Production_1980_2020__32[[#This Row],[SquareMiles]]*259</f>
        <v>137529</v>
      </c>
    </row>
    <row r="93" spans="1:11">
      <c r="A93">
        <v>2018</v>
      </c>
      <c r="B93">
        <v>73</v>
      </c>
      <c r="C93" t="s">
        <v>36</v>
      </c>
      <c r="D93">
        <v>1640</v>
      </c>
      <c r="E93">
        <v>200</v>
      </c>
      <c r="F93">
        <v>3280</v>
      </c>
      <c r="G93">
        <v>139970</v>
      </c>
      <c r="H93" t="s">
        <v>13</v>
      </c>
      <c r="I93" s="2">
        <v>4591000</v>
      </c>
      <c r="J93">
        <f>VLOOKUP(Californa_Wine_Production_1980_2020__32[[#This Row],[County]],'County &amp; Government'!A:I,6,1)</f>
        <v>531</v>
      </c>
      <c r="K93">
        <f>Californa_Wine_Production_1980_2020__32[[#This Row],[SquareMiles]]*259</f>
        <v>137529</v>
      </c>
    </row>
    <row r="94" spans="1:11">
      <c r="A94">
        <v>2018</v>
      </c>
      <c r="B94">
        <v>77</v>
      </c>
      <c r="C94" t="s">
        <v>37</v>
      </c>
      <c r="D94">
        <v>97200</v>
      </c>
      <c r="E94">
        <v>773</v>
      </c>
      <c r="F94">
        <v>751000</v>
      </c>
      <c r="G94">
        <v>57323</v>
      </c>
      <c r="H94" t="s">
        <v>13</v>
      </c>
      <c r="I94" s="2">
        <v>430492000</v>
      </c>
      <c r="J94">
        <f>VLOOKUP(Californa_Wine_Production_1980_2020__32[[#This Row],[County]],'County &amp; Government'!A:I,6,1)</f>
        <v>531</v>
      </c>
      <c r="K94">
        <f>Californa_Wine_Production_1980_2020__32[[#This Row],[SquareMiles]]*259</f>
        <v>137529</v>
      </c>
    </row>
    <row r="95" spans="1:11">
      <c r="A95">
        <v>2018</v>
      </c>
      <c r="B95">
        <v>79</v>
      </c>
      <c r="C95" t="s">
        <v>38</v>
      </c>
      <c r="D95">
        <v>42900</v>
      </c>
      <c r="E95">
        <v>413</v>
      </c>
      <c r="F95">
        <v>177000</v>
      </c>
      <c r="G95">
        <v>155933</v>
      </c>
      <c r="H95" t="s">
        <v>13</v>
      </c>
      <c r="I95" s="2">
        <v>276002000</v>
      </c>
      <c r="J95">
        <f>VLOOKUP(Californa_Wine_Production_1980_2020__32[[#This Row],[County]],'County &amp; Government'!A:I,6,1)</f>
        <v>531</v>
      </c>
      <c r="K95">
        <f>Californa_Wine_Production_1980_2020__32[[#This Row],[SquareMiles]]*259</f>
        <v>137529</v>
      </c>
    </row>
    <row r="96" spans="1:11">
      <c r="A96">
        <v>2018</v>
      </c>
      <c r="B96">
        <v>83</v>
      </c>
      <c r="C96" t="s">
        <v>40</v>
      </c>
      <c r="D96">
        <v>16200</v>
      </c>
      <c r="E96">
        <v>365</v>
      </c>
      <c r="F96">
        <v>59100</v>
      </c>
      <c r="G96">
        <v>205257</v>
      </c>
      <c r="H96" t="s">
        <v>13</v>
      </c>
      <c r="I96" s="2">
        <v>121307000</v>
      </c>
      <c r="J96">
        <f>VLOOKUP(Californa_Wine_Production_1980_2020__32[[#This Row],[County]],'County &amp; Government'!A:I,6,1)</f>
        <v>440</v>
      </c>
      <c r="K96">
        <f>Californa_Wine_Production_1980_2020__32[[#This Row],[SquareMiles]]*259</f>
        <v>113960</v>
      </c>
    </row>
    <row r="97" spans="1:11">
      <c r="A97">
        <v>2018</v>
      </c>
      <c r="B97">
        <v>85</v>
      </c>
      <c r="C97" t="s">
        <v>41</v>
      </c>
      <c r="D97">
        <v>1670</v>
      </c>
      <c r="E97">
        <v>374</v>
      </c>
      <c r="F97">
        <v>6250</v>
      </c>
      <c r="G97">
        <v>179760</v>
      </c>
      <c r="H97" t="s">
        <v>13</v>
      </c>
      <c r="I97" s="2">
        <v>11235000</v>
      </c>
      <c r="J97">
        <f>VLOOKUP(Californa_Wine_Production_1980_2020__32[[#This Row],[County]],'County &amp; Government'!A:I,6,1)</f>
        <v>440</v>
      </c>
      <c r="K97">
        <f>Californa_Wine_Production_1980_2020__32[[#This Row],[SquareMiles]]*259</f>
        <v>113960</v>
      </c>
    </row>
    <row r="98" spans="1:11">
      <c r="A98">
        <v>2018</v>
      </c>
      <c r="B98">
        <v>87</v>
      </c>
      <c r="C98" t="s">
        <v>42</v>
      </c>
      <c r="D98">
        <v>630</v>
      </c>
      <c r="E98">
        <v>227</v>
      </c>
      <c r="F98">
        <v>1430</v>
      </c>
      <c r="G98">
        <v>293497</v>
      </c>
      <c r="H98" t="s">
        <v>13</v>
      </c>
      <c r="I98" s="2">
        <v>4197000</v>
      </c>
      <c r="J98">
        <f>VLOOKUP(Californa_Wine_Production_1980_2020__32[[#This Row],[County]],'County &amp; Government'!A:I,6,1)</f>
        <v>440</v>
      </c>
      <c r="K98">
        <f>Californa_Wine_Production_1980_2020__32[[#This Row],[SquareMiles]]*259</f>
        <v>113960</v>
      </c>
    </row>
    <row r="99" spans="1:11">
      <c r="A99">
        <v>2018</v>
      </c>
      <c r="B99">
        <v>89</v>
      </c>
      <c r="C99" t="s">
        <v>43</v>
      </c>
      <c r="D99">
        <v>170</v>
      </c>
      <c r="E99">
        <v>260</v>
      </c>
      <c r="F99">
        <v>442</v>
      </c>
      <c r="G99">
        <v>113801</v>
      </c>
      <c r="H99" t="s">
        <v>13</v>
      </c>
      <c r="I99" s="2">
        <v>503000</v>
      </c>
      <c r="J99">
        <f>VLOOKUP(Californa_Wine_Production_1980_2020__32[[#This Row],[County]],'County &amp; Government'!A:I,6,1)</f>
        <v>3850</v>
      </c>
      <c r="K99">
        <f>Californa_Wine_Production_1980_2020__32[[#This Row],[SquareMiles]]*259</f>
        <v>997150</v>
      </c>
    </row>
    <row r="100" spans="1:11">
      <c r="A100">
        <v>2018</v>
      </c>
      <c r="B100">
        <v>95</v>
      </c>
      <c r="C100" t="s">
        <v>44</v>
      </c>
      <c r="D100">
        <v>3720</v>
      </c>
      <c r="E100">
        <v>645</v>
      </c>
      <c r="F100">
        <v>24000</v>
      </c>
      <c r="G100">
        <v>122517</v>
      </c>
      <c r="H100" t="s">
        <v>13</v>
      </c>
      <c r="I100" s="2">
        <v>29404000</v>
      </c>
      <c r="J100">
        <f>VLOOKUP(Californa_Wine_Production_1980_2020__32[[#This Row],[County]],'County &amp; Government'!A:I,6,1)</f>
        <v>872</v>
      </c>
      <c r="K100">
        <f>Californa_Wine_Production_1980_2020__32[[#This Row],[SquareMiles]]*259</f>
        <v>225848</v>
      </c>
    </row>
    <row r="101" spans="1:11">
      <c r="A101">
        <v>2018</v>
      </c>
      <c r="B101">
        <v>97</v>
      </c>
      <c r="C101" t="s">
        <v>45</v>
      </c>
      <c r="D101">
        <v>59900</v>
      </c>
      <c r="E101">
        <v>461</v>
      </c>
      <c r="F101">
        <v>276000</v>
      </c>
      <c r="G101">
        <v>281766</v>
      </c>
      <c r="H101" t="s">
        <v>13</v>
      </c>
      <c r="I101" s="2">
        <v>777675000</v>
      </c>
      <c r="J101">
        <f>VLOOKUP(Californa_Wine_Production_1980_2020__32[[#This Row],[County]],'County &amp; Government'!A:I,6,1)</f>
        <v>1598</v>
      </c>
      <c r="K101">
        <f>Californa_Wine_Production_1980_2020__32[[#This Row],[SquareMiles]]*259</f>
        <v>413882</v>
      </c>
    </row>
    <row r="102" spans="1:11">
      <c r="A102">
        <v>2018</v>
      </c>
      <c r="B102">
        <v>103</v>
      </c>
      <c r="C102" t="s">
        <v>47</v>
      </c>
      <c r="D102">
        <v>141</v>
      </c>
      <c r="E102">
        <v>516</v>
      </c>
      <c r="F102">
        <v>728</v>
      </c>
      <c r="G102">
        <v>183791</v>
      </c>
      <c r="H102" t="s">
        <v>13</v>
      </c>
      <c r="I102" s="2">
        <v>1338000</v>
      </c>
      <c r="J102">
        <f>VLOOKUP(Californa_Wine_Production_1980_2020__32[[#This Row],[County]],'County &amp; Government'!A:I,6,1)</f>
        <v>2976</v>
      </c>
      <c r="K102">
        <f>Californa_Wine_Production_1980_2020__32[[#This Row],[SquareMiles]]*259</f>
        <v>770784</v>
      </c>
    </row>
    <row r="103" spans="1:11">
      <c r="A103">
        <v>2018</v>
      </c>
      <c r="B103">
        <v>107</v>
      </c>
      <c r="C103" t="s">
        <v>48</v>
      </c>
      <c r="D103">
        <v>8410</v>
      </c>
      <c r="E103">
        <v>1772</v>
      </c>
      <c r="F103">
        <v>149000</v>
      </c>
      <c r="G103">
        <v>31400</v>
      </c>
      <c r="H103" t="s">
        <v>13</v>
      </c>
      <c r="I103" s="2">
        <v>46786000</v>
      </c>
      <c r="J103">
        <f>VLOOKUP(Californa_Wine_Production_1980_2020__32[[#This Row],[County]],'County &amp; Government'!A:I,6,1)</f>
        <v>4844</v>
      </c>
      <c r="K103">
        <f>Californa_Wine_Production_1980_2020__32[[#This Row],[SquareMiles]]*259</f>
        <v>1254596</v>
      </c>
    </row>
    <row r="104" spans="1:11">
      <c r="A104">
        <v>2018</v>
      </c>
      <c r="B104">
        <v>113</v>
      </c>
      <c r="C104" t="s">
        <v>49</v>
      </c>
      <c r="D104">
        <v>14800</v>
      </c>
      <c r="E104">
        <v>653</v>
      </c>
      <c r="F104">
        <v>96600</v>
      </c>
      <c r="G104">
        <v>86538</v>
      </c>
      <c r="H104" t="s">
        <v>13</v>
      </c>
      <c r="I104" s="2">
        <v>83596000</v>
      </c>
      <c r="J104">
        <f>VLOOKUP(Californa_Wine_Production_1980_2020__32[[#This Row],[County]],'County &amp; Government'!A:I,6,1)</f>
        <v>1034</v>
      </c>
      <c r="K104">
        <f>Californa_Wine_Production_1980_2020__32[[#This Row],[SquareMiles]]*259</f>
        <v>267806</v>
      </c>
    </row>
    <row r="105" spans="1:11">
      <c r="A105">
        <v>2017</v>
      </c>
      <c r="B105">
        <v>1</v>
      </c>
      <c r="C105" t="s">
        <v>12</v>
      </c>
      <c r="D105">
        <v>2420</v>
      </c>
      <c r="E105">
        <v>508</v>
      </c>
      <c r="F105">
        <v>12300</v>
      </c>
      <c r="G105">
        <v>144732</v>
      </c>
      <c r="H105" t="s">
        <v>13</v>
      </c>
      <c r="I105" s="2">
        <v>17802000</v>
      </c>
      <c r="J105">
        <f>VLOOKUP(Californa_Wine_Production_1980_2020__32[[#This Row],[County]],'County &amp; Government'!A:I,6,1)</f>
        <v>825</v>
      </c>
      <c r="K105">
        <f>Californa_Wine_Production_1980_2020__32[[#This Row],[SquareMiles]]*259</f>
        <v>213675</v>
      </c>
    </row>
    <row r="106" spans="1:11">
      <c r="A106">
        <v>2017</v>
      </c>
      <c r="B106">
        <v>5</v>
      </c>
      <c r="C106" t="s">
        <v>14</v>
      </c>
      <c r="D106">
        <v>4570</v>
      </c>
      <c r="E106">
        <v>354</v>
      </c>
      <c r="F106">
        <v>16200</v>
      </c>
      <c r="G106">
        <v>141870</v>
      </c>
      <c r="H106" t="s">
        <v>13</v>
      </c>
      <c r="I106" s="2">
        <v>22983000</v>
      </c>
      <c r="J106">
        <f>VLOOKUP(Californa_Wine_Production_1980_2020__32[[#This Row],[County]],'County &amp; Government'!A:I,6,1)</f>
        <v>601</v>
      </c>
      <c r="K106">
        <f>Californa_Wine_Production_1980_2020__32[[#This Row],[SquareMiles]]*259</f>
        <v>155659</v>
      </c>
    </row>
    <row r="107" spans="1:11">
      <c r="A107">
        <v>2017</v>
      </c>
      <c r="B107">
        <v>9</v>
      </c>
      <c r="C107" t="s">
        <v>15</v>
      </c>
      <c r="D107">
        <v>683</v>
      </c>
      <c r="E107">
        <v>294</v>
      </c>
      <c r="F107">
        <v>2010</v>
      </c>
      <c r="G107">
        <v>147910</v>
      </c>
      <c r="H107" t="s">
        <v>13</v>
      </c>
      <c r="I107" s="2">
        <v>2973000</v>
      </c>
      <c r="J107">
        <f>VLOOKUP(Californa_Wine_Production_1980_2020__32[[#This Row],[County]],'County &amp; Government'!A:I,6,1)</f>
        <v>1036</v>
      </c>
      <c r="K107">
        <f>Californa_Wine_Production_1980_2020__32[[#This Row],[SquareMiles]]*259</f>
        <v>268324</v>
      </c>
    </row>
    <row r="108" spans="1:11">
      <c r="A108">
        <v>2017</v>
      </c>
      <c r="B108">
        <v>11</v>
      </c>
      <c r="C108" t="s">
        <v>16</v>
      </c>
      <c r="D108">
        <v>1670</v>
      </c>
      <c r="E108">
        <v>1042</v>
      </c>
      <c r="F108">
        <v>17400</v>
      </c>
      <c r="G108">
        <v>77310</v>
      </c>
      <c r="H108" t="s">
        <v>13</v>
      </c>
      <c r="I108" s="2">
        <v>13452000</v>
      </c>
      <c r="J108">
        <f>VLOOKUP(Californa_Wine_Production_1980_2020__32[[#This Row],[County]],'County &amp; Government'!A:I,6,1)</f>
        <v>1156</v>
      </c>
      <c r="K108">
        <f>Californa_Wine_Production_1980_2020__32[[#This Row],[SquareMiles]]*259</f>
        <v>299404</v>
      </c>
    </row>
    <row r="109" spans="1:11">
      <c r="A109">
        <v>2017</v>
      </c>
      <c r="B109">
        <v>13</v>
      </c>
      <c r="C109" t="s">
        <v>17</v>
      </c>
      <c r="D109">
        <v>2550</v>
      </c>
      <c r="E109">
        <v>506</v>
      </c>
      <c r="F109">
        <v>12900</v>
      </c>
      <c r="G109">
        <v>92403</v>
      </c>
      <c r="H109" t="s">
        <v>13</v>
      </c>
      <c r="I109" s="2">
        <v>11920000</v>
      </c>
      <c r="J109">
        <f>VLOOKUP(Californa_Wine_Production_1980_2020__32[[#This Row],[County]],'County &amp; Government'!A:I,6,1)</f>
        <v>798</v>
      </c>
      <c r="K109">
        <f>Californa_Wine_Production_1980_2020__32[[#This Row],[SquareMiles]]*259</f>
        <v>206682</v>
      </c>
    </row>
    <row r="110" spans="1:11">
      <c r="A110">
        <v>2017</v>
      </c>
      <c r="B110">
        <v>17</v>
      </c>
      <c r="C110" t="s">
        <v>18</v>
      </c>
      <c r="D110">
        <v>2340</v>
      </c>
      <c r="E110">
        <v>253</v>
      </c>
      <c r="F110">
        <v>5930</v>
      </c>
      <c r="G110">
        <v>150320</v>
      </c>
      <c r="H110" t="s">
        <v>13</v>
      </c>
      <c r="I110" s="2">
        <v>8914000</v>
      </c>
      <c r="J110">
        <f>VLOOKUP(Californa_Wine_Production_1980_2020__32[[#This Row],[County]],'County &amp; Government'!A:I,6,1)</f>
        <v>1805</v>
      </c>
      <c r="K110">
        <f>Californa_Wine_Production_1980_2020__32[[#This Row],[SquareMiles]]*259</f>
        <v>467495</v>
      </c>
    </row>
    <row r="111" spans="1:11">
      <c r="A111">
        <v>2017</v>
      </c>
      <c r="B111">
        <v>19</v>
      </c>
      <c r="C111" t="s">
        <v>19</v>
      </c>
      <c r="D111">
        <v>59700</v>
      </c>
      <c r="E111">
        <v>1332</v>
      </c>
      <c r="F111">
        <v>795000</v>
      </c>
      <c r="G111">
        <v>36102</v>
      </c>
      <c r="H111" t="s">
        <v>13</v>
      </c>
      <c r="I111" s="2">
        <v>287013000</v>
      </c>
      <c r="J111">
        <f>VLOOKUP(Californa_Wine_Production_1980_2020__32[[#This Row],[County]],'County &amp; Government'!A:I,6,1)</f>
        <v>5998</v>
      </c>
      <c r="K111">
        <f>Californa_Wine_Production_1980_2020__32[[#This Row],[SquareMiles]]*259</f>
        <v>1553482</v>
      </c>
    </row>
    <row r="112" spans="1:11">
      <c r="A112">
        <v>2017</v>
      </c>
      <c r="B112">
        <v>29</v>
      </c>
      <c r="C112" t="s">
        <v>20</v>
      </c>
      <c r="D112">
        <v>32200</v>
      </c>
      <c r="E112">
        <v>860</v>
      </c>
      <c r="F112">
        <v>277000</v>
      </c>
      <c r="G112">
        <v>31122</v>
      </c>
      <c r="H112" t="s">
        <v>13</v>
      </c>
      <c r="I112" s="2">
        <v>86209000</v>
      </c>
      <c r="J112">
        <f>VLOOKUP(Californa_Wine_Production_1980_2020__32[[#This Row],[County]],'County &amp; Government'!A:I,6,1)</f>
        <v>8170</v>
      </c>
      <c r="K112">
        <f>Californa_Wine_Production_1980_2020__32[[#This Row],[SquareMiles]]*259</f>
        <v>2116030</v>
      </c>
    </row>
    <row r="113" spans="1:11">
      <c r="A113">
        <v>2017</v>
      </c>
      <c r="B113">
        <v>31</v>
      </c>
      <c r="C113" t="s">
        <v>21</v>
      </c>
      <c r="D113">
        <v>3600</v>
      </c>
      <c r="E113">
        <v>1564</v>
      </c>
      <c r="F113">
        <v>56300</v>
      </c>
      <c r="G113">
        <v>28714</v>
      </c>
      <c r="H113" t="s">
        <v>13</v>
      </c>
      <c r="I113" s="2">
        <v>16166000</v>
      </c>
      <c r="J113">
        <f>VLOOKUP(Californa_Wine_Production_1980_2020__32[[#This Row],[County]],'County &amp; Government'!A:I,6,1)</f>
        <v>1436</v>
      </c>
      <c r="K113">
        <f>Californa_Wine_Production_1980_2020__32[[#This Row],[SquareMiles]]*259</f>
        <v>371924</v>
      </c>
    </row>
    <row r="114" spans="1:11">
      <c r="A114">
        <v>2017</v>
      </c>
      <c r="B114">
        <v>33</v>
      </c>
      <c r="C114" t="s">
        <v>22</v>
      </c>
      <c r="D114">
        <v>8230</v>
      </c>
      <c r="E114">
        <v>565</v>
      </c>
      <c r="F114">
        <v>46500</v>
      </c>
      <c r="G114">
        <v>169127</v>
      </c>
      <c r="H114" t="s">
        <v>13</v>
      </c>
      <c r="I114" s="2">
        <v>78644000</v>
      </c>
      <c r="J114">
        <f>VLOOKUP(Californa_Wine_Production_1980_2020__32[[#This Row],[County]],'County &amp; Government'!A:I,6,1)</f>
        <v>1327</v>
      </c>
      <c r="K114">
        <f>Californa_Wine_Production_1980_2020__32[[#This Row],[SquareMiles]]*259</f>
        <v>343693</v>
      </c>
    </row>
    <row r="115" spans="1:11">
      <c r="A115">
        <v>2017</v>
      </c>
      <c r="B115">
        <v>39</v>
      </c>
      <c r="C115" t="s">
        <v>23</v>
      </c>
      <c r="D115">
        <v>36800</v>
      </c>
      <c r="E115">
        <v>1065</v>
      </c>
      <c r="F115">
        <v>392000</v>
      </c>
      <c r="G115">
        <v>30411</v>
      </c>
      <c r="H115" t="s">
        <v>13</v>
      </c>
      <c r="I115" s="2">
        <v>119212000</v>
      </c>
      <c r="J115">
        <f>VLOOKUP(Californa_Wine_Production_1980_2020__32[[#This Row],[County]],'County &amp; Government'!A:I,6,1)</f>
        <v>2147</v>
      </c>
      <c r="K115">
        <f>Californa_Wine_Production_1980_2020__32[[#This Row],[SquareMiles]]*259</f>
        <v>556073</v>
      </c>
    </row>
    <row r="116" spans="1:11">
      <c r="A116">
        <v>2017</v>
      </c>
      <c r="B116">
        <v>41</v>
      </c>
      <c r="C116" t="s">
        <v>24</v>
      </c>
      <c r="D116">
        <v>195</v>
      </c>
      <c r="E116">
        <v>149</v>
      </c>
      <c r="F116">
        <v>291</v>
      </c>
      <c r="G116">
        <v>307216</v>
      </c>
      <c r="H116" t="s">
        <v>13</v>
      </c>
      <c r="I116" s="2">
        <v>894000</v>
      </c>
      <c r="J116">
        <f>VLOOKUP(Californa_Wine_Production_1980_2020__32[[#This Row],[County]],'County &amp; Government'!A:I,6,1)</f>
        <v>588</v>
      </c>
      <c r="K116">
        <f>Californa_Wine_Production_1980_2020__32[[#This Row],[SquareMiles]]*259</f>
        <v>152292</v>
      </c>
    </row>
    <row r="117" spans="1:11">
      <c r="A117">
        <v>2017</v>
      </c>
      <c r="B117">
        <v>43</v>
      </c>
      <c r="C117" t="s">
        <v>50</v>
      </c>
      <c r="D117">
        <v>73</v>
      </c>
      <c r="E117">
        <v>52</v>
      </c>
      <c r="F117">
        <v>38</v>
      </c>
      <c r="G117">
        <v>126316</v>
      </c>
      <c r="H117" t="s">
        <v>13</v>
      </c>
      <c r="I117" s="2">
        <v>48000</v>
      </c>
      <c r="J117">
        <f>VLOOKUP(Californa_Wine_Production_1980_2020__32[[#This Row],[County]],'County &amp; Government'!A:I,6,1)</f>
        <v>1461</v>
      </c>
      <c r="K117">
        <f>Californa_Wine_Production_1980_2020__32[[#This Row],[SquareMiles]]*259</f>
        <v>378399</v>
      </c>
    </row>
    <row r="118" spans="1:11">
      <c r="A118">
        <v>2017</v>
      </c>
      <c r="B118">
        <v>45</v>
      </c>
      <c r="C118" t="s">
        <v>25</v>
      </c>
      <c r="D118">
        <v>16900</v>
      </c>
      <c r="E118">
        <v>339</v>
      </c>
      <c r="F118">
        <v>57300</v>
      </c>
      <c r="G118">
        <v>154079</v>
      </c>
      <c r="H118" t="s">
        <v>13</v>
      </c>
      <c r="I118" s="2">
        <v>88287000</v>
      </c>
      <c r="J118">
        <f>VLOOKUP(Californa_Wine_Production_1980_2020__32[[#This Row],[County]],'County &amp; Government'!A:I,6,1)</f>
        <v>3510</v>
      </c>
      <c r="K118">
        <f>Californa_Wine_Production_1980_2020__32[[#This Row],[SquareMiles]]*259</f>
        <v>909090</v>
      </c>
    </row>
    <row r="119" spans="1:11">
      <c r="A119">
        <v>2017</v>
      </c>
      <c r="B119">
        <v>47</v>
      </c>
      <c r="C119" t="s">
        <v>26</v>
      </c>
      <c r="D119">
        <v>13600</v>
      </c>
      <c r="E119">
        <v>1037</v>
      </c>
      <c r="F119">
        <v>141000</v>
      </c>
      <c r="G119">
        <v>34932</v>
      </c>
      <c r="H119" t="s">
        <v>13</v>
      </c>
      <c r="I119" s="2">
        <v>49254000</v>
      </c>
      <c r="J119">
        <f>VLOOKUP(Californa_Wine_Production_1980_2020__32[[#This Row],[County]],'County &amp; Government'!A:I,6,1)</f>
        <v>2008</v>
      </c>
      <c r="K119">
        <f>Californa_Wine_Production_1980_2020__32[[#This Row],[SquareMiles]]*259</f>
        <v>520072</v>
      </c>
    </row>
    <row r="120" spans="1:11">
      <c r="A120">
        <v>2017</v>
      </c>
      <c r="B120">
        <v>53</v>
      </c>
      <c r="C120" t="s">
        <v>27</v>
      </c>
      <c r="D120">
        <v>44300</v>
      </c>
      <c r="E120">
        <v>386</v>
      </c>
      <c r="F120">
        <v>171000</v>
      </c>
      <c r="G120">
        <v>139782</v>
      </c>
      <c r="H120" t="s">
        <v>13</v>
      </c>
      <c r="I120" s="2">
        <v>239027000</v>
      </c>
      <c r="J120">
        <f>VLOOKUP(Californa_Wine_Production_1980_2020__32[[#This Row],[County]],'County &amp; Government'!A:I,6,1)</f>
        <v>3324</v>
      </c>
      <c r="K120">
        <f>Californa_Wine_Production_1980_2020__32[[#This Row],[SquareMiles]]*259</f>
        <v>860916</v>
      </c>
    </row>
    <row r="121" spans="1:11">
      <c r="A121">
        <v>2017</v>
      </c>
      <c r="B121">
        <v>55</v>
      </c>
      <c r="C121" t="s">
        <v>28</v>
      </c>
      <c r="D121">
        <v>43600</v>
      </c>
      <c r="E121">
        <v>326</v>
      </c>
      <c r="F121">
        <v>142000</v>
      </c>
      <c r="G121">
        <v>528755</v>
      </c>
      <c r="H121" t="s">
        <v>13</v>
      </c>
      <c r="I121" s="2">
        <v>750832000</v>
      </c>
      <c r="J121">
        <f>VLOOKUP(Californa_Wine_Production_1980_2020__32[[#This Row],[County]],'County &amp; Government'!A:I,6,1)</f>
        <v>797</v>
      </c>
      <c r="K121">
        <f>Californa_Wine_Production_1980_2020__32[[#This Row],[SquareMiles]]*259</f>
        <v>206423</v>
      </c>
    </row>
    <row r="122" spans="1:11">
      <c r="A122">
        <v>2017</v>
      </c>
      <c r="B122">
        <v>61</v>
      </c>
      <c r="C122" t="s">
        <v>31</v>
      </c>
      <c r="D122">
        <v>270</v>
      </c>
      <c r="E122">
        <v>301</v>
      </c>
      <c r="F122">
        <v>814</v>
      </c>
      <c r="G122">
        <v>137101</v>
      </c>
      <c r="H122" t="s">
        <v>13</v>
      </c>
      <c r="I122" s="2">
        <v>1116000</v>
      </c>
      <c r="J122">
        <f>VLOOKUP(Californa_Wine_Production_1980_2020__32[[#This Row],[County]],'County &amp; Government'!A:I,6,1)</f>
        <v>1507</v>
      </c>
      <c r="K122">
        <f>Californa_Wine_Production_1980_2020__32[[#This Row],[SquareMiles]]*259</f>
        <v>390313</v>
      </c>
    </row>
    <row r="123" spans="1:11">
      <c r="A123">
        <v>2017</v>
      </c>
      <c r="B123">
        <v>65</v>
      </c>
      <c r="C123" t="s">
        <v>32</v>
      </c>
      <c r="D123">
        <v>2530</v>
      </c>
      <c r="E123">
        <v>344</v>
      </c>
      <c r="F123">
        <v>8700</v>
      </c>
      <c r="G123">
        <v>152034</v>
      </c>
      <c r="H123" t="s">
        <v>13</v>
      </c>
      <c r="I123" s="2">
        <v>13227000</v>
      </c>
      <c r="J123">
        <f>VLOOKUP(Californa_Wine_Production_1980_2020__32[[#This Row],[County]],'County &amp; Government'!A:I,6,1)</f>
        <v>7243</v>
      </c>
      <c r="K123">
        <f>Californa_Wine_Production_1980_2020__32[[#This Row],[SquareMiles]]*259</f>
        <v>1875937</v>
      </c>
    </row>
    <row r="124" spans="1:11">
      <c r="A124">
        <v>2017</v>
      </c>
      <c r="B124">
        <v>67</v>
      </c>
      <c r="C124" t="s">
        <v>33</v>
      </c>
      <c r="D124">
        <v>35300</v>
      </c>
      <c r="E124">
        <v>779</v>
      </c>
      <c r="F124">
        <v>275000</v>
      </c>
      <c r="G124">
        <v>61884</v>
      </c>
      <c r="H124" t="s">
        <v>13</v>
      </c>
      <c r="I124" s="2">
        <v>170181000</v>
      </c>
      <c r="J124">
        <f>VLOOKUP(Californa_Wine_Production_1980_2020__32[[#This Row],[County]],'County &amp; Government'!A:I,6,1)</f>
        <v>1015</v>
      </c>
      <c r="K124">
        <f>Californa_Wine_Production_1980_2020__32[[#This Row],[SquareMiles]]*259</f>
        <v>262885</v>
      </c>
    </row>
    <row r="125" spans="1:11">
      <c r="A125">
        <v>2017</v>
      </c>
      <c r="B125">
        <v>69</v>
      </c>
      <c r="C125" t="s">
        <v>34</v>
      </c>
      <c r="D125">
        <v>4380</v>
      </c>
      <c r="E125">
        <v>486</v>
      </c>
      <c r="F125">
        <v>21300</v>
      </c>
      <c r="G125">
        <v>146089</v>
      </c>
      <c r="H125" t="s">
        <v>13</v>
      </c>
      <c r="I125" s="2">
        <v>31117000</v>
      </c>
      <c r="J125">
        <f>VLOOKUP(Californa_Wine_Production_1980_2020__32[[#This Row],[County]],'County &amp; Government'!A:I,6,1)</f>
        <v>531</v>
      </c>
      <c r="K125">
        <f>Californa_Wine_Production_1980_2020__32[[#This Row],[SquareMiles]]*259</f>
        <v>137529</v>
      </c>
    </row>
    <row r="126" spans="1:11">
      <c r="A126">
        <v>2017</v>
      </c>
      <c r="B126">
        <v>71</v>
      </c>
      <c r="C126" t="s">
        <v>35</v>
      </c>
      <c r="D126">
        <v>268</v>
      </c>
      <c r="E126">
        <v>169</v>
      </c>
      <c r="F126">
        <v>454</v>
      </c>
      <c r="G126">
        <v>66300</v>
      </c>
      <c r="H126" t="s">
        <v>13</v>
      </c>
      <c r="I126" s="2">
        <v>301000</v>
      </c>
      <c r="J126">
        <f>VLOOKUP(Californa_Wine_Production_1980_2020__32[[#This Row],[County]],'County &amp; Government'!A:I,6,1)</f>
        <v>531</v>
      </c>
      <c r="K126">
        <f>Californa_Wine_Production_1980_2020__32[[#This Row],[SquareMiles]]*259</f>
        <v>137529</v>
      </c>
    </row>
    <row r="127" spans="1:11">
      <c r="A127">
        <v>2017</v>
      </c>
      <c r="B127">
        <v>73</v>
      </c>
      <c r="C127" t="s">
        <v>36</v>
      </c>
      <c r="D127">
        <v>1210</v>
      </c>
      <c r="E127">
        <v>230</v>
      </c>
      <c r="F127">
        <v>2780</v>
      </c>
      <c r="G127">
        <v>138633</v>
      </c>
      <c r="H127" t="s">
        <v>13</v>
      </c>
      <c r="I127" s="2">
        <v>3854000</v>
      </c>
      <c r="J127">
        <f>VLOOKUP(Californa_Wine_Production_1980_2020__32[[#This Row],[County]],'County &amp; Government'!A:I,6,1)</f>
        <v>531</v>
      </c>
      <c r="K127">
        <f>Californa_Wine_Production_1980_2020__32[[#This Row],[SquareMiles]]*259</f>
        <v>137529</v>
      </c>
    </row>
    <row r="128" spans="1:11">
      <c r="A128">
        <v>2017</v>
      </c>
      <c r="B128">
        <v>77</v>
      </c>
      <c r="C128" t="s">
        <v>37</v>
      </c>
      <c r="D128">
        <v>98100</v>
      </c>
      <c r="E128">
        <v>679</v>
      </c>
      <c r="F128">
        <v>666000</v>
      </c>
      <c r="G128">
        <v>59391</v>
      </c>
      <c r="H128" t="s">
        <v>13</v>
      </c>
      <c r="I128" s="2">
        <v>395541000</v>
      </c>
      <c r="J128">
        <f>VLOOKUP(Californa_Wine_Production_1980_2020__32[[#This Row],[County]],'County &amp; Government'!A:I,6,1)</f>
        <v>531</v>
      </c>
      <c r="K128">
        <f>Californa_Wine_Production_1980_2020__32[[#This Row],[SquareMiles]]*259</f>
        <v>137529</v>
      </c>
    </row>
    <row r="129" spans="1:11">
      <c r="A129">
        <v>2017</v>
      </c>
      <c r="B129">
        <v>79</v>
      </c>
      <c r="C129" t="s">
        <v>38</v>
      </c>
      <c r="D129">
        <v>42200</v>
      </c>
      <c r="E129">
        <v>389</v>
      </c>
      <c r="F129">
        <v>164000</v>
      </c>
      <c r="G129">
        <v>163209</v>
      </c>
      <c r="H129" t="s">
        <v>13</v>
      </c>
      <c r="I129" s="2">
        <v>267662000</v>
      </c>
      <c r="J129">
        <f>VLOOKUP(Californa_Wine_Production_1980_2020__32[[#This Row],[County]],'County &amp; Government'!A:I,6,1)</f>
        <v>531</v>
      </c>
      <c r="K129">
        <f>Californa_Wine_Production_1980_2020__32[[#This Row],[SquareMiles]]*259</f>
        <v>137529</v>
      </c>
    </row>
    <row r="130" spans="1:11">
      <c r="A130">
        <v>2017</v>
      </c>
      <c r="B130">
        <v>83</v>
      </c>
      <c r="C130" t="s">
        <v>40</v>
      </c>
      <c r="D130">
        <v>21600</v>
      </c>
      <c r="E130">
        <v>337</v>
      </c>
      <c r="F130">
        <v>72700</v>
      </c>
      <c r="G130">
        <v>201004</v>
      </c>
      <c r="H130" t="s">
        <v>13</v>
      </c>
      <c r="I130" s="2">
        <v>146130000</v>
      </c>
      <c r="J130">
        <f>VLOOKUP(Californa_Wine_Production_1980_2020__32[[#This Row],[County]],'County &amp; Government'!A:I,6,1)</f>
        <v>440</v>
      </c>
      <c r="K130">
        <f>Californa_Wine_Production_1980_2020__32[[#This Row],[SquareMiles]]*259</f>
        <v>113960</v>
      </c>
    </row>
    <row r="131" spans="1:11">
      <c r="A131">
        <v>2017</v>
      </c>
      <c r="B131">
        <v>85</v>
      </c>
      <c r="C131" t="s">
        <v>41</v>
      </c>
      <c r="D131">
        <v>1600</v>
      </c>
      <c r="E131">
        <v>344</v>
      </c>
      <c r="F131">
        <v>5510</v>
      </c>
      <c r="G131">
        <v>182704</v>
      </c>
      <c r="H131" t="s">
        <v>13</v>
      </c>
      <c r="I131" s="2">
        <v>10067000</v>
      </c>
      <c r="J131">
        <f>VLOOKUP(Californa_Wine_Production_1980_2020__32[[#This Row],[County]],'County &amp; Government'!A:I,6,1)</f>
        <v>440</v>
      </c>
      <c r="K131">
        <f>Californa_Wine_Production_1980_2020__32[[#This Row],[SquareMiles]]*259</f>
        <v>113960</v>
      </c>
    </row>
    <row r="132" spans="1:11">
      <c r="A132">
        <v>2017</v>
      </c>
      <c r="B132">
        <v>87</v>
      </c>
      <c r="C132" t="s">
        <v>42</v>
      </c>
      <c r="D132">
        <v>638</v>
      </c>
      <c r="E132">
        <v>235</v>
      </c>
      <c r="F132">
        <v>1500</v>
      </c>
      <c r="G132">
        <v>322667</v>
      </c>
      <c r="H132" t="s">
        <v>13</v>
      </c>
      <c r="I132" s="2">
        <v>4840000</v>
      </c>
      <c r="J132">
        <f>VLOOKUP(Californa_Wine_Production_1980_2020__32[[#This Row],[County]],'County &amp; Government'!A:I,6,1)</f>
        <v>440</v>
      </c>
      <c r="K132">
        <f>Californa_Wine_Production_1980_2020__32[[#This Row],[SquareMiles]]*259</f>
        <v>113960</v>
      </c>
    </row>
    <row r="133" spans="1:11">
      <c r="A133">
        <v>2017</v>
      </c>
      <c r="B133">
        <v>89</v>
      </c>
      <c r="C133" t="s">
        <v>43</v>
      </c>
      <c r="D133">
        <v>170</v>
      </c>
      <c r="E133">
        <v>250</v>
      </c>
      <c r="F133">
        <v>425</v>
      </c>
      <c r="G133">
        <v>113412</v>
      </c>
      <c r="H133" t="s">
        <v>13</v>
      </c>
      <c r="I133" s="2">
        <v>482000</v>
      </c>
      <c r="J133">
        <f>VLOOKUP(Californa_Wine_Production_1980_2020__32[[#This Row],[County]],'County &amp; Government'!A:I,6,1)</f>
        <v>3850</v>
      </c>
      <c r="K133">
        <f>Californa_Wine_Production_1980_2020__32[[#This Row],[SquareMiles]]*259</f>
        <v>997150</v>
      </c>
    </row>
    <row r="134" spans="1:11">
      <c r="A134">
        <v>2017</v>
      </c>
      <c r="B134">
        <v>95</v>
      </c>
      <c r="C134" t="s">
        <v>44</v>
      </c>
      <c r="D134">
        <v>4110</v>
      </c>
      <c r="E134">
        <v>462</v>
      </c>
      <c r="F134">
        <v>19000</v>
      </c>
      <c r="G134">
        <v>107205</v>
      </c>
      <c r="H134" t="s">
        <v>13</v>
      </c>
      <c r="I134" s="2">
        <v>20369000</v>
      </c>
      <c r="J134">
        <f>VLOOKUP(Californa_Wine_Production_1980_2020__32[[#This Row],[County]],'County &amp; Government'!A:I,6,1)</f>
        <v>872</v>
      </c>
      <c r="K134">
        <f>Californa_Wine_Production_1980_2020__32[[#This Row],[SquareMiles]]*259</f>
        <v>225848</v>
      </c>
    </row>
    <row r="135" spans="1:11">
      <c r="A135">
        <v>2017</v>
      </c>
      <c r="B135">
        <v>97</v>
      </c>
      <c r="C135" t="s">
        <v>45</v>
      </c>
      <c r="D135">
        <v>60000</v>
      </c>
      <c r="E135">
        <v>343</v>
      </c>
      <c r="F135">
        <v>206000</v>
      </c>
      <c r="G135">
        <v>280734</v>
      </c>
      <c r="H135" t="s">
        <v>13</v>
      </c>
      <c r="I135" s="2">
        <v>578313000</v>
      </c>
      <c r="J135">
        <f>VLOOKUP(Californa_Wine_Production_1980_2020__32[[#This Row],[County]],'County &amp; Government'!A:I,6,1)</f>
        <v>1598</v>
      </c>
      <c r="K135">
        <f>Californa_Wine_Production_1980_2020__32[[#This Row],[SquareMiles]]*259</f>
        <v>413882</v>
      </c>
    </row>
    <row r="136" spans="1:11">
      <c r="A136">
        <v>2017</v>
      </c>
      <c r="B136">
        <v>107</v>
      </c>
      <c r="C136" t="s">
        <v>48</v>
      </c>
      <c r="D136">
        <v>9450</v>
      </c>
      <c r="E136">
        <v>1735</v>
      </c>
      <c r="F136">
        <v>164000</v>
      </c>
      <c r="G136">
        <v>30800</v>
      </c>
      <c r="H136" t="s">
        <v>13</v>
      </c>
      <c r="I136" s="2">
        <v>50512000</v>
      </c>
      <c r="J136">
        <f>VLOOKUP(Californa_Wine_Production_1980_2020__32[[#This Row],[County]],'County &amp; Government'!A:I,6,1)</f>
        <v>4844</v>
      </c>
      <c r="K136">
        <f>Californa_Wine_Production_1980_2020__32[[#This Row],[SquareMiles]]*259</f>
        <v>1254596</v>
      </c>
    </row>
    <row r="137" spans="1:11">
      <c r="A137">
        <v>2017</v>
      </c>
      <c r="B137">
        <v>113</v>
      </c>
      <c r="C137" t="s">
        <v>49</v>
      </c>
      <c r="D137">
        <v>14800</v>
      </c>
      <c r="E137">
        <v>689</v>
      </c>
      <c r="F137">
        <v>102000</v>
      </c>
      <c r="G137">
        <v>84325</v>
      </c>
      <c r="H137" t="s">
        <v>13</v>
      </c>
      <c r="I137" s="2">
        <v>86012000</v>
      </c>
      <c r="J137">
        <f>VLOOKUP(Californa_Wine_Production_1980_2020__32[[#This Row],[County]],'County &amp; Government'!A:I,6,1)</f>
        <v>1034</v>
      </c>
      <c r="K137">
        <f>Californa_Wine_Production_1980_2020__32[[#This Row],[SquareMiles]]*259</f>
        <v>267806</v>
      </c>
    </row>
    <row r="138" spans="1:11">
      <c r="A138">
        <v>2016</v>
      </c>
      <c r="B138">
        <v>1</v>
      </c>
      <c r="C138" t="s">
        <v>12</v>
      </c>
      <c r="D138">
        <v>2630</v>
      </c>
      <c r="E138">
        <v>483</v>
      </c>
      <c r="F138">
        <v>12700</v>
      </c>
      <c r="G138">
        <v>14322</v>
      </c>
      <c r="H138" t="s">
        <v>13</v>
      </c>
      <c r="I138" s="2">
        <v>18189000</v>
      </c>
      <c r="J138">
        <f>VLOOKUP(Californa_Wine_Production_1980_2020__32[[#This Row],[County]],'County &amp; Government'!A:I,6,1)</f>
        <v>825</v>
      </c>
      <c r="K138">
        <f>Californa_Wine_Production_1980_2020__32[[#This Row],[SquareMiles]]*259</f>
        <v>213675</v>
      </c>
    </row>
    <row r="139" spans="1:11">
      <c r="A139">
        <v>2016</v>
      </c>
      <c r="B139">
        <v>5</v>
      </c>
      <c r="C139" t="s">
        <v>14</v>
      </c>
      <c r="D139">
        <v>4260</v>
      </c>
      <c r="E139">
        <v>317</v>
      </c>
      <c r="F139">
        <v>13500</v>
      </c>
      <c r="G139">
        <v>133541</v>
      </c>
      <c r="H139" t="s">
        <v>13</v>
      </c>
      <c r="I139" s="2">
        <v>18028000</v>
      </c>
      <c r="J139">
        <f>VLOOKUP(Californa_Wine_Production_1980_2020__32[[#This Row],[County]],'County &amp; Government'!A:I,6,1)</f>
        <v>601</v>
      </c>
      <c r="K139">
        <f>Californa_Wine_Production_1980_2020__32[[#This Row],[SquareMiles]]*259</f>
        <v>155659</v>
      </c>
    </row>
    <row r="140" spans="1:11">
      <c r="A140">
        <v>2016</v>
      </c>
      <c r="B140">
        <v>9</v>
      </c>
      <c r="C140" t="s">
        <v>15</v>
      </c>
      <c r="D140">
        <v>696</v>
      </c>
      <c r="E140">
        <v>289</v>
      </c>
      <c r="F140">
        <v>2010</v>
      </c>
      <c r="G140">
        <v>137562</v>
      </c>
      <c r="H140" t="s">
        <v>13</v>
      </c>
      <c r="I140" s="2">
        <v>2765000</v>
      </c>
      <c r="J140">
        <f>VLOOKUP(Californa_Wine_Production_1980_2020__32[[#This Row],[County]],'County &amp; Government'!A:I,6,1)</f>
        <v>1036</v>
      </c>
      <c r="K140">
        <f>Californa_Wine_Production_1980_2020__32[[#This Row],[SquareMiles]]*259</f>
        <v>268324</v>
      </c>
    </row>
    <row r="141" spans="1:11">
      <c r="A141">
        <v>2016</v>
      </c>
      <c r="B141">
        <v>11</v>
      </c>
      <c r="C141" t="s">
        <v>16</v>
      </c>
      <c r="D141">
        <v>1390</v>
      </c>
      <c r="E141">
        <v>1036</v>
      </c>
      <c r="F141">
        <v>14400</v>
      </c>
      <c r="G141">
        <v>54215</v>
      </c>
      <c r="H141" t="s">
        <v>13</v>
      </c>
      <c r="I141" s="2">
        <v>7807000</v>
      </c>
      <c r="J141">
        <f>VLOOKUP(Californa_Wine_Production_1980_2020__32[[#This Row],[County]],'County &amp; Government'!A:I,6,1)</f>
        <v>1156</v>
      </c>
      <c r="K141">
        <f>Californa_Wine_Production_1980_2020__32[[#This Row],[SquareMiles]]*259</f>
        <v>299404</v>
      </c>
    </row>
    <row r="142" spans="1:11">
      <c r="A142">
        <v>2016</v>
      </c>
      <c r="B142">
        <v>13</v>
      </c>
      <c r="C142" t="s">
        <v>17</v>
      </c>
      <c r="D142">
        <v>2500</v>
      </c>
      <c r="E142">
        <v>504</v>
      </c>
      <c r="F142">
        <v>12600</v>
      </c>
      <c r="G142">
        <v>109603</v>
      </c>
      <c r="H142" t="s">
        <v>13</v>
      </c>
      <c r="I142" s="2">
        <v>13810000</v>
      </c>
      <c r="J142">
        <f>VLOOKUP(Californa_Wine_Production_1980_2020__32[[#This Row],[County]],'County &amp; Government'!A:I,6,1)</f>
        <v>798</v>
      </c>
      <c r="K142">
        <f>Californa_Wine_Production_1980_2020__32[[#This Row],[SquareMiles]]*259</f>
        <v>206682</v>
      </c>
    </row>
    <row r="143" spans="1:11">
      <c r="A143">
        <v>2016</v>
      </c>
      <c r="B143">
        <v>17</v>
      </c>
      <c r="C143" t="s">
        <v>18</v>
      </c>
      <c r="D143">
        <v>2340</v>
      </c>
      <c r="E143">
        <v>258</v>
      </c>
      <c r="F143">
        <v>6030</v>
      </c>
      <c r="G143">
        <v>144959</v>
      </c>
      <c r="H143" t="s">
        <v>13</v>
      </c>
      <c r="I143" s="2">
        <v>8741000</v>
      </c>
      <c r="J143">
        <f>VLOOKUP(Californa_Wine_Production_1980_2020__32[[#This Row],[County]],'County &amp; Government'!A:I,6,1)</f>
        <v>1805</v>
      </c>
      <c r="K143">
        <f>Californa_Wine_Production_1980_2020__32[[#This Row],[SquareMiles]]*259</f>
        <v>467495</v>
      </c>
    </row>
    <row r="144" spans="1:11">
      <c r="A144">
        <v>2016</v>
      </c>
      <c r="B144">
        <v>19</v>
      </c>
      <c r="C144" t="s">
        <v>19</v>
      </c>
      <c r="D144">
        <v>75500</v>
      </c>
      <c r="E144">
        <v>10</v>
      </c>
      <c r="F144">
        <v>755000</v>
      </c>
      <c r="G144">
        <v>38285</v>
      </c>
      <c r="H144" t="s">
        <v>13</v>
      </c>
      <c r="I144" s="2">
        <v>289053000</v>
      </c>
      <c r="J144">
        <f>VLOOKUP(Californa_Wine_Production_1980_2020__32[[#This Row],[County]],'County &amp; Government'!A:I,6,1)</f>
        <v>5998</v>
      </c>
      <c r="K144">
        <f>Californa_Wine_Production_1980_2020__32[[#This Row],[SquareMiles]]*259</f>
        <v>1553482</v>
      </c>
    </row>
    <row r="145" spans="1:11">
      <c r="A145">
        <v>2016</v>
      </c>
      <c r="B145">
        <v>29</v>
      </c>
      <c r="C145" t="s">
        <v>20</v>
      </c>
      <c r="D145">
        <v>29700</v>
      </c>
      <c r="E145">
        <v>785</v>
      </c>
      <c r="F145">
        <v>233000</v>
      </c>
      <c r="G145">
        <v>29854</v>
      </c>
      <c r="H145" t="s">
        <v>13</v>
      </c>
      <c r="I145" s="2">
        <v>69559000</v>
      </c>
      <c r="J145">
        <f>VLOOKUP(Californa_Wine_Production_1980_2020__32[[#This Row],[County]],'County &amp; Government'!A:I,6,1)</f>
        <v>8170</v>
      </c>
      <c r="K145">
        <f>Californa_Wine_Production_1980_2020__32[[#This Row],[SquareMiles]]*259</f>
        <v>2116030</v>
      </c>
    </row>
    <row r="146" spans="1:11">
      <c r="A146">
        <v>2016</v>
      </c>
      <c r="B146">
        <v>31</v>
      </c>
      <c r="C146" t="s">
        <v>21</v>
      </c>
      <c r="D146">
        <v>3730</v>
      </c>
      <c r="E146">
        <v>1362</v>
      </c>
      <c r="F146">
        <v>50800</v>
      </c>
      <c r="G146">
        <v>28622</v>
      </c>
      <c r="H146" t="s">
        <v>13</v>
      </c>
      <c r="I146" s="2">
        <v>14540000</v>
      </c>
      <c r="J146">
        <f>VLOOKUP(Californa_Wine_Production_1980_2020__32[[#This Row],[County]],'County &amp; Government'!A:I,6,1)</f>
        <v>1436</v>
      </c>
      <c r="K146">
        <f>Californa_Wine_Production_1980_2020__32[[#This Row],[SquareMiles]]*259</f>
        <v>371924</v>
      </c>
    </row>
    <row r="147" spans="1:11">
      <c r="A147">
        <v>2016</v>
      </c>
      <c r="B147">
        <v>33</v>
      </c>
      <c r="C147" t="s">
        <v>22</v>
      </c>
      <c r="D147">
        <v>8230</v>
      </c>
      <c r="E147">
        <v>565</v>
      </c>
      <c r="F147">
        <v>46500</v>
      </c>
      <c r="G147">
        <v>169127</v>
      </c>
      <c r="H147" t="s">
        <v>13</v>
      </c>
      <c r="I147" s="2">
        <v>78644000</v>
      </c>
      <c r="J147">
        <f>VLOOKUP(Californa_Wine_Production_1980_2020__32[[#This Row],[County]],'County &amp; Government'!A:I,6,1)</f>
        <v>1327</v>
      </c>
      <c r="K147">
        <f>Californa_Wine_Production_1980_2020__32[[#This Row],[SquareMiles]]*259</f>
        <v>343693</v>
      </c>
    </row>
    <row r="148" spans="1:11">
      <c r="A148">
        <v>2016</v>
      </c>
      <c r="B148">
        <v>39</v>
      </c>
      <c r="C148" t="s">
        <v>23</v>
      </c>
      <c r="D148">
        <v>37300</v>
      </c>
      <c r="E148">
        <v>1123</v>
      </c>
      <c r="F148">
        <v>419000</v>
      </c>
      <c r="G148">
        <v>31401</v>
      </c>
      <c r="H148" t="s">
        <v>13</v>
      </c>
      <c r="I148" s="2">
        <v>131571000</v>
      </c>
      <c r="J148">
        <f>VLOOKUP(Californa_Wine_Production_1980_2020__32[[#This Row],[County]],'County &amp; Government'!A:I,6,1)</f>
        <v>2147</v>
      </c>
      <c r="K148">
        <f>Californa_Wine_Production_1980_2020__32[[#This Row],[SquareMiles]]*259</f>
        <v>556073</v>
      </c>
    </row>
    <row r="149" spans="1:11">
      <c r="A149">
        <v>2016</v>
      </c>
      <c r="B149">
        <v>41</v>
      </c>
      <c r="C149" t="s">
        <v>24</v>
      </c>
      <c r="D149">
        <v>182</v>
      </c>
      <c r="E149">
        <v>137</v>
      </c>
      <c r="F149">
        <v>250</v>
      </c>
      <c r="G149">
        <v>3468</v>
      </c>
      <c r="H149" t="s">
        <v>13</v>
      </c>
      <c r="I149" s="2">
        <v>867000</v>
      </c>
      <c r="J149">
        <f>VLOOKUP(Californa_Wine_Production_1980_2020__32[[#This Row],[County]],'County &amp; Government'!A:I,6,1)</f>
        <v>588</v>
      </c>
      <c r="K149">
        <f>Californa_Wine_Production_1980_2020__32[[#This Row],[SquareMiles]]*259</f>
        <v>152292</v>
      </c>
    </row>
    <row r="150" spans="1:11">
      <c r="A150">
        <v>2016</v>
      </c>
      <c r="B150">
        <v>43</v>
      </c>
      <c r="C150" t="s">
        <v>50</v>
      </c>
      <c r="D150">
        <v>73</v>
      </c>
      <c r="E150">
        <v>52</v>
      </c>
      <c r="F150">
        <v>38</v>
      </c>
      <c r="G150">
        <v>126316</v>
      </c>
      <c r="H150" t="s">
        <v>13</v>
      </c>
      <c r="I150" s="2">
        <v>48000</v>
      </c>
      <c r="J150">
        <f>VLOOKUP(Californa_Wine_Production_1980_2020__32[[#This Row],[County]],'County &amp; Government'!A:I,6,1)</f>
        <v>1461</v>
      </c>
      <c r="K150">
        <f>Californa_Wine_Production_1980_2020__32[[#This Row],[SquareMiles]]*259</f>
        <v>378399</v>
      </c>
    </row>
    <row r="151" spans="1:11">
      <c r="A151">
        <v>2016</v>
      </c>
      <c r="B151">
        <v>45</v>
      </c>
      <c r="C151" t="s">
        <v>25</v>
      </c>
      <c r="D151">
        <v>16900</v>
      </c>
      <c r="E151">
        <v>339</v>
      </c>
      <c r="F151">
        <v>57300</v>
      </c>
      <c r="G151">
        <v>154079</v>
      </c>
      <c r="H151" t="s">
        <v>13</v>
      </c>
      <c r="I151" s="2">
        <v>88287000</v>
      </c>
      <c r="J151">
        <f>VLOOKUP(Californa_Wine_Production_1980_2020__32[[#This Row],[County]],'County &amp; Government'!A:I,6,1)</f>
        <v>3510</v>
      </c>
      <c r="K151">
        <f>Californa_Wine_Production_1980_2020__32[[#This Row],[SquareMiles]]*259</f>
        <v>909090</v>
      </c>
    </row>
    <row r="152" spans="1:11">
      <c r="A152">
        <v>2016</v>
      </c>
      <c r="B152">
        <v>47</v>
      </c>
      <c r="C152" t="s">
        <v>26</v>
      </c>
      <c r="D152">
        <v>13600</v>
      </c>
      <c r="E152">
        <v>1118</v>
      </c>
      <c r="F152">
        <v>152000</v>
      </c>
      <c r="G152">
        <v>5256</v>
      </c>
      <c r="H152" t="s">
        <v>13</v>
      </c>
      <c r="I152" s="2">
        <v>79891000</v>
      </c>
      <c r="J152">
        <f>VLOOKUP(Californa_Wine_Production_1980_2020__32[[#This Row],[County]],'County &amp; Government'!A:I,6,1)</f>
        <v>2008</v>
      </c>
      <c r="K152">
        <f>Californa_Wine_Production_1980_2020__32[[#This Row],[SquareMiles]]*259</f>
        <v>520072</v>
      </c>
    </row>
    <row r="153" spans="1:11">
      <c r="A153">
        <v>2016</v>
      </c>
      <c r="B153">
        <v>53</v>
      </c>
      <c r="C153" t="s">
        <v>27</v>
      </c>
      <c r="D153">
        <v>44800</v>
      </c>
      <c r="E153">
        <v>384</v>
      </c>
      <c r="F153">
        <v>172000</v>
      </c>
      <c r="G153">
        <v>138891</v>
      </c>
      <c r="H153" t="s">
        <v>13</v>
      </c>
      <c r="I153" s="2">
        <v>238892000</v>
      </c>
      <c r="J153">
        <f>VLOOKUP(Californa_Wine_Production_1980_2020__32[[#This Row],[County]],'County &amp; Government'!A:I,6,1)</f>
        <v>3324</v>
      </c>
      <c r="K153">
        <f>Californa_Wine_Production_1980_2020__32[[#This Row],[SquareMiles]]*259</f>
        <v>860916</v>
      </c>
    </row>
    <row r="154" spans="1:11">
      <c r="A154">
        <v>2016</v>
      </c>
      <c r="B154">
        <v>55</v>
      </c>
      <c r="C154" t="s">
        <v>28</v>
      </c>
      <c r="D154">
        <v>43400</v>
      </c>
      <c r="E154">
        <v>353</v>
      </c>
      <c r="F154">
        <v>153000</v>
      </c>
      <c r="G154">
        <v>476802</v>
      </c>
      <c r="H154" t="s">
        <v>13</v>
      </c>
      <c r="I154" s="2">
        <v>729507000</v>
      </c>
      <c r="J154">
        <f>VLOOKUP(Californa_Wine_Production_1980_2020__32[[#This Row],[County]],'County &amp; Government'!A:I,6,1)</f>
        <v>797</v>
      </c>
      <c r="K154">
        <f>Californa_Wine_Production_1980_2020__32[[#This Row],[SquareMiles]]*259</f>
        <v>206423</v>
      </c>
    </row>
    <row r="155" spans="1:11">
      <c r="A155">
        <v>2016</v>
      </c>
      <c r="B155">
        <v>61</v>
      </c>
      <c r="C155" t="s">
        <v>31</v>
      </c>
      <c r="D155">
        <v>265</v>
      </c>
      <c r="E155">
        <v>311</v>
      </c>
      <c r="F155">
        <v>823</v>
      </c>
      <c r="G155">
        <v>124544</v>
      </c>
      <c r="H155" t="s">
        <v>13</v>
      </c>
      <c r="I155" s="2">
        <v>1025000</v>
      </c>
      <c r="J155">
        <f>VLOOKUP(Californa_Wine_Production_1980_2020__32[[#This Row],[County]],'County &amp; Government'!A:I,6,1)</f>
        <v>1507</v>
      </c>
      <c r="K155">
        <f>Californa_Wine_Production_1980_2020__32[[#This Row],[SquareMiles]]*259</f>
        <v>390313</v>
      </c>
    </row>
    <row r="156" spans="1:11">
      <c r="A156">
        <v>2016</v>
      </c>
      <c r="B156">
        <v>65</v>
      </c>
      <c r="C156" t="s">
        <v>32</v>
      </c>
      <c r="D156">
        <v>2630</v>
      </c>
      <c r="E156">
        <v>209</v>
      </c>
      <c r="F156">
        <v>5500</v>
      </c>
      <c r="G156">
        <v>174618</v>
      </c>
      <c r="H156" t="s">
        <v>13</v>
      </c>
      <c r="I156" s="2">
        <v>9604000</v>
      </c>
      <c r="J156">
        <f>VLOOKUP(Californa_Wine_Production_1980_2020__32[[#This Row],[County]],'County &amp; Government'!A:I,6,1)</f>
        <v>7243</v>
      </c>
      <c r="K156">
        <f>Californa_Wine_Production_1980_2020__32[[#This Row],[SquareMiles]]*259</f>
        <v>1875937</v>
      </c>
    </row>
    <row r="157" spans="1:11">
      <c r="A157">
        <v>2016</v>
      </c>
      <c r="B157">
        <v>67</v>
      </c>
      <c r="C157" t="s">
        <v>33</v>
      </c>
      <c r="D157">
        <v>33900</v>
      </c>
      <c r="E157">
        <v>85</v>
      </c>
      <c r="F157">
        <v>288000</v>
      </c>
      <c r="G157">
        <v>63959</v>
      </c>
      <c r="H157" t="s">
        <v>13</v>
      </c>
      <c r="I157" s="2">
        <v>184202000</v>
      </c>
      <c r="J157">
        <f>VLOOKUP(Californa_Wine_Production_1980_2020__32[[#This Row],[County]],'County &amp; Government'!A:I,6,1)</f>
        <v>1015</v>
      </c>
      <c r="K157">
        <f>Californa_Wine_Production_1980_2020__32[[#This Row],[SquareMiles]]*259</f>
        <v>262885</v>
      </c>
    </row>
    <row r="158" spans="1:11">
      <c r="A158">
        <v>2016</v>
      </c>
      <c r="B158">
        <v>69</v>
      </c>
      <c r="C158" t="s">
        <v>34</v>
      </c>
      <c r="D158">
        <v>4380</v>
      </c>
      <c r="E158">
        <v>486</v>
      </c>
      <c r="F158">
        <v>21300</v>
      </c>
      <c r="G158">
        <v>146089</v>
      </c>
      <c r="H158" t="s">
        <v>13</v>
      </c>
      <c r="I158" s="2">
        <v>31117000</v>
      </c>
      <c r="J158">
        <f>VLOOKUP(Californa_Wine_Production_1980_2020__32[[#This Row],[County]],'County &amp; Government'!A:I,6,1)</f>
        <v>531</v>
      </c>
      <c r="K158">
        <f>Californa_Wine_Production_1980_2020__32[[#This Row],[SquareMiles]]*259</f>
        <v>137529</v>
      </c>
    </row>
    <row r="159" spans="1:11">
      <c r="A159">
        <v>2016</v>
      </c>
      <c r="B159">
        <v>71</v>
      </c>
      <c r="C159" t="s">
        <v>35</v>
      </c>
      <c r="D159">
        <v>268</v>
      </c>
      <c r="E159">
        <v>72</v>
      </c>
      <c r="F159">
        <v>192</v>
      </c>
      <c r="G159">
        <v>146354</v>
      </c>
      <c r="H159" t="s">
        <v>13</v>
      </c>
      <c r="I159" s="2">
        <v>281000</v>
      </c>
      <c r="J159">
        <f>VLOOKUP(Californa_Wine_Production_1980_2020__32[[#This Row],[County]],'County &amp; Government'!A:I,6,1)</f>
        <v>531</v>
      </c>
      <c r="K159">
        <f>Californa_Wine_Production_1980_2020__32[[#This Row],[SquareMiles]]*259</f>
        <v>137529</v>
      </c>
    </row>
    <row r="160" spans="1:11">
      <c r="A160">
        <v>2016</v>
      </c>
      <c r="B160">
        <v>73</v>
      </c>
      <c r="C160" t="s">
        <v>36</v>
      </c>
      <c r="D160">
        <v>930</v>
      </c>
      <c r="E160">
        <v>271</v>
      </c>
      <c r="F160">
        <v>2520</v>
      </c>
      <c r="G160">
        <v>119246</v>
      </c>
      <c r="H160" t="s">
        <v>13</v>
      </c>
      <c r="I160" s="2">
        <v>3005000</v>
      </c>
      <c r="J160">
        <f>VLOOKUP(Californa_Wine_Production_1980_2020__32[[#This Row],[County]],'County &amp; Government'!A:I,6,1)</f>
        <v>531</v>
      </c>
      <c r="K160">
        <f>Californa_Wine_Production_1980_2020__32[[#This Row],[SquareMiles]]*259</f>
        <v>137529</v>
      </c>
    </row>
    <row r="161" spans="1:11">
      <c r="A161">
        <v>2016</v>
      </c>
      <c r="B161">
        <v>77</v>
      </c>
      <c r="C161" t="s">
        <v>37</v>
      </c>
      <c r="D161">
        <v>98000</v>
      </c>
      <c r="E161">
        <v>731</v>
      </c>
      <c r="F161">
        <v>716000</v>
      </c>
      <c r="G161">
        <v>59467</v>
      </c>
      <c r="H161" t="s">
        <v>13</v>
      </c>
      <c r="I161" s="2">
        <v>425781000</v>
      </c>
      <c r="J161">
        <f>VLOOKUP(Californa_Wine_Production_1980_2020__32[[#This Row],[County]],'County &amp; Government'!A:I,6,1)</f>
        <v>531</v>
      </c>
      <c r="K161">
        <f>Californa_Wine_Production_1980_2020__32[[#This Row],[SquareMiles]]*259</f>
        <v>137529</v>
      </c>
    </row>
    <row r="162" spans="1:11">
      <c r="A162">
        <v>2016</v>
      </c>
      <c r="B162">
        <v>79</v>
      </c>
      <c r="C162" t="s">
        <v>38</v>
      </c>
      <c r="D162">
        <v>40300</v>
      </c>
      <c r="E162">
        <v>387</v>
      </c>
      <c r="F162">
        <v>156000</v>
      </c>
      <c r="G162">
        <v>155705</v>
      </c>
      <c r="H162" t="s">
        <v>13</v>
      </c>
      <c r="I162" s="2">
        <v>242900000</v>
      </c>
      <c r="J162">
        <f>VLOOKUP(Californa_Wine_Production_1980_2020__32[[#This Row],[County]],'County &amp; Government'!A:I,6,1)</f>
        <v>531</v>
      </c>
      <c r="K162">
        <f>Californa_Wine_Production_1980_2020__32[[#This Row],[SquareMiles]]*259</f>
        <v>137529</v>
      </c>
    </row>
    <row r="163" spans="1:11">
      <c r="A163">
        <v>2016</v>
      </c>
      <c r="B163">
        <v>83</v>
      </c>
      <c r="C163" t="s">
        <v>40</v>
      </c>
      <c r="D163">
        <v>21300</v>
      </c>
      <c r="E163">
        <v>387</v>
      </c>
      <c r="F163">
        <v>82500</v>
      </c>
      <c r="G163">
        <v>183794</v>
      </c>
      <c r="H163" t="s">
        <v>13</v>
      </c>
      <c r="I163" s="2">
        <v>151630000</v>
      </c>
      <c r="J163">
        <f>VLOOKUP(Californa_Wine_Production_1980_2020__32[[#This Row],[County]],'County &amp; Government'!A:I,6,1)</f>
        <v>440</v>
      </c>
      <c r="K163">
        <f>Californa_Wine_Production_1980_2020__32[[#This Row],[SquareMiles]]*259</f>
        <v>113960</v>
      </c>
    </row>
    <row r="164" spans="1:11">
      <c r="A164">
        <v>2016</v>
      </c>
      <c r="B164">
        <v>85</v>
      </c>
      <c r="C164" t="s">
        <v>41</v>
      </c>
      <c r="D164">
        <v>1580</v>
      </c>
      <c r="E164">
        <v>284</v>
      </c>
      <c r="F164">
        <v>4490</v>
      </c>
      <c r="G164">
        <v>170356</v>
      </c>
      <c r="H164" t="s">
        <v>13</v>
      </c>
      <c r="I164" s="2">
        <v>7649000</v>
      </c>
      <c r="J164">
        <f>VLOOKUP(Californa_Wine_Production_1980_2020__32[[#This Row],[County]],'County &amp; Government'!A:I,6,1)</f>
        <v>440</v>
      </c>
      <c r="K164">
        <f>Californa_Wine_Production_1980_2020__32[[#This Row],[SquareMiles]]*259</f>
        <v>113960</v>
      </c>
    </row>
    <row r="165" spans="1:11">
      <c r="A165">
        <v>2016</v>
      </c>
      <c r="B165">
        <v>87</v>
      </c>
      <c r="C165" t="s">
        <v>42</v>
      </c>
      <c r="D165">
        <v>626</v>
      </c>
      <c r="E165">
        <v>243</v>
      </c>
      <c r="F165">
        <v>1520</v>
      </c>
      <c r="G165">
        <v>298882</v>
      </c>
      <c r="H165" t="s">
        <v>13</v>
      </c>
      <c r="I165" s="2">
        <v>4543000</v>
      </c>
      <c r="J165">
        <f>VLOOKUP(Californa_Wine_Production_1980_2020__32[[#This Row],[County]],'County &amp; Government'!A:I,6,1)</f>
        <v>440</v>
      </c>
      <c r="K165">
        <f>Californa_Wine_Production_1980_2020__32[[#This Row],[SquareMiles]]*259</f>
        <v>113960</v>
      </c>
    </row>
    <row r="166" spans="1:11">
      <c r="A166">
        <v>2016</v>
      </c>
      <c r="B166">
        <v>89</v>
      </c>
      <c r="C166" t="s">
        <v>43</v>
      </c>
      <c r="D166">
        <v>160</v>
      </c>
      <c r="E166">
        <v>17</v>
      </c>
      <c r="F166">
        <v>272</v>
      </c>
      <c r="G166">
        <v>111029</v>
      </c>
      <c r="H166" t="s">
        <v>13</v>
      </c>
      <c r="I166" s="2">
        <v>302000</v>
      </c>
      <c r="J166">
        <f>VLOOKUP(Californa_Wine_Production_1980_2020__32[[#This Row],[County]],'County &amp; Government'!A:I,6,1)</f>
        <v>3850</v>
      </c>
      <c r="K166">
        <f>Californa_Wine_Production_1980_2020__32[[#This Row],[SquareMiles]]*259</f>
        <v>997150</v>
      </c>
    </row>
    <row r="167" spans="1:11">
      <c r="A167">
        <v>2016</v>
      </c>
      <c r="B167">
        <v>95</v>
      </c>
      <c r="C167" t="s">
        <v>44</v>
      </c>
      <c r="D167">
        <v>4110</v>
      </c>
      <c r="E167">
        <v>579</v>
      </c>
      <c r="F167">
        <v>23800</v>
      </c>
      <c r="G167">
        <v>82185</v>
      </c>
      <c r="H167" t="s">
        <v>13</v>
      </c>
      <c r="I167" s="2">
        <v>19560000</v>
      </c>
      <c r="J167">
        <f>VLOOKUP(Californa_Wine_Production_1980_2020__32[[#This Row],[County]],'County &amp; Government'!A:I,6,1)</f>
        <v>872</v>
      </c>
      <c r="K167">
        <f>Californa_Wine_Production_1980_2020__32[[#This Row],[SquareMiles]]*259</f>
        <v>225848</v>
      </c>
    </row>
    <row r="168" spans="1:11">
      <c r="A168">
        <v>2016</v>
      </c>
      <c r="B168">
        <v>97</v>
      </c>
      <c r="C168" t="s">
        <v>45</v>
      </c>
      <c r="D168">
        <v>60000</v>
      </c>
      <c r="E168">
        <v>377</v>
      </c>
      <c r="F168">
        <v>226000</v>
      </c>
      <c r="G168">
        <v>259521</v>
      </c>
      <c r="H168" t="s">
        <v>13</v>
      </c>
      <c r="I168" s="2">
        <v>586518000</v>
      </c>
      <c r="J168">
        <f>VLOOKUP(Californa_Wine_Production_1980_2020__32[[#This Row],[County]],'County &amp; Government'!A:I,6,1)</f>
        <v>1598</v>
      </c>
      <c r="K168">
        <f>Californa_Wine_Production_1980_2020__32[[#This Row],[SquareMiles]]*259</f>
        <v>413882</v>
      </c>
    </row>
    <row r="169" spans="1:11">
      <c r="A169">
        <v>2016</v>
      </c>
      <c r="B169">
        <v>107</v>
      </c>
      <c r="C169" t="s">
        <v>48</v>
      </c>
      <c r="D169">
        <v>9940</v>
      </c>
      <c r="E169">
        <v>1529</v>
      </c>
      <c r="F169">
        <v>152000</v>
      </c>
      <c r="G169">
        <v>303</v>
      </c>
      <c r="H169" t="s">
        <v>13</v>
      </c>
      <c r="I169" s="2">
        <v>46056000</v>
      </c>
      <c r="J169">
        <f>VLOOKUP(Californa_Wine_Production_1980_2020__32[[#This Row],[County]],'County &amp; Government'!A:I,6,1)</f>
        <v>4844</v>
      </c>
      <c r="K169">
        <f>Californa_Wine_Production_1980_2020__32[[#This Row],[SquareMiles]]*259</f>
        <v>1254596</v>
      </c>
    </row>
    <row r="170" spans="1:11">
      <c r="A170">
        <v>2016</v>
      </c>
      <c r="B170">
        <v>113</v>
      </c>
      <c r="C170" t="s">
        <v>49</v>
      </c>
      <c r="D170">
        <v>14500</v>
      </c>
      <c r="E170">
        <v>71</v>
      </c>
      <c r="F170">
        <v>103000</v>
      </c>
      <c r="G170">
        <v>78897</v>
      </c>
      <c r="H170" t="s">
        <v>13</v>
      </c>
      <c r="I170" s="2">
        <v>81264000</v>
      </c>
      <c r="J170">
        <f>VLOOKUP(Californa_Wine_Production_1980_2020__32[[#This Row],[County]],'County &amp; Government'!A:I,6,1)</f>
        <v>1034</v>
      </c>
      <c r="K170">
        <f>Californa_Wine_Production_1980_2020__32[[#This Row],[SquareMiles]]*259</f>
        <v>267806</v>
      </c>
    </row>
    <row r="171" spans="1:11">
      <c r="A171">
        <v>2015</v>
      </c>
      <c r="B171">
        <v>1</v>
      </c>
      <c r="C171" t="s">
        <v>12</v>
      </c>
      <c r="D171">
        <v>2400</v>
      </c>
      <c r="E171">
        <v>414</v>
      </c>
      <c r="F171">
        <v>9940</v>
      </c>
      <c r="G171">
        <v>152998</v>
      </c>
      <c r="H171" t="s">
        <v>13</v>
      </c>
      <c r="I171" s="2">
        <v>15208000</v>
      </c>
      <c r="J171">
        <f>VLOOKUP(Californa_Wine_Production_1980_2020__32[[#This Row],[County]],'County &amp; Government'!A:I,6,1)</f>
        <v>825</v>
      </c>
      <c r="K171">
        <f>Californa_Wine_Production_1980_2020__32[[#This Row],[SquareMiles]]*259</f>
        <v>213675</v>
      </c>
    </row>
    <row r="172" spans="1:11">
      <c r="A172">
        <v>2015</v>
      </c>
      <c r="B172">
        <v>5</v>
      </c>
      <c r="C172" t="s">
        <v>14</v>
      </c>
      <c r="D172">
        <v>4530</v>
      </c>
      <c r="E172">
        <v>249</v>
      </c>
      <c r="F172">
        <v>11300</v>
      </c>
      <c r="G172">
        <v>129478</v>
      </c>
      <c r="H172" t="s">
        <v>13</v>
      </c>
      <c r="I172" s="2">
        <v>14631000</v>
      </c>
      <c r="J172">
        <f>VLOOKUP(Californa_Wine_Production_1980_2020__32[[#This Row],[County]],'County &amp; Government'!A:I,6,1)</f>
        <v>601</v>
      </c>
      <c r="K172">
        <f>Californa_Wine_Production_1980_2020__32[[#This Row],[SquareMiles]]*259</f>
        <v>155659</v>
      </c>
    </row>
    <row r="173" spans="1:11">
      <c r="A173">
        <v>2015</v>
      </c>
      <c r="B173">
        <v>9</v>
      </c>
      <c r="C173" t="s">
        <v>15</v>
      </c>
      <c r="D173">
        <v>900</v>
      </c>
      <c r="E173">
        <v>190</v>
      </c>
      <c r="F173">
        <v>1710</v>
      </c>
      <c r="G173">
        <v>130000</v>
      </c>
      <c r="H173" t="s">
        <v>13</v>
      </c>
      <c r="I173" s="2">
        <v>2223000</v>
      </c>
      <c r="J173">
        <f>VLOOKUP(Californa_Wine_Production_1980_2020__32[[#This Row],[County]],'County &amp; Government'!A:I,6,1)</f>
        <v>1036</v>
      </c>
      <c r="K173">
        <f>Californa_Wine_Production_1980_2020__32[[#This Row],[SquareMiles]]*259</f>
        <v>268324</v>
      </c>
    </row>
    <row r="174" spans="1:11">
      <c r="A174">
        <v>2015</v>
      </c>
      <c r="B174">
        <v>11</v>
      </c>
      <c r="C174" t="s">
        <v>16</v>
      </c>
      <c r="D174">
        <v>1820</v>
      </c>
      <c r="E174">
        <v>835</v>
      </c>
      <c r="F174">
        <v>15200</v>
      </c>
      <c r="G174">
        <v>46382</v>
      </c>
      <c r="H174" t="s">
        <v>13</v>
      </c>
      <c r="I174" s="2">
        <v>7050000</v>
      </c>
      <c r="J174">
        <f>VLOOKUP(Californa_Wine_Production_1980_2020__32[[#This Row],[County]],'County &amp; Government'!A:I,6,1)</f>
        <v>1156</v>
      </c>
      <c r="K174">
        <f>Californa_Wine_Production_1980_2020__32[[#This Row],[SquareMiles]]*259</f>
        <v>299404</v>
      </c>
    </row>
    <row r="175" spans="1:11">
      <c r="A175">
        <v>2015</v>
      </c>
      <c r="B175">
        <v>13</v>
      </c>
      <c r="C175" t="s">
        <v>17</v>
      </c>
      <c r="D175">
        <v>1900</v>
      </c>
      <c r="E175">
        <v>444</v>
      </c>
      <c r="F175">
        <v>8430</v>
      </c>
      <c r="G175">
        <v>87402</v>
      </c>
      <c r="H175" t="s">
        <v>13</v>
      </c>
      <c r="I175" s="2">
        <v>7368000</v>
      </c>
      <c r="J175">
        <f>VLOOKUP(Californa_Wine_Production_1980_2020__32[[#This Row],[County]],'County &amp; Government'!A:I,6,1)</f>
        <v>798</v>
      </c>
      <c r="K175">
        <f>Californa_Wine_Production_1980_2020__32[[#This Row],[SquareMiles]]*259</f>
        <v>206682</v>
      </c>
    </row>
    <row r="176" spans="1:11">
      <c r="A176">
        <v>2015</v>
      </c>
      <c r="B176">
        <v>17</v>
      </c>
      <c r="C176" t="s">
        <v>18</v>
      </c>
      <c r="D176">
        <v>2220</v>
      </c>
      <c r="E176">
        <v>242</v>
      </c>
      <c r="F176">
        <v>5370</v>
      </c>
      <c r="G176">
        <v>150819</v>
      </c>
      <c r="H176" t="s">
        <v>13</v>
      </c>
      <c r="I176" s="2">
        <v>8099000</v>
      </c>
      <c r="J176">
        <f>VLOOKUP(Californa_Wine_Production_1980_2020__32[[#This Row],[County]],'County &amp; Government'!A:I,6,1)</f>
        <v>1805</v>
      </c>
      <c r="K176">
        <f>Californa_Wine_Production_1980_2020__32[[#This Row],[SquareMiles]]*259</f>
        <v>467495</v>
      </c>
    </row>
    <row r="177" spans="1:11">
      <c r="A177">
        <v>2015</v>
      </c>
      <c r="B177">
        <v>19</v>
      </c>
      <c r="C177" t="s">
        <v>19</v>
      </c>
      <c r="D177">
        <v>60200</v>
      </c>
      <c r="E177">
        <v>1279</v>
      </c>
      <c r="F177">
        <v>770000</v>
      </c>
      <c r="G177">
        <v>31255</v>
      </c>
      <c r="H177" t="s">
        <v>13</v>
      </c>
      <c r="I177" s="2">
        <v>240662000</v>
      </c>
      <c r="J177">
        <f>VLOOKUP(Californa_Wine_Production_1980_2020__32[[#This Row],[County]],'County &amp; Government'!A:I,6,1)</f>
        <v>5998</v>
      </c>
      <c r="K177">
        <f>Californa_Wine_Production_1980_2020__32[[#This Row],[SquareMiles]]*259</f>
        <v>1553482</v>
      </c>
    </row>
    <row r="178" spans="1:11">
      <c r="A178">
        <v>2015</v>
      </c>
      <c r="B178">
        <v>29</v>
      </c>
      <c r="C178" t="s">
        <v>20</v>
      </c>
      <c r="D178">
        <v>30000</v>
      </c>
      <c r="E178">
        <v>863</v>
      </c>
      <c r="F178">
        <v>259000</v>
      </c>
      <c r="G178">
        <v>30326</v>
      </c>
      <c r="H178" t="s">
        <v>13</v>
      </c>
      <c r="I178" s="2">
        <v>78544000</v>
      </c>
      <c r="J178">
        <f>VLOOKUP(Californa_Wine_Production_1980_2020__32[[#This Row],[County]],'County &amp; Government'!A:I,6,1)</f>
        <v>8170</v>
      </c>
      <c r="K178">
        <f>Californa_Wine_Production_1980_2020__32[[#This Row],[SquareMiles]]*259</f>
        <v>2116030</v>
      </c>
    </row>
    <row r="179" spans="1:11">
      <c r="A179">
        <v>2015</v>
      </c>
      <c r="B179">
        <v>31</v>
      </c>
      <c r="C179" t="s">
        <v>21</v>
      </c>
      <c r="D179">
        <v>3330</v>
      </c>
      <c r="E179">
        <v>1219</v>
      </c>
      <c r="F179">
        <v>40600</v>
      </c>
      <c r="G179">
        <v>26101</v>
      </c>
      <c r="H179" t="s">
        <v>13</v>
      </c>
      <c r="I179" s="2">
        <v>10597000</v>
      </c>
      <c r="J179">
        <f>VLOOKUP(Californa_Wine_Production_1980_2020__32[[#This Row],[County]],'County &amp; Government'!A:I,6,1)</f>
        <v>1436</v>
      </c>
      <c r="K179">
        <f>Californa_Wine_Production_1980_2020__32[[#This Row],[SquareMiles]]*259</f>
        <v>371924</v>
      </c>
    </row>
    <row r="180" spans="1:11">
      <c r="A180">
        <v>2015</v>
      </c>
      <c r="B180">
        <v>33</v>
      </c>
      <c r="C180" t="s">
        <v>22</v>
      </c>
      <c r="D180">
        <v>8060</v>
      </c>
      <c r="E180">
        <v>481</v>
      </c>
      <c r="F180">
        <v>38800</v>
      </c>
      <c r="G180">
        <v>163376</v>
      </c>
      <c r="H180" t="s">
        <v>13</v>
      </c>
      <c r="I180" s="2">
        <v>63390000</v>
      </c>
      <c r="J180">
        <f>VLOOKUP(Californa_Wine_Production_1980_2020__32[[#This Row],[County]],'County &amp; Government'!A:I,6,1)</f>
        <v>1327</v>
      </c>
      <c r="K180">
        <f>Californa_Wine_Production_1980_2020__32[[#This Row],[SquareMiles]]*259</f>
        <v>343693</v>
      </c>
    </row>
    <row r="181" spans="1:11">
      <c r="A181">
        <v>2015</v>
      </c>
      <c r="B181">
        <v>39</v>
      </c>
      <c r="C181" t="s">
        <v>23</v>
      </c>
      <c r="D181">
        <v>39000</v>
      </c>
      <c r="E181">
        <v>1144</v>
      </c>
      <c r="F181">
        <v>446000</v>
      </c>
      <c r="G181">
        <v>30200</v>
      </c>
      <c r="H181" t="s">
        <v>13</v>
      </c>
      <c r="I181" s="2">
        <v>134694000</v>
      </c>
      <c r="J181">
        <f>VLOOKUP(Californa_Wine_Production_1980_2020__32[[#This Row],[County]],'County &amp; Government'!A:I,6,1)</f>
        <v>2147</v>
      </c>
      <c r="K181">
        <f>Californa_Wine_Production_1980_2020__32[[#This Row],[SquareMiles]]*259</f>
        <v>556073</v>
      </c>
    </row>
    <row r="182" spans="1:11">
      <c r="A182">
        <v>2015</v>
      </c>
      <c r="B182">
        <v>41</v>
      </c>
      <c r="C182" t="s">
        <v>24</v>
      </c>
      <c r="D182">
        <v>175</v>
      </c>
      <c r="E182">
        <v>59</v>
      </c>
      <c r="F182">
        <v>103</v>
      </c>
      <c r="G182">
        <v>336893</v>
      </c>
      <c r="H182" t="s">
        <v>13</v>
      </c>
      <c r="I182" s="2">
        <v>347000</v>
      </c>
      <c r="J182">
        <f>VLOOKUP(Californa_Wine_Production_1980_2020__32[[#This Row],[County]],'County &amp; Government'!A:I,6,1)</f>
        <v>588</v>
      </c>
      <c r="K182">
        <f>Californa_Wine_Production_1980_2020__32[[#This Row],[SquareMiles]]*259</f>
        <v>152292</v>
      </c>
    </row>
    <row r="183" spans="1:11">
      <c r="A183">
        <v>2015</v>
      </c>
      <c r="B183">
        <v>43</v>
      </c>
      <c r="C183" t="s">
        <v>50</v>
      </c>
      <c r="D183">
        <v>73</v>
      </c>
      <c r="E183">
        <v>52</v>
      </c>
      <c r="F183">
        <v>38</v>
      </c>
      <c r="G183">
        <v>126316</v>
      </c>
      <c r="H183" t="s">
        <v>13</v>
      </c>
      <c r="I183" s="2">
        <v>48000</v>
      </c>
      <c r="J183">
        <f>VLOOKUP(Californa_Wine_Production_1980_2020__32[[#This Row],[County]],'County &amp; Government'!A:I,6,1)</f>
        <v>1461</v>
      </c>
      <c r="K183">
        <f>Californa_Wine_Production_1980_2020__32[[#This Row],[SquareMiles]]*259</f>
        <v>378399</v>
      </c>
    </row>
    <row r="184" spans="1:11">
      <c r="A184">
        <v>2015</v>
      </c>
      <c r="B184">
        <v>45</v>
      </c>
      <c r="C184" t="s">
        <v>25</v>
      </c>
      <c r="D184">
        <v>16900</v>
      </c>
      <c r="E184">
        <v>339</v>
      </c>
      <c r="F184">
        <v>57300</v>
      </c>
      <c r="G184">
        <v>154079</v>
      </c>
      <c r="H184" t="s">
        <v>13</v>
      </c>
      <c r="I184" s="2">
        <v>88287000</v>
      </c>
      <c r="J184">
        <f>VLOOKUP(Californa_Wine_Production_1980_2020__32[[#This Row],[County]],'County &amp; Government'!A:I,6,1)</f>
        <v>3510</v>
      </c>
      <c r="K184">
        <f>Californa_Wine_Production_1980_2020__32[[#This Row],[SquareMiles]]*259</f>
        <v>909090</v>
      </c>
    </row>
    <row r="185" spans="1:11">
      <c r="A185">
        <v>2015</v>
      </c>
      <c r="B185">
        <v>47</v>
      </c>
      <c r="C185" t="s">
        <v>26</v>
      </c>
      <c r="D185">
        <v>13700</v>
      </c>
      <c r="E185">
        <v>920</v>
      </c>
      <c r="F185">
        <v>126000</v>
      </c>
      <c r="G185">
        <v>42401</v>
      </c>
      <c r="H185" t="s">
        <v>13</v>
      </c>
      <c r="I185" s="2">
        <v>53425000</v>
      </c>
      <c r="J185">
        <f>VLOOKUP(Californa_Wine_Production_1980_2020__32[[#This Row],[County]],'County &amp; Government'!A:I,6,1)</f>
        <v>2008</v>
      </c>
      <c r="K185">
        <f>Californa_Wine_Production_1980_2020__32[[#This Row],[SquareMiles]]*259</f>
        <v>520072</v>
      </c>
    </row>
    <row r="186" spans="1:11">
      <c r="A186">
        <v>2015</v>
      </c>
      <c r="B186">
        <v>53</v>
      </c>
      <c r="C186" t="s">
        <v>27</v>
      </c>
      <c r="D186">
        <v>44300</v>
      </c>
      <c r="E186">
        <v>316</v>
      </c>
      <c r="F186">
        <v>140000</v>
      </c>
      <c r="G186">
        <v>132804</v>
      </c>
      <c r="H186" t="s">
        <v>13</v>
      </c>
      <c r="I186" s="2">
        <v>185925000</v>
      </c>
      <c r="J186">
        <f>VLOOKUP(Californa_Wine_Production_1980_2020__32[[#This Row],[County]],'County &amp; Government'!A:I,6,1)</f>
        <v>3324</v>
      </c>
      <c r="K186">
        <f>Californa_Wine_Production_1980_2020__32[[#This Row],[SquareMiles]]*259</f>
        <v>860916</v>
      </c>
    </row>
    <row r="187" spans="1:11">
      <c r="A187">
        <v>2015</v>
      </c>
      <c r="B187">
        <v>55</v>
      </c>
      <c r="C187" t="s">
        <v>28</v>
      </c>
      <c r="D187">
        <v>43000</v>
      </c>
      <c r="E187">
        <v>288</v>
      </c>
      <c r="F187">
        <v>124000</v>
      </c>
      <c r="G187">
        <v>441076</v>
      </c>
      <c r="H187" t="s">
        <v>13</v>
      </c>
      <c r="I187" s="2">
        <v>546934000</v>
      </c>
      <c r="J187">
        <f>VLOOKUP(Californa_Wine_Production_1980_2020__32[[#This Row],[County]],'County &amp; Government'!A:I,6,1)</f>
        <v>797</v>
      </c>
      <c r="K187">
        <f>Californa_Wine_Production_1980_2020__32[[#This Row],[SquareMiles]]*259</f>
        <v>206423</v>
      </c>
    </row>
    <row r="188" spans="1:11">
      <c r="A188">
        <v>2015</v>
      </c>
      <c r="B188">
        <v>61</v>
      </c>
      <c r="C188" t="s">
        <v>31</v>
      </c>
      <c r="D188">
        <v>215</v>
      </c>
      <c r="E188">
        <v>163</v>
      </c>
      <c r="F188">
        <v>350</v>
      </c>
      <c r="G188">
        <v>148857</v>
      </c>
      <c r="H188" t="s">
        <v>13</v>
      </c>
      <c r="I188" s="2">
        <v>521000</v>
      </c>
      <c r="J188">
        <f>VLOOKUP(Californa_Wine_Production_1980_2020__32[[#This Row],[County]],'County &amp; Government'!A:I,6,1)</f>
        <v>1507</v>
      </c>
      <c r="K188">
        <f>Californa_Wine_Production_1980_2020__32[[#This Row],[SquareMiles]]*259</f>
        <v>390313</v>
      </c>
    </row>
    <row r="189" spans="1:11">
      <c r="A189">
        <v>2015</v>
      </c>
      <c r="B189">
        <v>65</v>
      </c>
      <c r="C189" t="s">
        <v>32</v>
      </c>
      <c r="D189">
        <v>2630</v>
      </c>
      <c r="E189">
        <v>380</v>
      </c>
      <c r="F189">
        <v>10000</v>
      </c>
      <c r="G189">
        <v>136390</v>
      </c>
      <c r="H189" t="s">
        <v>13</v>
      </c>
      <c r="I189" s="2">
        <v>13639000</v>
      </c>
      <c r="J189">
        <f>VLOOKUP(Californa_Wine_Production_1980_2020__32[[#This Row],[County]],'County &amp; Government'!A:I,6,1)</f>
        <v>7243</v>
      </c>
      <c r="K189">
        <f>Californa_Wine_Production_1980_2020__32[[#This Row],[SquareMiles]]*259</f>
        <v>1875937</v>
      </c>
    </row>
    <row r="190" spans="1:11">
      <c r="A190">
        <v>2015</v>
      </c>
      <c r="B190">
        <v>67</v>
      </c>
      <c r="C190" t="s">
        <v>33</v>
      </c>
      <c r="D190">
        <v>31200</v>
      </c>
      <c r="E190">
        <v>712</v>
      </c>
      <c r="F190">
        <v>222000</v>
      </c>
      <c r="G190">
        <v>57718</v>
      </c>
      <c r="H190" t="s">
        <v>13</v>
      </c>
      <c r="I190" s="2">
        <v>128134000</v>
      </c>
      <c r="J190">
        <f>VLOOKUP(Californa_Wine_Production_1980_2020__32[[#This Row],[County]],'County &amp; Government'!A:I,6,1)</f>
        <v>1015</v>
      </c>
      <c r="K190">
        <f>Californa_Wine_Production_1980_2020__32[[#This Row],[SquareMiles]]*259</f>
        <v>262885</v>
      </c>
    </row>
    <row r="191" spans="1:11">
      <c r="A191">
        <v>2015</v>
      </c>
      <c r="B191">
        <v>69</v>
      </c>
      <c r="C191" t="s">
        <v>34</v>
      </c>
      <c r="D191">
        <v>4120</v>
      </c>
      <c r="E191">
        <v>337</v>
      </c>
      <c r="F191">
        <v>13900</v>
      </c>
      <c r="G191">
        <v>132180</v>
      </c>
      <c r="H191" t="s">
        <v>13</v>
      </c>
      <c r="I191" s="2">
        <v>18373000</v>
      </c>
      <c r="J191">
        <f>VLOOKUP(Californa_Wine_Production_1980_2020__32[[#This Row],[County]],'County &amp; Government'!A:I,6,1)</f>
        <v>531</v>
      </c>
      <c r="K191">
        <f>Californa_Wine_Production_1980_2020__32[[#This Row],[SquareMiles]]*259</f>
        <v>137529</v>
      </c>
    </row>
    <row r="192" spans="1:11">
      <c r="A192">
        <v>2015</v>
      </c>
      <c r="B192">
        <v>71</v>
      </c>
      <c r="C192" t="s">
        <v>35</v>
      </c>
      <c r="D192">
        <v>373</v>
      </c>
      <c r="E192">
        <v>46</v>
      </c>
      <c r="F192">
        <v>171</v>
      </c>
      <c r="G192">
        <v>60819</v>
      </c>
      <c r="H192" t="s">
        <v>13</v>
      </c>
      <c r="I192" s="2">
        <v>104000</v>
      </c>
      <c r="J192">
        <f>VLOOKUP(Californa_Wine_Production_1980_2020__32[[#This Row],[County]],'County &amp; Government'!A:I,6,1)</f>
        <v>531</v>
      </c>
      <c r="K192">
        <f>Californa_Wine_Production_1980_2020__32[[#This Row],[SquareMiles]]*259</f>
        <v>137529</v>
      </c>
    </row>
    <row r="193" spans="1:11">
      <c r="A193">
        <v>2015</v>
      </c>
      <c r="B193">
        <v>73</v>
      </c>
      <c r="C193" t="s">
        <v>36</v>
      </c>
      <c r="D193">
        <v>969</v>
      </c>
      <c r="E193">
        <v>300</v>
      </c>
      <c r="F193">
        <v>2910</v>
      </c>
      <c r="G193">
        <v>145464</v>
      </c>
      <c r="H193" t="s">
        <v>13</v>
      </c>
      <c r="I193" s="2">
        <v>4233000</v>
      </c>
      <c r="J193">
        <f>VLOOKUP(Californa_Wine_Production_1980_2020__32[[#This Row],[County]],'County &amp; Government'!A:I,6,1)</f>
        <v>531</v>
      </c>
      <c r="K193">
        <f>Californa_Wine_Production_1980_2020__32[[#This Row],[SquareMiles]]*259</f>
        <v>137529</v>
      </c>
    </row>
    <row r="194" spans="1:11">
      <c r="A194">
        <v>2015</v>
      </c>
      <c r="B194">
        <v>77</v>
      </c>
      <c r="C194" t="s">
        <v>37</v>
      </c>
      <c r="D194">
        <v>97900</v>
      </c>
      <c r="E194">
        <v>623</v>
      </c>
      <c r="F194">
        <v>610000</v>
      </c>
      <c r="G194">
        <v>57615</v>
      </c>
      <c r="H194" t="s">
        <v>13</v>
      </c>
      <c r="I194" s="2">
        <v>351453000</v>
      </c>
      <c r="J194">
        <f>VLOOKUP(Californa_Wine_Production_1980_2020__32[[#This Row],[County]],'County &amp; Government'!A:I,6,1)</f>
        <v>531</v>
      </c>
      <c r="K194">
        <f>Californa_Wine_Production_1980_2020__32[[#This Row],[SquareMiles]]*259</f>
        <v>137529</v>
      </c>
    </row>
    <row r="195" spans="1:11">
      <c r="A195">
        <v>2015</v>
      </c>
      <c r="B195">
        <v>79</v>
      </c>
      <c r="C195" t="s">
        <v>38</v>
      </c>
      <c r="D195">
        <v>39000</v>
      </c>
      <c r="E195">
        <v>253</v>
      </c>
      <c r="F195">
        <v>98800</v>
      </c>
      <c r="G195">
        <v>148214</v>
      </c>
      <c r="H195" t="s">
        <v>13</v>
      </c>
      <c r="I195" s="2">
        <v>146435000</v>
      </c>
      <c r="J195">
        <f>VLOOKUP(Californa_Wine_Production_1980_2020__32[[#This Row],[County]],'County &amp; Government'!A:I,6,1)</f>
        <v>531</v>
      </c>
      <c r="K195">
        <f>Californa_Wine_Production_1980_2020__32[[#This Row],[SquareMiles]]*259</f>
        <v>137529</v>
      </c>
    </row>
    <row r="196" spans="1:11">
      <c r="A196">
        <v>2015</v>
      </c>
      <c r="B196">
        <v>83</v>
      </c>
      <c r="C196" t="s">
        <v>40</v>
      </c>
      <c r="D196">
        <v>21300</v>
      </c>
      <c r="E196">
        <v>312</v>
      </c>
      <c r="F196">
        <v>66400</v>
      </c>
      <c r="G196">
        <v>159937</v>
      </c>
      <c r="H196" t="s">
        <v>13</v>
      </c>
      <c r="I196" s="2">
        <v>106198000</v>
      </c>
      <c r="J196">
        <f>VLOOKUP(Californa_Wine_Production_1980_2020__32[[#This Row],[County]],'County &amp; Government'!A:I,6,1)</f>
        <v>440</v>
      </c>
      <c r="K196">
        <f>Californa_Wine_Production_1980_2020__32[[#This Row],[SquareMiles]]*259</f>
        <v>113960</v>
      </c>
    </row>
    <row r="197" spans="1:11">
      <c r="A197">
        <v>2015</v>
      </c>
      <c r="B197">
        <v>85</v>
      </c>
      <c r="C197" t="s">
        <v>41</v>
      </c>
      <c r="D197">
        <v>1540</v>
      </c>
      <c r="E197">
        <v>209</v>
      </c>
      <c r="F197">
        <v>3220</v>
      </c>
      <c r="G197">
        <v>171087</v>
      </c>
      <c r="H197" t="s">
        <v>13</v>
      </c>
      <c r="I197" s="2">
        <v>5509000</v>
      </c>
      <c r="J197">
        <f>VLOOKUP(Californa_Wine_Production_1980_2020__32[[#This Row],[County]],'County &amp; Government'!A:I,6,1)</f>
        <v>440</v>
      </c>
      <c r="K197">
        <f>Californa_Wine_Production_1980_2020__32[[#This Row],[SquareMiles]]*259</f>
        <v>113960</v>
      </c>
    </row>
    <row r="198" spans="1:11">
      <c r="A198">
        <v>2015</v>
      </c>
      <c r="B198">
        <v>87</v>
      </c>
      <c r="C198" t="s">
        <v>42</v>
      </c>
      <c r="D198">
        <v>656</v>
      </c>
      <c r="E198">
        <v>126</v>
      </c>
      <c r="F198">
        <v>827</v>
      </c>
      <c r="G198">
        <v>284401</v>
      </c>
      <c r="H198" t="s">
        <v>13</v>
      </c>
      <c r="I198" s="2">
        <v>2352000</v>
      </c>
      <c r="J198">
        <f>VLOOKUP(Californa_Wine_Production_1980_2020__32[[#This Row],[County]],'County &amp; Government'!A:I,6,1)</f>
        <v>440</v>
      </c>
      <c r="K198">
        <f>Californa_Wine_Production_1980_2020__32[[#This Row],[SquareMiles]]*259</f>
        <v>113960</v>
      </c>
    </row>
    <row r="199" spans="1:11">
      <c r="A199">
        <v>2015</v>
      </c>
      <c r="B199">
        <v>89</v>
      </c>
      <c r="C199" t="s">
        <v>43</v>
      </c>
      <c r="D199">
        <v>160</v>
      </c>
      <c r="E199">
        <v>120</v>
      </c>
      <c r="F199">
        <v>192</v>
      </c>
      <c r="G199">
        <v>81771</v>
      </c>
      <c r="H199" t="s">
        <v>13</v>
      </c>
      <c r="I199" s="2">
        <v>157000</v>
      </c>
      <c r="J199">
        <f>VLOOKUP(Californa_Wine_Production_1980_2020__32[[#This Row],[County]],'County &amp; Government'!A:I,6,1)</f>
        <v>3850</v>
      </c>
      <c r="K199">
        <f>Californa_Wine_Production_1980_2020__32[[#This Row],[SquareMiles]]*259</f>
        <v>997150</v>
      </c>
    </row>
    <row r="200" spans="1:11">
      <c r="A200">
        <v>2015</v>
      </c>
      <c r="B200">
        <v>95</v>
      </c>
      <c r="C200" t="s">
        <v>44</v>
      </c>
      <c r="D200">
        <v>4440</v>
      </c>
      <c r="E200">
        <v>403</v>
      </c>
      <c r="F200">
        <v>17900</v>
      </c>
      <c r="G200">
        <v>83732</v>
      </c>
      <c r="H200" t="s">
        <v>13</v>
      </c>
      <c r="I200" s="2">
        <v>14988000</v>
      </c>
      <c r="J200">
        <f>VLOOKUP(Californa_Wine_Production_1980_2020__32[[#This Row],[County]],'County &amp; Government'!A:I,6,1)</f>
        <v>872</v>
      </c>
      <c r="K200">
        <f>Californa_Wine_Production_1980_2020__32[[#This Row],[SquareMiles]]*259</f>
        <v>225848</v>
      </c>
    </row>
    <row r="201" spans="1:11">
      <c r="A201">
        <v>2015</v>
      </c>
      <c r="B201">
        <v>97</v>
      </c>
      <c r="C201" t="s">
        <v>45</v>
      </c>
      <c r="D201">
        <v>58200</v>
      </c>
      <c r="E201">
        <v>314</v>
      </c>
      <c r="F201">
        <v>183000</v>
      </c>
      <c r="G201">
        <v>244010</v>
      </c>
      <c r="H201" t="s">
        <v>13</v>
      </c>
      <c r="I201" s="2">
        <v>446539000</v>
      </c>
      <c r="J201">
        <f>VLOOKUP(Californa_Wine_Production_1980_2020__32[[#This Row],[County]],'County &amp; Government'!A:I,6,1)</f>
        <v>1598</v>
      </c>
      <c r="K201">
        <f>Californa_Wine_Production_1980_2020__32[[#This Row],[SquareMiles]]*259</f>
        <v>413882</v>
      </c>
    </row>
    <row r="202" spans="1:11">
      <c r="A202">
        <v>2015</v>
      </c>
      <c r="B202">
        <v>107</v>
      </c>
      <c r="C202" t="s">
        <v>48</v>
      </c>
      <c r="D202">
        <v>8860</v>
      </c>
      <c r="E202">
        <v>1625</v>
      </c>
      <c r="F202">
        <v>144000</v>
      </c>
      <c r="G202">
        <v>29700</v>
      </c>
      <c r="H202" t="s">
        <v>13</v>
      </c>
      <c r="I202" s="2">
        <v>42768000</v>
      </c>
      <c r="J202">
        <f>VLOOKUP(Californa_Wine_Production_1980_2020__32[[#This Row],[County]],'County &amp; Government'!A:I,6,1)</f>
        <v>4844</v>
      </c>
      <c r="K202">
        <f>Californa_Wine_Production_1980_2020__32[[#This Row],[SquareMiles]]*259</f>
        <v>1254596</v>
      </c>
    </row>
    <row r="203" spans="1:11">
      <c r="A203">
        <v>2015</v>
      </c>
      <c r="B203">
        <v>113</v>
      </c>
      <c r="C203" t="s">
        <v>49</v>
      </c>
      <c r="D203">
        <v>13300</v>
      </c>
      <c r="E203">
        <v>684</v>
      </c>
      <c r="F203">
        <v>91000</v>
      </c>
      <c r="G203">
        <v>77431</v>
      </c>
      <c r="H203" t="s">
        <v>13</v>
      </c>
      <c r="I203" s="2">
        <v>70462000</v>
      </c>
      <c r="J203">
        <f>VLOOKUP(Californa_Wine_Production_1980_2020__32[[#This Row],[County]],'County &amp; Government'!A:I,6,1)</f>
        <v>1034</v>
      </c>
      <c r="K203">
        <f>Californa_Wine_Production_1980_2020__32[[#This Row],[SquareMiles]]*259</f>
        <v>267806</v>
      </c>
    </row>
    <row r="204" spans="1:11">
      <c r="A204">
        <v>2014</v>
      </c>
      <c r="B204">
        <v>1</v>
      </c>
      <c r="C204" t="s">
        <v>12</v>
      </c>
      <c r="D204">
        <v>2420</v>
      </c>
      <c r="E204">
        <v>438</v>
      </c>
      <c r="F204">
        <v>10600</v>
      </c>
      <c r="G204">
        <v>148642</v>
      </c>
      <c r="H204" t="s">
        <v>13</v>
      </c>
      <c r="I204" s="2">
        <v>15756000</v>
      </c>
      <c r="J204">
        <f>VLOOKUP(Californa_Wine_Production_1980_2020__32[[#This Row],[County]],'County &amp; Government'!A:I,6,1)</f>
        <v>825</v>
      </c>
      <c r="K204">
        <f>Californa_Wine_Production_1980_2020__32[[#This Row],[SquareMiles]]*259</f>
        <v>213675</v>
      </c>
    </row>
    <row r="205" spans="1:11">
      <c r="A205">
        <v>2014</v>
      </c>
      <c r="B205">
        <v>5</v>
      </c>
      <c r="C205" t="s">
        <v>14</v>
      </c>
      <c r="D205">
        <v>3900</v>
      </c>
      <c r="E205">
        <v>318</v>
      </c>
      <c r="F205">
        <v>12400</v>
      </c>
      <c r="G205">
        <v>127185</v>
      </c>
      <c r="H205" t="s">
        <v>13</v>
      </c>
      <c r="I205" s="2">
        <v>15771000</v>
      </c>
      <c r="J205">
        <f>VLOOKUP(Californa_Wine_Production_1980_2020__32[[#This Row],[County]],'County &amp; Government'!A:I,6,1)</f>
        <v>601</v>
      </c>
      <c r="K205">
        <f>Californa_Wine_Production_1980_2020__32[[#This Row],[SquareMiles]]*259</f>
        <v>155659</v>
      </c>
    </row>
    <row r="206" spans="1:11">
      <c r="A206">
        <v>2014</v>
      </c>
      <c r="B206">
        <v>9</v>
      </c>
      <c r="C206" t="s">
        <v>15</v>
      </c>
      <c r="D206">
        <v>900</v>
      </c>
      <c r="E206">
        <v>218</v>
      </c>
      <c r="F206">
        <v>1960</v>
      </c>
      <c r="G206">
        <v>139133</v>
      </c>
      <c r="H206" t="s">
        <v>13</v>
      </c>
      <c r="I206" s="2">
        <v>2727000</v>
      </c>
      <c r="J206">
        <f>VLOOKUP(Californa_Wine_Production_1980_2020__32[[#This Row],[County]],'County &amp; Government'!A:I,6,1)</f>
        <v>1036</v>
      </c>
      <c r="K206">
        <f>Californa_Wine_Production_1980_2020__32[[#This Row],[SquareMiles]]*259</f>
        <v>268324</v>
      </c>
    </row>
    <row r="207" spans="1:11">
      <c r="A207">
        <v>2014</v>
      </c>
      <c r="B207">
        <v>11</v>
      </c>
      <c r="C207" t="s">
        <v>16</v>
      </c>
      <c r="D207">
        <v>2170</v>
      </c>
      <c r="E207">
        <v>829</v>
      </c>
      <c r="F207">
        <v>18000</v>
      </c>
      <c r="G207">
        <v>54861</v>
      </c>
      <c r="H207" t="s">
        <v>13</v>
      </c>
      <c r="I207" s="2">
        <v>9875000</v>
      </c>
      <c r="J207">
        <f>VLOOKUP(Californa_Wine_Production_1980_2020__32[[#This Row],[County]],'County &amp; Government'!A:I,6,1)</f>
        <v>1156</v>
      </c>
      <c r="K207">
        <f>Californa_Wine_Production_1980_2020__32[[#This Row],[SquareMiles]]*259</f>
        <v>299404</v>
      </c>
    </row>
    <row r="208" spans="1:11">
      <c r="A208">
        <v>2014</v>
      </c>
      <c r="B208">
        <v>17</v>
      </c>
      <c r="C208" t="s">
        <v>18</v>
      </c>
      <c r="D208">
        <v>2110</v>
      </c>
      <c r="E208">
        <v>253</v>
      </c>
      <c r="F208">
        <v>5340</v>
      </c>
      <c r="G208">
        <v>142004</v>
      </c>
      <c r="H208" t="s">
        <v>13</v>
      </c>
      <c r="I208" s="2">
        <v>7583000</v>
      </c>
      <c r="J208">
        <f>VLOOKUP(Californa_Wine_Production_1980_2020__32[[#This Row],[County]],'County &amp; Government'!A:I,6,1)</f>
        <v>1805</v>
      </c>
      <c r="K208">
        <f>Californa_Wine_Production_1980_2020__32[[#This Row],[SquareMiles]]*259</f>
        <v>467495</v>
      </c>
    </row>
    <row r="209" spans="1:11">
      <c r="A209">
        <v>2014</v>
      </c>
      <c r="B209">
        <v>19</v>
      </c>
      <c r="C209" t="s">
        <v>19</v>
      </c>
      <c r="D209">
        <v>58700</v>
      </c>
      <c r="E209">
        <v>1124</v>
      </c>
      <c r="F209">
        <v>660000</v>
      </c>
      <c r="G209">
        <v>39195</v>
      </c>
      <c r="H209" t="s">
        <v>13</v>
      </c>
      <c r="I209" s="2">
        <v>258688000</v>
      </c>
      <c r="J209">
        <f>VLOOKUP(Californa_Wine_Production_1980_2020__32[[#This Row],[County]],'County &amp; Government'!A:I,6,1)</f>
        <v>5998</v>
      </c>
      <c r="K209">
        <f>Californa_Wine_Production_1980_2020__32[[#This Row],[SquareMiles]]*259</f>
        <v>1553482</v>
      </c>
    </row>
    <row r="210" spans="1:11">
      <c r="A210">
        <v>2014</v>
      </c>
      <c r="B210">
        <v>29</v>
      </c>
      <c r="C210" t="s">
        <v>20</v>
      </c>
      <c r="D210">
        <v>27800</v>
      </c>
      <c r="E210">
        <v>982</v>
      </c>
      <c r="F210">
        <v>273000</v>
      </c>
      <c r="G210">
        <v>31421</v>
      </c>
      <c r="H210" t="s">
        <v>13</v>
      </c>
      <c r="I210" s="2">
        <v>85780000</v>
      </c>
      <c r="J210">
        <f>VLOOKUP(Californa_Wine_Production_1980_2020__32[[#This Row],[County]],'County &amp; Government'!A:I,6,1)</f>
        <v>8170</v>
      </c>
      <c r="K210">
        <f>Californa_Wine_Production_1980_2020__32[[#This Row],[SquareMiles]]*259</f>
        <v>2116030</v>
      </c>
    </row>
    <row r="211" spans="1:11">
      <c r="A211">
        <v>2014</v>
      </c>
      <c r="B211">
        <v>31</v>
      </c>
      <c r="C211" t="s">
        <v>21</v>
      </c>
      <c r="D211">
        <v>4800</v>
      </c>
      <c r="E211">
        <v>1196</v>
      </c>
      <c r="F211">
        <v>57400</v>
      </c>
      <c r="G211">
        <v>28979</v>
      </c>
      <c r="H211" t="s">
        <v>13</v>
      </c>
      <c r="I211" s="2">
        <v>16634000</v>
      </c>
      <c r="J211">
        <f>VLOOKUP(Californa_Wine_Production_1980_2020__32[[#This Row],[County]],'County &amp; Government'!A:I,6,1)</f>
        <v>1436</v>
      </c>
      <c r="K211">
        <f>Californa_Wine_Production_1980_2020__32[[#This Row],[SquareMiles]]*259</f>
        <v>371924</v>
      </c>
    </row>
    <row r="212" spans="1:11">
      <c r="A212">
        <v>2014</v>
      </c>
      <c r="B212">
        <v>33</v>
      </c>
      <c r="C212" t="s">
        <v>22</v>
      </c>
      <c r="D212">
        <v>8070</v>
      </c>
      <c r="E212">
        <v>480</v>
      </c>
      <c r="F212">
        <v>38700</v>
      </c>
      <c r="G212">
        <v>152111</v>
      </c>
      <c r="H212" t="s">
        <v>13</v>
      </c>
      <c r="I212" s="2">
        <v>58867000</v>
      </c>
      <c r="J212">
        <f>VLOOKUP(Californa_Wine_Production_1980_2020__32[[#This Row],[County]],'County &amp; Government'!A:I,6,1)</f>
        <v>1327</v>
      </c>
      <c r="K212">
        <f>Californa_Wine_Production_1980_2020__32[[#This Row],[SquareMiles]]*259</f>
        <v>343693</v>
      </c>
    </row>
    <row r="213" spans="1:11">
      <c r="A213">
        <v>2014</v>
      </c>
      <c r="B213">
        <v>39</v>
      </c>
      <c r="C213" t="s">
        <v>23</v>
      </c>
      <c r="D213">
        <v>40300</v>
      </c>
      <c r="E213">
        <v>973</v>
      </c>
      <c r="F213">
        <v>392000</v>
      </c>
      <c r="G213">
        <v>33681</v>
      </c>
      <c r="H213" t="s">
        <v>13</v>
      </c>
      <c r="I213" s="2">
        <v>132031000</v>
      </c>
      <c r="J213">
        <f>VLOOKUP(Californa_Wine_Production_1980_2020__32[[#This Row],[County]],'County &amp; Government'!A:I,6,1)</f>
        <v>2147</v>
      </c>
      <c r="K213">
        <f>Californa_Wine_Production_1980_2020__32[[#This Row],[SquareMiles]]*259</f>
        <v>556073</v>
      </c>
    </row>
    <row r="214" spans="1:11">
      <c r="A214">
        <v>2014</v>
      </c>
      <c r="B214">
        <v>41</v>
      </c>
      <c r="C214" t="s">
        <v>24</v>
      </c>
      <c r="D214">
        <v>175</v>
      </c>
      <c r="E214">
        <v>186</v>
      </c>
      <c r="F214">
        <v>325</v>
      </c>
      <c r="G214">
        <v>216308</v>
      </c>
      <c r="H214" t="s">
        <v>13</v>
      </c>
      <c r="I214" s="2">
        <v>703000</v>
      </c>
      <c r="J214">
        <f>VLOOKUP(Californa_Wine_Production_1980_2020__32[[#This Row],[County]],'County &amp; Government'!A:I,6,1)</f>
        <v>588</v>
      </c>
      <c r="K214">
        <f>Californa_Wine_Production_1980_2020__32[[#This Row],[SquareMiles]]*259</f>
        <v>152292</v>
      </c>
    </row>
    <row r="215" spans="1:11">
      <c r="A215">
        <v>2014</v>
      </c>
      <c r="B215">
        <v>43</v>
      </c>
      <c r="C215" t="s">
        <v>50</v>
      </c>
      <c r="D215">
        <v>77</v>
      </c>
      <c r="E215">
        <v>77</v>
      </c>
      <c r="F215">
        <v>59</v>
      </c>
      <c r="G215">
        <v>111864</v>
      </c>
      <c r="H215" t="s">
        <v>13</v>
      </c>
      <c r="I215" s="2">
        <v>66000</v>
      </c>
      <c r="J215">
        <f>VLOOKUP(Californa_Wine_Production_1980_2020__32[[#This Row],[County]],'County &amp; Government'!A:I,6,1)</f>
        <v>1461</v>
      </c>
      <c r="K215">
        <f>Californa_Wine_Production_1980_2020__32[[#This Row],[SquareMiles]]*259</f>
        <v>378399</v>
      </c>
    </row>
    <row r="216" spans="1:11">
      <c r="A216">
        <v>2014</v>
      </c>
      <c r="B216">
        <v>45</v>
      </c>
      <c r="C216" t="s">
        <v>25</v>
      </c>
      <c r="D216">
        <v>16900</v>
      </c>
      <c r="E216">
        <v>367</v>
      </c>
      <c r="F216">
        <v>62000</v>
      </c>
      <c r="G216">
        <v>151115</v>
      </c>
      <c r="H216" t="s">
        <v>13</v>
      </c>
      <c r="I216" s="2">
        <v>93691000</v>
      </c>
      <c r="J216">
        <f>VLOOKUP(Californa_Wine_Production_1980_2020__32[[#This Row],[County]],'County &amp; Government'!A:I,6,1)</f>
        <v>3510</v>
      </c>
      <c r="K216">
        <f>Californa_Wine_Production_1980_2020__32[[#This Row],[SquareMiles]]*259</f>
        <v>909090</v>
      </c>
    </row>
    <row r="217" spans="1:11">
      <c r="A217">
        <v>2014</v>
      </c>
      <c r="B217">
        <v>47</v>
      </c>
      <c r="C217" t="s">
        <v>26</v>
      </c>
      <c r="D217">
        <v>12900</v>
      </c>
      <c r="E217">
        <v>860</v>
      </c>
      <c r="F217">
        <v>111000</v>
      </c>
      <c r="G217">
        <v>30092</v>
      </c>
      <c r="H217" t="s">
        <v>13</v>
      </c>
      <c r="I217" s="2">
        <v>33402000</v>
      </c>
      <c r="J217">
        <f>VLOOKUP(Californa_Wine_Production_1980_2020__32[[#This Row],[County]],'County &amp; Government'!A:I,6,1)</f>
        <v>2008</v>
      </c>
      <c r="K217">
        <f>Californa_Wine_Production_1980_2020__32[[#This Row],[SquareMiles]]*259</f>
        <v>520072</v>
      </c>
    </row>
    <row r="218" spans="1:11">
      <c r="A218">
        <v>2014</v>
      </c>
      <c r="B218">
        <v>53</v>
      </c>
      <c r="C218" t="s">
        <v>27</v>
      </c>
      <c r="D218">
        <v>46000</v>
      </c>
      <c r="E218">
        <v>435</v>
      </c>
      <c r="F218">
        <v>200000</v>
      </c>
      <c r="G218">
        <v>123679</v>
      </c>
      <c r="H218" t="s">
        <v>13</v>
      </c>
      <c r="I218" s="2">
        <v>247357000</v>
      </c>
      <c r="J218">
        <f>VLOOKUP(Californa_Wine_Production_1980_2020__32[[#This Row],[County]],'County &amp; Government'!A:I,6,1)</f>
        <v>3324</v>
      </c>
      <c r="K218">
        <f>Californa_Wine_Production_1980_2020__32[[#This Row],[SquareMiles]]*259</f>
        <v>860916</v>
      </c>
    </row>
    <row r="219" spans="1:11">
      <c r="A219">
        <v>2014</v>
      </c>
      <c r="B219">
        <v>55</v>
      </c>
      <c r="C219" t="s">
        <v>28</v>
      </c>
      <c r="D219">
        <v>43600</v>
      </c>
      <c r="E219">
        <v>404</v>
      </c>
      <c r="F219">
        <v>176000</v>
      </c>
      <c r="G219">
        <v>406143</v>
      </c>
      <c r="H219" t="s">
        <v>13</v>
      </c>
      <c r="I219" s="2">
        <v>714811000</v>
      </c>
      <c r="J219">
        <f>VLOOKUP(Californa_Wine_Production_1980_2020__32[[#This Row],[County]],'County &amp; Government'!A:I,6,1)</f>
        <v>797</v>
      </c>
      <c r="K219">
        <f>Californa_Wine_Production_1980_2020__32[[#This Row],[SquareMiles]]*259</f>
        <v>206423</v>
      </c>
    </row>
    <row r="220" spans="1:11">
      <c r="A220">
        <v>2014</v>
      </c>
      <c r="B220">
        <v>61</v>
      </c>
      <c r="C220" t="s">
        <v>31</v>
      </c>
      <c r="D220">
        <v>212</v>
      </c>
      <c r="E220">
        <v>257</v>
      </c>
      <c r="F220">
        <v>545</v>
      </c>
      <c r="G220">
        <v>139083</v>
      </c>
      <c r="H220" t="s">
        <v>13</v>
      </c>
      <c r="I220" s="2">
        <v>758000</v>
      </c>
      <c r="J220">
        <f>VLOOKUP(Californa_Wine_Production_1980_2020__32[[#This Row],[County]],'County &amp; Government'!A:I,6,1)</f>
        <v>1507</v>
      </c>
      <c r="K220">
        <f>Californa_Wine_Production_1980_2020__32[[#This Row],[SquareMiles]]*259</f>
        <v>390313</v>
      </c>
    </row>
    <row r="221" spans="1:11">
      <c r="A221">
        <v>2014</v>
      </c>
      <c r="B221">
        <v>65</v>
      </c>
      <c r="C221" t="s">
        <v>32</v>
      </c>
      <c r="D221">
        <v>2720</v>
      </c>
      <c r="E221">
        <v>393</v>
      </c>
      <c r="F221">
        <v>10700</v>
      </c>
      <c r="G221">
        <v>127430</v>
      </c>
      <c r="H221" t="s">
        <v>13</v>
      </c>
      <c r="I221" s="2">
        <v>13635000</v>
      </c>
      <c r="J221">
        <f>VLOOKUP(Californa_Wine_Production_1980_2020__32[[#This Row],[County]],'County &amp; Government'!A:I,6,1)</f>
        <v>7243</v>
      </c>
      <c r="K221">
        <f>Californa_Wine_Production_1980_2020__32[[#This Row],[SquareMiles]]*259</f>
        <v>1875937</v>
      </c>
    </row>
    <row r="222" spans="1:11">
      <c r="A222">
        <v>2014</v>
      </c>
      <c r="B222">
        <v>67</v>
      </c>
      <c r="C222" t="s">
        <v>33</v>
      </c>
      <c r="D222">
        <v>30000</v>
      </c>
      <c r="E222">
        <v>750</v>
      </c>
      <c r="F222">
        <v>225000</v>
      </c>
      <c r="G222">
        <v>58162</v>
      </c>
      <c r="H222" t="s">
        <v>13</v>
      </c>
      <c r="I222" s="2">
        <v>130864000</v>
      </c>
      <c r="J222">
        <f>VLOOKUP(Californa_Wine_Production_1980_2020__32[[#This Row],[County]],'County &amp; Government'!A:I,6,1)</f>
        <v>1015</v>
      </c>
      <c r="K222">
        <f>Californa_Wine_Production_1980_2020__32[[#This Row],[SquareMiles]]*259</f>
        <v>262885</v>
      </c>
    </row>
    <row r="223" spans="1:11">
      <c r="A223">
        <v>2014</v>
      </c>
      <c r="B223">
        <v>69</v>
      </c>
      <c r="C223" t="s">
        <v>34</v>
      </c>
      <c r="D223">
        <v>4470</v>
      </c>
      <c r="E223">
        <v>286</v>
      </c>
      <c r="F223">
        <v>12800</v>
      </c>
      <c r="G223">
        <v>119805</v>
      </c>
      <c r="H223" t="s">
        <v>13</v>
      </c>
      <c r="I223" s="2">
        <v>15335000</v>
      </c>
      <c r="J223">
        <f>VLOOKUP(Californa_Wine_Production_1980_2020__32[[#This Row],[County]],'County &amp; Government'!A:I,6,1)</f>
        <v>531</v>
      </c>
      <c r="K223">
        <f>Californa_Wine_Production_1980_2020__32[[#This Row],[SquareMiles]]*259</f>
        <v>137529</v>
      </c>
    </row>
    <row r="224" spans="1:11">
      <c r="A224">
        <v>2014</v>
      </c>
      <c r="B224">
        <v>71</v>
      </c>
      <c r="C224" t="s">
        <v>35</v>
      </c>
      <c r="D224">
        <v>270</v>
      </c>
      <c r="E224">
        <v>53</v>
      </c>
      <c r="F224">
        <v>144</v>
      </c>
      <c r="G224">
        <v>79861</v>
      </c>
      <c r="H224" t="s">
        <v>13</v>
      </c>
      <c r="I224" s="2">
        <v>115000</v>
      </c>
      <c r="J224">
        <f>VLOOKUP(Californa_Wine_Production_1980_2020__32[[#This Row],[County]],'County &amp; Government'!A:I,6,1)</f>
        <v>531</v>
      </c>
      <c r="K224">
        <f>Californa_Wine_Production_1980_2020__32[[#This Row],[SquareMiles]]*259</f>
        <v>137529</v>
      </c>
    </row>
    <row r="225" spans="1:11">
      <c r="A225">
        <v>2014</v>
      </c>
      <c r="B225">
        <v>73</v>
      </c>
      <c r="C225" t="s">
        <v>36</v>
      </c>
      <c r="D225">
        <v>923</v>
      </c>
      <c r="E225">
        <v>460</v>
      </c>
      <c r="F225">
        <v>4250</v>
      </c>
      <c r="G225">
        <v>154541</v>
      </c>
      <c r="H225" t="s">
        <v>13</v>
      </c>
      <c r="I225" s="2">
        <v>6568000</v>
      </c>
      <c r="J225">
        <f>VLOOKUP(Californa_Wine_Production_1980_2020__32[[#This Row],[County]],'County &amp; Government'!A:I,6,1)</f>
        <v>531</v>
      </c>
      <c r="K225">
        <f>Californa_Wine_Production_1980_2020__32[[#This Row],[SquareMiles]]*259</f>
        <v>137529</v>
      </c>
    </row>
    <row r="226" spans="1:11">
      <c r="A226">
        <v>2014</v>
      </c>
      <c r="B226">
        <v>77</v>
      </c>
      <c r="C226" t="s">
        <v>37</v>
      </c>
      <c r="D226">
        <v>102000</v>
      </c>
      <c r="E226">
        <v>800</v>
      </c>
      <c r="F226">
        <v>816000</v>
      </c>
      <c r="G226">
        <v>59000</v>
      </c>
      <c r="H226" t="s">
        <v>13</v>
      </c>
      <c r="I226" s="2">
        <v>481440000</v>
      </c>
      <c r="J226">
        <f>VLOOKUP(Californa_Wine_Production_1980_2020__32[[#This Row],[County]],'County &amp; Government'!A:I,6,1)</f>
        <v>531</v>
      </c>
      <c r="K226">
        <f>Californa_Wine_Production_1980_2020__32[[#This Row],[SquareMiles]]*259</f>
        <v>137529</v>
      </c>
    </row>
    <row r="227" spans="1:11">
      <c r="A227">
        <v>2014</v>
      </c>
      <c r="B227">
        <v>79</v>
      </c>
      <c r="C227" t="s">
        <v>38</v>
      </c>
      <c r="D227">
        <v>37400</v>
      </c>
      <c r="E227">
        <v>382</v>
      </c>
      <c r="F227">
        <v>143000</v>
      </c>
      <c r="G227">
        <v>142507</v>
      </c>
      <c r="H227" t="s">
        <v>13</v>
      </c>
      <c r="I227" s="2">
        <v>203785000</v>
      </c>
      <c r="J227">
        <f>VLOOKUP(Californa_Wine_Production_1980_2020__32[[#This Row],[County]],'County &amp; Government'!A:I,6,1)</f>
        <v>531</v>
      </c>
      <c r="K227">
        <f>Californa_Wine_Production_1980_2020__32[[#This Row],[SquareMiles]]*259</f>
        <v>137529</v>
      </c>
    </row>
    <row r="228" spans="1:11">
      <c r="A228">
        <v>2014</v>
      </c>
      <c r="B228">
        <v>83</v>
      </c>
      <c r="C228" t="s">
        <v>40</v>
      </c>
      <c r="D228">
        <v>21100</v>
      </c>
      <c r="E228">
        <v>429</v>
      </c>
      <c r="F228">
        <v>90600</v>
      </c>
      <c r="G228">
        <v>171364</v>
      </c>
      <c r="H228" t="s">
        <v>13</v>
      </c>
      <c r="I228" s="2">
        <v>155256000</v>
      </c>
      <c r="J228">
        <f>VLOOKUP(Californa_Wine_Production_1980_2020__32[[#This Row],[County]],'County &amp; Government'!A:I,6,1)</f>
        <v>440</v>
      </c>
      <c r="K228">
        <f>Californa_Wine_Production_1980_2020__32[[#This Row],[SquareMiles]]*259</f>
        <v>113960</v>
      </c>
    </row>
    <row r="229" spans="1:11">
      <c r="A229">
        <v>2014</v>
      </c>
      <c r="B229">
        <v>85</v>
      </c>
      <c r="C229" t="s">
        <v>41</v>
      </c>
      <c r="D229">
        <v>1600</v>
      </c>
      <c r="E229">
        <v>353</v>
      </c>
      <c r="F229">
        <v>5640</v>
      </c>
      <c r="G229">
        <v>148369</v>
      </c>
      <c r="H229" t="s">
        <v>13</v>
      </c>
      <c r="I229" s="2">
        <v>8368000</v>
      </c>
      <c r="J229">
        <f>VLOOKUP(Californa_Wine_Production_1980_2020__32[[#This Row],[County]],'County &amp; Government'!A:I,6,1)</f>
        <v>440</v>
      </c>
      <c r="K229">
        <f>Californa_Wine_Production_1980_2020__32[[#This Row],[SquareMiles]]*259</f>
        <v>113960</v>
      </c>
    </row>
    <row r="230" spans="1:11">
      <c r="A230">
        <v>2014</v>
      </c>
      <c r="B230">
        <v>87</v>
      </c>
      <c r="C230" t="s">
        <v>42</v>
      </c>
      <c r="D230">
        <v>654</v>
      </c>
      <c r="E230">
        <v>255</v>
      </c>
      <c r="F230">
        <v>1670</v>
      </c>
      <c r="G230">
        <v>292156</v>
      </c>
      <c r="H230" t="s">
        <v>13</v>
      </c>
      <c r="I230" s="2">
        <v>4879000</v>
      </c>
      <c r="J230">
        <f>VLOOKUP(Californa_Wine_Production_1980_2020__32[[#This Row],[County]],'County &amp; Government'!A:I,6,1)</f>
        <v>440</v>
      </c>
      <c r="K230">
        <f>Californa_Wine_Production_1980_2020__32[[#This Row],[SquareMiles]]*259</f>
        <v>113960</v>
      </c>
    </row>
    <row r="231" spans="1:11">
      <c r="A231">
        <v>2014</v>
      </c>
      <c r="B231">
        <v>89</v>
      </c>
      <c r="C231" t="s">
        <v>43</v>
      </c>
      <c r="D231">
        <v>160</v>
      </c>
      <c r="E231">
        <v>290</v>
      </c>
      <c r="F231">
        <v>464</v>
      </c>
      <c r="G231">
        <v>113362</v>
      </c>
      <c r="H231" t="s">
        <v>13</v>
      </c>
      <c r="I231" s="2">
        <v>526000</v>
      </c>
      <c r="J231">
        <f>VLOOKUP(Californa_Wine_Production_1980_2020__32[[#This Row],[County]],'County &amp; Government'!A:I,6,1)</f>
        <v>3850</v>
      </c>
      <c r="K231">
        <f>Californa_Wine_Production_1980_2020__32[[#This Row],[SquareMiles]]*259</f>
        <v>997150</v>
      </c>
    </row>
    <row r="232" spans="1:11">
      <c r="A232">
        <v>2014</v>
      </c>
      <c r="B232">
        <v>95</v>
      </c>
      <c r="C232" t="s">
        <v>44</v>
      </c>
      <c r="D232">
        <v>4380</v>
      </c>
      <c r="E232">
        <v>525</v>
      </c>
      <c r="F232">
        <v>23000</v>
      </c>
      <c r="G232">
        <v>76613</v>
      </c>
      <c r="H232" t="s">
        <v>13</v>
      </c>
      <c r="I232" s="2">
        <v>17621000</v>
      </c>
      <c r="J232">
        <f>VLOOKUP(Californa_Wine_Production_1980_2020__32[[#This Row],[County]],'County &amp; Government'!A:I,6,1)</f>
        <v>872</v>
      </c>
      <c r="K232">
        <f>Californa_Wine_Production_1980_2020__32[[#This Row],[SquareMiles]]*259</f>
        <v>225848</v>
      </c>
    </row>
    <row r="233" spans="1:11">
      <c r="A233">
        <v>2014</v>
      </c>
      <c r="B233">
        <v>97</v>
      </c>
      <c r="C233" t="s">
        <v>45</v>
      </c>
      <c r="D233">
        <v>58300</v>
      </c>
      <c r="E233">
        <v>439</v>
      </c>
      <c r="F233">
        <v>256000</v>
      </c>
      <c r="G233">
        <v>231562</v>
      </c>
      <c r="H233" t="s">
        <v>13</v>
      </c>
      <c r="I233" s="2">
        <v>592798000</v>
      </c>
      <c r="J233">
        <f>VLOOKUP(Californa_Wine_Production_1980_2020__32[[#This Row],[County]],'County &amp; Government'!A:I,6,1)</f>
        <v>1598</v>
      </c>
      <c r="K233">
        <f>Californa_Wine_Production_1980_2020__32[[#This Row],[SquareMiles]]*259</f>
        <v>413882</v>
      </c>
    </row>
    <row r="234" spans="1:11">
      <c r="A234">
        <v>2014</v>
      </c>
      <c r="B234">
        <v>107</v>
      </c>
      <c r="C234" t="s">
        <v>48</v>
      </c>
      <c r="D234">
        <v>11200</v>
      </c>
      <c r="E234">
        <v>1598</v>
      </c>
      <c r="F234">
        <v>179000</v>
      </c>
      <c r="G234">
        <v>31100</v>
      </c>
      <c r="H234" t="s">
        <v>13</v>
      </c>
      <c r="I234" s="2">
        <v>55669000</v>
      </c>
      <c r="J234">
        <f>VLOOKUP(Californa_Wine_Production_1980_2020__32[[#This Row],[County]],'County &amp; Government'!A:I,6,1)</f>
        <v>4844</v>
      </c>
      <c r="K234">
        <f>Californa_Wine_Production_1980_2020__32[[#This Row],[SquareMiles]]*259</f>
        <v>1254596</v>
      </c>
    </row>
    <row r="235" spans="1:11">
      <c r="A235">
        <v>2014</v>
      </c>
      <c r="B235">
        <v>113</v>
      </c>
      <c r="C235" t="s">
        <v>49</v>
      </c>
      <c r="D235">
        <v>12600</v>
      </c>
      <c r="E235">
        <v>737</v>
      </c>
      <c r="F235">
        <v>92800</v>
      </c>
      <c r="G235">
        <v>74310</v>
      </c>
      <c r="H235" t="s">
        <v>13</v>
      </c>
      <c r="I235" s="2">
        <v>68960000</v>
      </c>
      <c r="J235">
        <f>VLOOKUP(Californa_Wine_Production_1980_2020__32[[#This Row],[County]],'County &amp; Government'!A:I,6,1)</f>
        <v>1034</v>
      </c>
      <c r="K235">
        <f>Californa_Wine_Production_1980_2020__32[[#This Row],[SquareMiles]]*259</f>
        <v>267806</v>
      </c>
    </row>
    <row r="236" spans="1:11">
      <c r="A236">
        <v>2013</v>
      </c>
      <c r="B236">
        <v>1</v>
      </c>
      <c r="C236" t="s">
        <v>12</v>
      </c>
      <c r="D236">
        <v>2800</v>
      </c>
      <c r="E236">
        <v>582</v>
      </c>
      <c r="F236">
        <v>16300</v>
      </c>
      <c r="G236">
        <v>97945</v>
      </c>
      <c r="H236" t="s">
        <v>52</v>
      </c>
      <c r="I236" s="2">
        <v>15965000</v>
      </c>
      <c r="J236">
        <f>VLOOKUP(Californa_Wine_Production_1980_2020__32[[#This Row],[County]],'County &amp; Government'!A:I,6,1)</f>
        <v>825</v>
      </c>
      <c r="K236">
        <f>Californa_Wine_Production_1980_2020__32[[#This Row],[SquareMiles]]*259</f>
        <v>213675</v>
      </c>
    </row>
    <row r="237" spans="1:11">
      <c r="A237">
        <v>2013</v>
      </c>
      <c r="B237">
        <v>5</v>
      </c>
      <c r="C237" t="s">
        <v>14</v>
      </c>
      <c r="D237">
        <v>4040</v>
      </c>
      <c r="E237">
        <v>361</v>
      </c>
      <c r="F237">
        <v>14600</v>
      </c>
      <c r="G237">
        <v>128171</v>
      </c>
      <c r="H237" t="s">
        <v>52</v>
      </c>
      <c r="I237" s="2">
        <v>18713000</v>
      </c>
      <c r="J237">
        <f>VLOOKUP(Californa_Wine_Production_1980_2020__32[[#This Row],[County]],'County &amp; Government'!A:I,6,1)</f>
        <v>601</v>
      </c>
      <c r="K237">
        <f>Californa_Wine_Production_1980_2020__32[[#This Row],[SquareMiles]]*259</f>
        <v>155659</v>
      </c>
    </row>
    <row r="238" spans="1:11">
      <c r="A238">
        <v>2013</v>
      </c>
      <c r="B238">
        <v>9</v>
      </c>
      <c r="C238" t="s">
        <v>15</v>
      </c>
      <c r="D238">
        <v>910</v>
      </c>
      <c r="E238">
        <v>270</v>
      </c>
      <c r="F238">
        <v>2460</v>
      </c>
      <c r="G238">
        <v>138821</v>
      </c>
      <c r="H238" t="s">
        <v>52</v>
      </c>
      <c r="I238" s="2">
        <v>3415000</v>
      </c>
      <c r="J238">
        <f>VLOOKUP(Californa_Wine_Production_1980_2020__32[[#This Row],[County]],'County &amp; Government'!A:I,6,1)</f>
        <v>1036</v>
      </c>
      <c r="K238">
        <f>Californa_Wine_Production_1980_2020__32[[#This Row],[SquareMiles]]*259</f>
        <v>268324</v>
      </c>
    </row>
    <row r="239" spans="1:11">
      <c r="A239">
        <v>2013</v>
      </c>
      <c r="B239">
        <v>11</v>
      </c>
      <c r="C239" t="s">
        <v>16</v>
      </c>
      <c r="D239">
        <v>2460</v>
      </c>
      <c r="E239">
        <v>829</v>
      </c>
      <c r="F239">
        <v>20400</v>
      </c>
      <c r="G239">
        <v>63882</v>
      </c>
      <c r="H239" t="s">
        <v>52</v>
      </c>
      <c r="I239" s="2">
        <v>13032000</v>
      </c>
      <c r="J239">
        <f>VLOOKUP(Californa_Wine_Production_1980_2020__32[[#This Row],[County]],'County &amp; Government'!A:I,6,1)</f>
        <v>1156</v>
      </c>
      <c r="K239">
        <f>Californa_Wine_Production_1980_2020__32[[#This Row],[SquareMiles]]*259</f>
        <v>299404</v>
      </c>
    </row>
    <row r="240" spans="1:11">
      <c r="A240">
        <v>2013</v>
      </c>
      <c r="B240">
        <v>17</v>
      </c>
      <c r="C240" t="s">
        <v>18</v>
      </c>
      <c r="D240">
        <v>2120</v>
      </c>
      <c r="E240">
        <v>271</v>
      </c>
      <c r="F240">
        <v>5740</v>
      </c>
      <c r="G240">
        <v>139564</v>
      </c>
      <c r="H240" t="s">
        <v>52</v>
      </c>
      <c r="I240" s="2">
        <v>8011000</v>
      </c>
      <c r="J240">
        <f>VLOOKUP(Californa_Wine_Production_1980_2020__32[[#This Row],[County]],'County &amp; Government'!A:I,6,1)</f>
        <v>1805</v>
      </c>
      <c r="K240">
        <f>Californa_Wine_Production_1980_2020__32[[#This Row],[SquareMiles]]*259</f>
        <v>467495</v>
      </c>
    </row>
    <row r="241" spans="1:11">
      <c r="A241">
        <v>2013</v>
      </c>
      <c r="B241">
        <v>19</v>
      </c>
      <c r="C241" t="s">
        <v>19</v>
      </c>
      <c r="D241">
        <v>54571</v>
      </c>
      <c r="E241">
        <v>1312</v>
      </c>
      <c r="F241">
        <v>716000</v>
      </c>
      <c r="G241">
        <v>40968</v>
      </c>
      <c r="H241" t="s">
        <v>52</v>
      </c>
      <c r="I241" s="2">
        <v>293328000</v>
      </c>
      <c r="J241">
        <f>VLOOKUP(Californa_Wine_Production_1980_2020__32[[#This Row],[County]],'County &amp; Government'!A:I,6,1)</f>
        <v>5998</v>
      </c>
      <c r="K241">
        <f>Californa_Wine_Production_1980_2020__32[[#This Row],[SquareMiles]]*259</f>
        <v>1553482</v>
      </c>
    </row>
    <row r="242" spans="1:11">
      <c r="A242">
        <v>2013</v>
      </c>
      <c r="B242">
        <v>29</v>
      </c>
      <c r="C242" t="s">
        <v>20</v>
      </c>
      <c r="D242">
        <v>27200</v>
      </c>
      <c r="E242">
        <v>1118</v>
      </c>
      <c r="F242">
        <v>304000</v>
      </c>
      <c r="G242">
        <v>40835</v>
      </c>
      <c r="H242" t="s">
        <v>52</v>
      </c>
      <c r="I242" s="2">
        <v>124139000</v>
      </c>
      <c r="J242">
        <f>VLOOKUP(Californa_Wine_Production_1980_2020__32[[#This Row],[County]],'County &amp; Government'!A:I,6,1)</f>
        <v>8170</v>
      </c>
      <c r="K242">
        <f>Californa_Wine_Production_1980_2020__32[[#This Row],[SquareMiles]]*259</f>
        <v>2116030</v>
      </c>
    </row>
    <row r="243" spans="1:11">
      <c r="A243">
        <v>2013</v>
      </c>
      <c r="B243">
        <v>31</v>
      </c>
      <c r="C243" t="s">
        <v>21</v>
      </c>
      <c r="D243">
        <v>4280</v>
      </c>
      <c r="E243">
        <v>1362</v>
      </c>
      <c r="F243">
        <v>58300</v>
      </c>
      <c r="G243">
        <v>32690</v>
      </c>
      <c r="H243" t="s">
        <v>52</v>
      </c>
      <c r="I243" s="2">
        <v>19058000</v>
      </c>
      <c r="J243">
        <f>VLOOKUP(Californa_Wine_Production_1980_2020__32[[#This Row],[County]],'County &amp; Government'!A:I,6,1)</f>
        <v>1436</v>
      </c>
      <c r="K243">
        <f>Californa_Wine_Production_1980_2020__32[[#This Row],[SquareMiles]]*259</f>
        <v>371924</v>
      </c>
    </row>
    <row r="244" spans="1:11">
      <c r="A244">
        <v>2013</v>
      </c>
      <c r="B244">
        <v>33</v>
      </c>
      <c r="C244" t="s">
        <v>22</v>
      </c>
      <c r="D244">
        <v>8250</v>
      </c>
      <c r="E244">
        <v>528</v>
      </c>
      <c r="F244">
        <v>43600</v>
      </c>
      <c r="G244">
        <v>140688</v>
      </c>
      <c r="H244" t="s">
        <v>52</v>
      </c>
      <c r="I244" s="2">
        <v>61340000</v>
      </c>
      <c r="J244">
        <f>VLOOKUP(Californa_Wine_Production_1980_2020__32[[#This Row],[County]],'County &amp; Government'!A:I,6,1)</f>
        <v>1327</v>
      </c>
      <c r="K244">
        <f>Californa_Wine_Production_1980_2020__32[[#This Row],[SquareMiles]]*259</f>
        <v>343693</v>
      </c>
    </row>
    <row r="245" spans="1:11">
      <c r="A245">
        <v>2013</v>
      </c>
      <c r="B245">
        <v>39</v>
      </c>
      <c r="C245" t="s">
        <v>23</v>
      </c>
      <c r="D245">
        <v>40000</v>
      </c>
      <c r="E245">
        <v>1105</v>
      </c>
      <c r="F245">
        <v>442000</v>
      </c>
      <c r="G245">
        <v>38371</v>
      </c>
      <c r="H245" t="s">
        <v>52</v>
      </c>
      <c r="I245" s="2">
        <v>169601000</v>
      </c>
      <c r="J245">
        <f>VLOOKUP(Californa_Wine_Production_1980_2020__32[[#This Row],[County]],'County &amp; Government'!A:I,6,1)</f>
        <v>2147</v>
      </c>
      <c r="K245">
        <f>Californa_Wine_Production_1980_2020__32[[#This Row],[SquareMiles]]*259</f>
        <v>556073</v>
      </c>
    </row>
    <row r="246" spans="1:11">
      <c r="A246">
        <v>2013</v>
      </c>
      <c r="B246">
        <v>41</v>
      </c>
      <c r="C246" t="s">
        <v>24</v>
      </c>
      <c r="D246">
        <v>175</v>
      </c>
      <c r="E246">
        <v>175</v>
      </c>
      <c r="F246">
        <v>306</v>
      </c>
      <c r="G246">
        <v>285621</v>
      </c>
      <c r="H246" t="s">
        <v>52</v>
      </c>
      <c r="I246" s="2">
        <v>874000</v>
      </c>
      <c r="J246">
        <f>VLOOKUP(Californa_Wine_Production_1980_2020__32[[#This Row],[County]],'County &amp; Government'!A:I,6,1)</f>
        <v>588</v>
      </c>
      <c r="K246">
        <f>Californa_Wine_Production_1980_2020__32[[#This Row],[SquareMiles]]*259</f>
        <v>152292</v>
      </c>
    </row>
    <row r="247" spans="1:11">
      <c r="A247">
        <v>2013</v>
      </c>
      <c r="B247">
        <v>43</v>
      </c>
      <c r="C247" t="s">
        <v>50</v>
      </c>
      <c r="D247">
        <v>110</v>
      </c>
      <c r="E247">
        <v>115</v>
      </c>
      <c r="F247">
        <v>127</v>
      </c>
      <c r="G247">
        <v>128346</v>
      </c>
      <c r="H247" t="s">
        <v>52</v>
      </c>
      <c r="I247" s="2">
        <v>163000</v>
      </c>
      <c r="J247">
        <f>VLOOKUP(Californa_Wine_Production_1980_2020__32[[#This Row],[County]],'County &amp; Government'!A:I,6,1)</f>
        <v>1461</v>
      </c>
      <c r="K247">
        <f>Californa_Wine_Production_1980_2020__32[[#This Row],[SquareMiles]]*259</f>
        <v>378399</v>
      </c>
    </row>
    <row r="248" spans="1:11">
      <c r="A248">
        <v>2013</v>
      </c>
      <c r="B248">
        <v>45</v>
      </c>
      <c r="C248" t="s">
        <v>25</v>
      </c>
      <c r="D248">
        <v>16800</v>
      </c>
      <c r="E248">
        <v>464</v>
      </c>
      <c r="F248">
        <v>77900</v>
      </c>
      <c r="G248">
        <v>145237</v>
      </c>
      <c r="H248" t="s">
        <v>52</v>
      </c>
      <c r="I248" s="2">
        <v>113140000</v>
      </c>
      <c r="J248">
        <f>VLOOKUP(Californa_Wine_Production_1980_2020__32[[#This Row],[County]],'County &amp; Government'!A:I,6,1)</f>
        <v>3510</v>
      </c>
      <c r="K248">
        <f>Californa_Wine_Production_1980_2020__32[[#This Row],[SquareMiles]]*259</f>
        <v>909090</v>
      </c>
    </row>
    <row r="249" spans="1:11">
      <c r="A249">
        <v>2013</v>
      </c>
      <c r="B249">
        <v>47</v>
      </c>
      <c r="C249" t="s">
        <v>26</v>
      </c>
      <c r="D249">
        <v>12400</v>
      </c>
      <c r="E249">
        <v>1202</v>
      </c>
      <c r="F249">
        <v>149000</v>
      </c>
      <c r="G249">
        <v>42419</v>
      </c>
      <c r="H249" t="s">
        <v>52</v>
      </c>
      <c r="I249" s="2">
        <v>63205000</v>
      </c>
      <c r="J249">
        <f>VLOOKUP(Californa_Wine_Production_1980_2020__32[[#This Row],[County]],'County &amp; Government'!A:I,6,1)</f>
        <v>2008</v>
      </c>
      <c r="K249">
        <f>Californa_Wine_Production_1980_2020__32[[#This Row],[SquareMiles]]*259</f>
        <v>520072</v>
      </c>
    </row>
    <row r="250" spans="1:11">
      <c r="A250">
        <v>2013</v>
      </c>
      <c r="B250">
        <v>51</v>
      </c>
      <c r="C250" t="s">
        <v>53</v>
      </c>
      <c r="D250">
        <v>25</v>
      </c>
      <c r="E250">
        <v>300</v>
      </c>
      <c r="F250">
        <v>75</v>
      </c>
      <c r="G250">
        <v>63733</v>
      </c>
      <c r="H250" t="s">
        <v>52</v>
      </c>
      <c r="I250" s="2">
        <v>47800</v>
      </c>
      <c r="J250">
        <f>VLOOKUP(Californa_Wine_Production_1980_2020__32[[#This Row],[County]],'County &amp; Government'!A:I,6,1)</f>
        <v>3103</v>
      </c>
      <c r="K250">
        <f>Californa_Wine_Production_1980_2020__32[[#This Row],[SquareMiles]]*259</f>
        <v>803677</v>
      </c>
    </row>
    <row r="251" spans="1:11">
      <c r="A251">
        <v>2013</v>
      </c>
      <c r="B251">
        <v>53</v>
      </c>
      <c r="C251" t="s">
        <v>27</v>
      </c>
      <c r="D251">
        <v>43000</v>
      </c>
      <c r="E251">
        <v>430</v>
      </c>
      <c r="F251">
        <v>185000</v>
      </c>
      <c r="G251">
        <v>122693</v>
      </c>
      <c r="H251" t="s">
        <v>52</v>
      </c>
      <c r="I251" s="2">
        <v>226982000</v>
      </c>
      <c r="J251">
        <f>VLOOKUP(Californa_Wine_Production_1980_2020__32[[#This Row],[County]],'County &amp; Government'!A:I,6,1)</f>
        <v>3324</v>
      </c>
      <c r="K251">
        <f>Californa_Wine_Production_1980_2020__32[[#This Row],[SquareMiles]]*259</f>
        <v>860916</v>
      </c>
    </row>
    <row r="252" spans="1:11">
      <c r="A252">
        <v>2013</v>
      </c>
      <c r="B252">
        <v>55</v>
      </c>
      <c r="C252" t="s">
        <v>28</v>
      </c>
      <c r="D252">
        <v>43600</v>
      </c>
      <c r="E252">
        <v>401</v>
      </c>
      <c r="F252">
        <v>175000</v>
      </c>
      <c r="G252">
        <v>374991</v>
      </c>
      <c r="H252" t="s">
        <v>52</v>
      </c>
      <c r="I252" s="2">
        <v>656235000</v>
      </c>
      <c r="J252">
        <f>VLOOKUP(Californa_Wine_Production_1980_2020__32[[#This Row],[County]],'County &amp; Government'!A:I,6,1)</f>
        <v>797</v>
      </c>
      <c r="K252">
        <f>Californa_Wine_Production_1980_2020__32[[#This Row],[SquareMiles]]*259</f>
        <v>206423</v>
      </c>
    </row>
    <row r="253" spans="1:11">
      <c r="A253">
        <v>2013</v>
      </c>
      <c r="B253">
        <v>61</v>
      </c>
      <c r="C253" t="s">
        <v>31</v>
      </c>
      <c r="D253">
        <v>211</v>
      </c>
      <c r="E253">
        <v>355</v>
      </c>
      <c r="F253">
        <v>750</v>
      </c>
      <c r="G253">
        <v>122533</v>
      </c>
      <c r="H253" t="s">
        <v>52</v>
      </c>
      <c r="I253" s="2">
        <v>919000</v>
      </c>
      <c r="J253">
        <f>VLOOKUP(Californa_Wine_Production_1980_2020__32[[#This Row],[County]],'County &amp; Government'!A:I,6,1)</f>
        <v>1507</v>
      </c>
      <c r="K253">
        <f>Californa_Wine_Production_1980_2020__32[[#This Row],[SquareMiles]]*259</f>
        <v>390313</v>
      </c>
    </row>
    <row r="254" spans="1:11">
      <c r="A254">
        <v>2013</v>
      </c>
      <c r="B254">
        <v>65</v>
      </c>
      <c r="C254" t="s">
        <v>32</v>
      </c>
      <c r="D254">
        <v>2670</v>
      </c>
      <c r="E254">
        <v>401</v>
      </c>
      <c r="F254">
        <v>10700</v>
      </c>
      <c r="G254">
        <v>127421</v>
      </c>
      <c r="H254" t="s">
        <v>52</v>
      </c>
      <c r="I254" s="2">
        <v>13634000</v>
      </c>
      <c r="J254">
        <f>VLOOKUP(Californa_Wine_Production_1980_2020__32[[#This Row],[County]],'County &amp; Government'!A:I,6,1)</f>
        <v>7243</v>
      </c>
      <c r="K254">
        <f>Californa_Wine_Production_1980_2020__32[[#This Row],[SquareMiles]]*259</f>
        <v>1875937</v>
      </c>
    </row>
    <row r="255" spans="1:11">
      <c r="A255">
        <v>2013</v>
      </c>
      <c r="B255">
        <v>67</v>
      </c>
      <c r="C255" t="s">
        <v>33</v>
      </c>
      <c r="D255">
        <v>29000</v>
      </c>
      <c r="E255">
        <v>841</v>
      </c>
      <c r="F255">
        <v>244000</v>
      </c>
      <c r="G255">
        <v>53326</v>
      </c>
      <c r="H255" t="s">
        <v>52</v>
      </c>
      <c r="I255" s="2">
        <v>130115000</v>
      </c>
      <c r="J255">
        <f>VLOOKUP(Californa_Wine_Production_1980_2020__32[[#This Row],[County]],'County &amp; Government'!A:I,6,1)</f>
        <v>1015</v>
      </c>
      <c r="K255">
        <f>Californa_Wine_Production_1980_2020__32[[#This Row],[SquareMiles]]*259</f>
        <v>262885</v>
      </c>
    </row>
    <row r="256" spans="1:11">
      <c r="A256">
        <v>2013</v>
      </c>
      <c r="B256">
        <v>69</v>
      </c>
      <c r="C256" t="s">
        <v>34</v>
      </c>
      <c r="D256">
        <v>3890</v>
      </c>
      <c r="E256">
        <v>406</v>
      </c>
      <c r="F256">
        <v>15800</v>
      </c>
      <c r="G256">
        <v>137797</v>
      </c>
      <c r="H256" t="s">
        <v>52</v>
      </c>
      <c r="I256" s="2">
        <v>21772000</v>
      </c>
      <c r="J256">
        <f>VLOOKUP(Californa_Wine_Production_1980_2020__32[[#This Row],[County]],'County &amp; Government'!A:I,6,1)</f>
        <v>531</v>
      </c>
      <c r="K256">
        <f>Californa_Wine_Production_1980_2020__32[[#This Row],[SquareMiles]]*259</f>
        <v>137529</v>
      </c>
    </row>
    <row r="257" spans="1:11">
      <c r="A257">
        <v>2013</v>
      </c>
      <c r="B257">
        <v>71</v>
      </c>
      <c r="C257" t="s">
        <v>35</v>
      </c>
      <c r="D257">
        <v>270</v>
      </c>
      <c r="E257">
        <v>69</v>
      </c>
      <c r="F257">
        <v>185</v>
      </c>
      <c r="G257">
        <v>97838</v>
      </c>
      <c r="H257" t="s">
        <v>52</v>
      </c>
      <c r="I257" s="2">
        <v>181000</v>
      </c>
      <c r="J257">
        <f>VLOOKUP(Californa_Wine_Production_1980_2020__32[[#This Row],[County]],'County &amp; Government'!A:I,6,1)</f>
        <v>531</v>
      </c>
      <c r="K257">
        <f>Californa_Wine_Production_1980_2020__32[[#This Row],[SquareMiles]]*259</f>
        <v>137529</v>
      </c>
    </row>
    <row r="258" spans="1:11">
      <c r="A258">
        <v>2013</v>
      </c>
      <c r="B258">
        <v>73</v>
      </c>
      <c r="C258" t="s">
        <v>36</v>
      </c>
      <c r="D258">
        <v>842</v>
      </c>
      <c r="E258">
        <v>500</v>
      </c>
      <c r="F258">
        <v>4210</v>
      </c>
      <c r="G258">
        <v>154703</v>
      </c>
      <c r="H258" t="s">
        <v>52</v>
      </c>
      <c r="I258" s="2">
        <v>6513000</v>
      </c>
      <c r="J258">
        <f>VLOOKUP(Californa_Wine_Production_1980_2020__32[[#This Row],[County]],'County &amp; Government'!A:I,6,1)</f>
        <v>531</v>
      </c>
      <c r="K258">
        <f>Californa_Wine_Production_1980_2020__32[[#This Row],[SquareMiles]]*259</f>
        <v>137529</v>
      </c>
    </row>
    <row r="259" spans="1:11">
      <c r="A259">
        <v>2013</v>
      </c>
      <c r="B259">
        <v>77</v>
      </c>
      <c r="C259" t="s">
        <v>37</v>
      </c>
      <c r="D259">
        <v>96400</v>
      </c>
      <c r="E259">
        <v>893</v>
      </c>
      <c r="F259">
        <v>861000</v>
      </c>
      <c r="G259">
        <v>57650</v>
      </c>
      <c r="H259" t="s">
        <v>52</v>
      </c>
      <c r="I259" s="2">
        <v>496370000</v>
      </c>
      <c r="J259">
        <f>VLOOKUP(Californa_Wine_Production_1980_2020__32[[#This Row],[County]],'County &amp; Government'!A:I,6,1)</f>
        <v>531</v>
      </c>
      <c r="K259">
        <f>Californa_Wine_Production_1980_2020__32[[#This Row],[SquareMiles]]*259</f>
        <v>137529</v>
      </c>
    </row>
    <row r="260" spans="1:11">
      <c r="A260">
        <v>2013</v>
      </c>
      <c r="B260">
        <v>79</v>
      </c>
      <c r="C260" t="s">
        <v>38</v>
      </c>
      <c r="D260">
        <v>36300</v>
      </c>
      <c r="E260">
        <v>455</v>
      </c>
      <c r="F260">
        <v>165000</v>
      </c>
      <c r="G260">
        <v>133548</v>
      </c>
      <c r="H260" t="s">
        <v>52</v>
      </c>
      <c r="I260" s="2">
        <v>220355000</v>
      </c>
      <c r="J260">
        <f>VLOOKUP(Californa_Wine_Production_1980_2020__32[[#This Row],[County]],'County &amp; Government'!A:I,6,1)</f>
        <v>531</v>
      </c>
      <c r="K260">
        <f>Californa_Wine_Production_1980_2020__32[[#This Row],[SquareMiles]]*259</f>
        <v>137529</v>
      </c>
    </row>
    <row r="261" spans="1:11">
      <c r="A261">
        <v>2013</v>
      </c>
      <c r="B261">
        <v>83</v>
      </c>
      <c r="C261" t="s">
        <v>40</v>
      </c>
      <c r="D261">
        <v>21000</v>
      </c>
      <c r="E261">
        <v>416</v>
      </c>
      <c r="F261">
        <v>87400</v>
      </c>
      <c r="G261">
        <v>186913</v>
      </c>
      <c r="H261" t="s">
        <v>52</v>
      </c>
      <c r="I261" s="2">
        <v>163362000</v>
      </c>
      <c r="J261">
        <f>VLOOKUP(Californa_Wine_Production_1980_2020__32[[#This Row],[County]],'County &amp; Government'!A:I,6,1)</f>
        <v>440</v>
      </c>
      <c r="K261">
        <f>Californa_Wine_Production_1980_2020__32[[#This Row],[SquareMiles]]*259</f>
        <v>113960</v>
      </c>
    </row>
    <row r="262" spans="1:11">
      <c r="A262">
        <v>2013</v>
      </c>
      <c r="B262">
        <v>85</v>
      </c>
      <c r="C262" t="s">
        <v>41</v>
      </c>
      <c r="D262">
        <v>1590</v>
      </c>
      <c r="E262">
        <v>384</v>
      </c>
      <c r="F262">
        <v>6100</v>
      </c>
      <c r="G262">
        <v>144295</v>
      </c>
      <c r="H262" t="s">
        <v>52</v>
      </c>
      <c r="I262" s="2">
        <v>8802000</v>
      </c>
      <c r="J262">
        <f>VLOOKUP(Californa_Wine_Production_1980_2020__32[[#This Row],[County]],'County &amp; Government'!A:I,6,1)</f>
        <v>440</v>
      </c>
      <c r="K262">
        <f>Californa_Wine_Production_1980_2020__32[[#This Row],[SquareMiles]]*259</f>
        <v>113960</v>
      </c>
    </row>
    <row r="263" spans="1:11">
      <c r="A263">
        <v>2013</v>
      </c>
      <c r="B263">
        <v>87</v>
      </c>
      <c r="C263" t="s">
        <v>42</v>
      </c>
      <c r="D263">
        <v>656</v>
      </c>
      <c r="E263">
        <v>271</v>
      </c>
      <c r="F263">
        <v>1780</v>
      </c>
      <c r="G263">
        <v>258483</v>
      </c>
      <c r="H263" t="s">
        <v>52</v>
      </c>
      <c r="I263" s="2">
        <v>4601000</v>
      </c>
      <c r="J263">
        <f>VLOOKUP(Californa_Wine_Production_1980_2020__32[[#This Row],[County]],'County &amp; Government'!A:I,6,1)</f>
        <v>440</v>
      </c>
      <c r="K263">
        <f>Californa_Wine_Production_1980_2020__32[[#This Row],[SquareMiles]]*259</f>
        <v>113960</v>
      </c>
    </row>
    <row r="264" spans="1:11">
      <c r="A264">
        <v>2013</v>
      </c>
      <c r="B264">
        <v>89</v>
      </c>
      <c r="C264" t="s">
        <v>43</v>
      </c>
      <c r="D264">
        <v>160</v>
      </c>
      <c r="E264">
        <v>200</v>
      </c>
      <c r="F264">
        <v>320</v>
      </c>
      <c r="G264">
        <v>116250</v>
      </c>
      <c r="H264" t="s">
        <v>52</v>
      </c>
      <c r="I264" s="2">
        <v>372000</v>
      </c>
      <c r="J264">
        <f>VLOOKUP(Californa_Wine_Production_1980_2020__32[[#This Row],[County]],'County &amp; Government'!A:I,6,1)</f>
        <v>3850</v>
      </c>
      <c r="K264">
        <f>Californa_Wine_Production_1980_2020__32[[#This Row],[SquareMiles]]*259</f>
        <v>997150</v>
      </c>
    </row>
    <row r="265" spans="1:11">
      <c r="A265">
        <v>2013</v>
      </c>
      <c r="B265">
        <v>95</v>
      </c>
      <c r="C265" t="s">
        <v>44</v>
      </c>
      <c r="D265">
        <v>3910</v>
      </c>
      <c r="E265">
        <v>542</v>
      </c>
      <c r="F265">
        <v>21200</v>
      </c>
      <c r="G265">
        <v>84892</v>
      </c>
      <c r="H265" t="s">
        <v>52</v>
      </c>
      <c r="I265" s="2">
        <v>17997000</v>
      </c>
      <c r="J265">
        <f>VLOOKUP(Californa_Wine_Production_1980_2020__32[[#This Row],[County]],'County &amp; Government'!A:I,6,1)</f>
        <v>872</v>
      </c>
      <c r="K265">
        <f>Californa_Wine_Production_1980_2020__32[[#This Row],[SquareMiles]]*259</f>
        <v>225848</v>
      </c>
    </row>
    <row r="266" spans="1:11">
      <c r="A266">
        <v>2013</v>
      </c>
      <c r="B266">
        <v>97</v>
      </c>
      <c r="C266" t="s">
        <v>45</v>
      </c>
      <c r="D266">
        <v>59800</v>
      </c>
      <c r="E266">
        <v>453</v>
      </c>
      <c r="F266">
        <v>271000</v>
      </c>
      <c r="G266">
        <v>223272</v>
      </c>
      <c r="H266" t="s">
        <v>52</v>
      </c>
      <c r="I266" s="2">
        <v>605068000</v>
      </c>
      <c r="J266">
        <f>VLOOKUP(Californa_Wine_Production_1980_2020__32[[#This Row],[County]],'County &amp; Government'!A:I,6,1)</f>
        <v>1598</v>
      </c>
      <c r="K266">
        <f>Californa_Wine_Production_1980_2020__32[[#This Row],[SquareMiles]]*259</f>
        <v>413882</v>
      </c>
    </row>
    <row r="267" spans="1:11">
      <c r="A267">
        <v>2013</v>
      </c>
      <c r="B267">
        <v>107</v>
      </c>
      <c r="C267" t="s">
        <v>48</v>
      </c>
      <c r="D267">
        <v>10900</v>
      </c>
      <c r="E267">
        <v>1624</v>
      </c>
      <c r="F267">
        <v>177000</v>
      </c>
      <c r="G267">
        <v>36800</v>
      </c>
      <c r="H267" t="s">
        <v>52</v>
      </c>
      <c r="I267" s="2">
        <v>65136000</v>
      </c>
      <c r="J267">
        <f>VLOOKUP(Californa_Wine_Production_1980_2020__32[[#This Row],[County]],'County &amp; Government'!A:I,6,1)</f>
        <v>4844</v>
      </c>
      <c r="K267">
        <f>Californa_Wine_Production_1980_2020__32[[#This Row],[SquareMiles]]*259</f>
        <v>1254596</v>
      </c>
    </row>
    <row r="268" spans="1:11">
      <c r="A268">
        <v>2013</v>
      </c>
      <c r="B268">
        <v>113</v>
      </c>
      <c r="C268" t="s">
        <v>49</v>
      </c>
      <c r="D268">
        <v>13000</v>
      </c>
      <c r="E268">
        <v>777</v>
      </c>
      <c r="F268">
        <v>101000</v>
      </c>
      <c r="G268">
        <v>68805</v>
      </c>
      <c r="H268" t="s">
        <v>52</v>
      </c>
      <c r="I268" s="2">
        <v>69493000</v>
      </c>
      <c r="J268">
        <f>VLOOKUP(Californa_Wine_Production_1980_2020__32[[#This Row],[County]],'County &amp; Government'!A:I,6,1)</f>
        <v>1034</v>
      </c>
      <c r="K268">
        <f>Californa_Wine_Production_1980_2020__32[[#This Row],[SquareMiles]]*259</f>
        <v>267806</v>
      </c>
    </row>
    <row r="269" spans="1:11">
      <c r="A269">
        <v>2012</v>
      </c>
      <c r="B269">
        <v>1</v>
      </c>
      <c r="C269" t="s">
        <v>12</v>
      </c>
      <c r="D269">
        <v>2940</v>
      </c>
      <c r="E269">
        <v>374</v>
      </c>
      <c r="F269">
        <v>11000</v>
      </c>
      <c r="G269">
        <v>125127</v>
      </c>
      <c r="H269" t="s">
        <v>13</v>
      </c>
      <c r="I269" s="2">
        <v>13764000</v>
      </c>
      <c r="J269">
        <f>VLOOKUP(Californa_Wine_Production_1980_2020__32[[#This Row],[County]],'County &amp; Government'!A:I,6,1)</f>
        <v>825</v>
      </c>
      <c r="K269">
        <f>Californa_Wine_Production_1980_2020__32[[#This Row],[SquareMiles]]*259</f>
        <v>213675</v>
      </c>
    </row>
    <row r="270" spans="1:11">
      <c r="A270">
        <v>2012</v>
      </c>
      <c r="B270">
        <v>5</v>
      </c>
      <c r="C270" t="s">
        <v>14</v>
      </c>
      <c r="D270">
        <v>4000</v>
      </c>
      <c r="E270">
        <v>325</v>
      </c>
      <c r="F270">
        <v>13000</v>
      </c>
      <c r="G270">
        <v>118338</v>
      </c>
      <c r="H270" t="s">
        <v>54</v>
      </c>
      <c r="I270" s="2">
        <v>15384000</v>
      </c>
      <c r="J270">
        <f>VLOOKUP(Californa_Wine_Production_1980_2020__32[[#This Row],[County]],'County &amp; Government'!A:I,6,1)</f>
        <v>601</v>
      </c>
      <c r="K270">
        <f>Californa_Wine_Production_1980_2020__32[[#This Row],[SquareMiles]]*259</f>
        <v>155659</v>
      </c>
    </row>
    <row r="271" spans="1:11">
      <c r="A271">
        <v>2012</v>
      </c>
      <c r="B271">
        <v>9</v>
      </c>
      <c r="C271" t="s">
        <v>15</v>
      </c>
      <c r="D271">
        <v>910</v>
      </c>
      <c r="E271">
        <v>250</v>
      </c>
      <c r="F271">
        <v>2275</v>
      </c>
      <c r="G271">
        <v>123692</v>
      </c>
      <c r="H271" t="s">
        <v>54</v>
      </c>
      <c r="I271" s="2">
        <v>2814000</v>
      </c>
      <c r="J271">
        <f>VLOOKUP(Californa_Wine_Production_1980_2020__32[[#This Row],[County]],'County &amp; Government'!A:I,6,1)</f>
        <v>1036</v>
      </c>
      <c r="K271">
        <f>Californa_Wine_Production_1980_2020__32[[#This Row],[SquareMiles]]*259</f>
        <v>268324</v>
      </c>
    </row>
    <row r="272" spans="1:11">
      <c r="A272">
        <v>2012</v>
      </c>
      <c r="B272">
        <v>11</v>
      </c>
      <c r="C272" t="s">
        <v>16</v>
      </c>
      <c r="D272">
        <v>2450</v>
      </c>
      <c r="E272">
        <v>1029</v>
      </c>
      <c r="F272">
        <v>25200</v>
      </c>
      <c r="G272">
        <v>59456</v>
      </c>
      <c r="H272" t="s">
        <v>13</v>
      </c>
      <c r="I272" s="2">
        <v>14983000</v>
      </c>
      <c r="J272">
        <f>VLOOKUP(Californa_Wine_Production_1980_2020__32[[#This Row],[County]],'County &amp; Government'!A:I,6,1)</f>
        <v>1156</v>
      </c>
      <c r="K272">
        <f>Californa_Wine_Production_1980_2020__32[[#This Row],[SquareMiles]]*259</f>
        <v>299404</v>
      </c>
    </row>
    <row r="273" spans="1:11">
      <c r="A273">
        <v>2012</v>
      </c>
      <c r="B273">
        <v>17</v>
      </c>
      <c r="C273" t="s">
        <v>18</v>
      </c>
      <c r="D273">
        <v>2060</v>
      </c>
      <c r="E273">
        <v>275</v>
      </c>
      <c r="F273">
        <v>5675</v>
      </c>
      <c r="G273">
        <v>137868</v>
      </c>
      <c r="H273" t="s">
        <v>13</v>
      </c>
      <c r="I273" s="2">
        <v>7824000</v>
      </c>
      <c r="J273">
        <f>VLOOKUP(Californa_Wine_Production_1980_2020__32[[#This Row],[County]],'County &amp; Government'!A:I,6,1)</f>
        <v>1805</v>
      </c>
      <c r="K273">
        <f>Californa_Wine_Production_1980_2020__32[[#This Row],[SquareMiles]]*259</f>
        <v>467495</v>
      </c>
    </row>
    <row r="274" spans="1:11">
      <c r="A274">
        <v>2012</v>
      </c>
      <c r="B274">
        <v>19</v>
      </c>
      <c r="C274" t="s">
        <v>19</v>
      </c>
      <c r="D274">
        <v>86700</v>
      </c>
      <c r="E274">
        <v>1038</v>
      </c>
      <c r="F274">
        <v>900000</v>
      </c>
      <c r="G274">
        <v>38548</v>
      </c>
      <c r="H274" t="s">
        <v>13</v>
      </c>
      <c r="I274" s="2">
        <v>346934000</v>
      </c>
      <c r="J274">
        <f>VLOOKUP(Californa_Wine_Production_1980_2020__32[[#This Row],[County]],'County &amp; Government'!A:I,6,1)</f>
        <v>5998</v>
      </c>
      <c r="K274">
        <f>Californa_Wine_Production_1980_2020__32[[#This Row],[SquareMiles]]*259</f>
        <v>1553482</v>
      </c>
    </row>
    <row r="275" spans="1:11">
      <c r="A275">
        <v>2012</v>
      </c>
      <c r="B275">
        <v>29</v>
      </c>
      <c r="C275" t="s">
        <v>20</v>
      </c>
      <c r="D275">
        <v>35800</v>
      </c>
      <c r="E275">
        <v>1059</v>
      </c>
      <c r="F275">
        <v>379000</v>
      </c>
      <c r="G275">
        <v>38274</v>
      </c>
      <c r="H275" t="s">
        <v>13</v>
      </c>
      <c r="I275" s="2">
        <v>145059000</v>
      </c>
      <c r="J275">
        <f>VLOOKUP(Californa_Wine_Production_1980_2020__32[[#This Row],[County]],'County &amp; Government'!A:I,6,1)</f>
        <v>8170</v>
      </c>
      <c r="K275">
        <f>Californa_Wine_Production_1980_2020__32[[#This Row],[SquareMiles]]*259</f>
        <v>2116030</v>
      </c>
    </row>
    <row r="276" spans="1:11">
      <c r="A276">
        <v>2012</v>
      </c>
      <c r="B276">
        <v>31</v>
      </c>
      <c r="C276" t="s">
        <v>21</v>
      </c>
      <c r="D276">
        <v>4110</v>
      </c>
      <c r="E276">
        <v>1290</v>
      </c>
      <c r="F276">
        <v>53000</v>
      </c>
      <c r="G276">
        <v>31506</v>
      </c>
      <c r="H276" t="s">
        <v>13</v>
      </c>
      <c r="I276" s="2">
        <v>16698000</v>
      </c>
      <c r="J276">
        <f>VLOOKUP(Californa_Wine_Production_1980_2020__32[[#This Row],[County]],'County &amp; Government'!A:I,6,1)</f>
        <v>1436</v>
      </c>
      <c r="K276">
        <f>Californa_Wine_Production_1980_2020__32[[#This Row],[SquareMiles]]*259</f>
        <v>371924</v>
      </c>
    </row>
    <row r="277" spans="1:11">
      <c r="A277">
        <v>2012</v>
      </c>
      <c r="B277">
        <v>33</v>
      </c>
      <c r="C277" t="s">
        <v>22</v>
      </c>
      <c r="D277">
        <v>8160</v>
      </c>
      <c r="E277">
        <v>426</v>
      </c>
      <c r="F277">
        <v>34800</v>
      </c>
      <c r="G277">
        <v>137586</v>
      </c>
      <c r="H277" t="s">
        <v>13</v>
      </c>
      <c r="I277" s="2">
        <v>47880000</v>
      </c>
      <c r="J277">
        <f>VLOOKUP(Californa_Wine_Production_1980_2020__32[[#This Row],[County]],'County &amp; Government'!A:I,6,1)</f>
        <v>1327</v>
      </c>
      <c r="K277">
        <f>Californa_Wine_Production_1980_2020__32[[#This Row],[SquareMiles]]*259</f>
        <v>343693</v>
      </c>
    </row>
    <row r="278" spans="1:11">
      <c r="A278">
        <v>2012</v>
      </c>
      <c r="B278">
        <v>39</v>
      </c>
      <c r="C278" t="s">
        <v>23</v>
      </c>
      <c r="D278">
        <v>51100</v>
      </c>
      <c r="E278">
        <v>1084</v>
      </c>
      <c r="F278">
        <v>554000</v>
      </c>
      <c r="G278">
        <v>37478</v>
      </c>
      <c r="H278" t="s">
        <v>13</v>
      </c>
      <c r="I278" s="2">
        <v>207626000</v>
      </c>
      <c r="J278">
        <f>VLOOKUP(Californa_Wine_Production_1980_2020__32[[#This Row],[County]],'County &amp; Government'!A:I,6,1)</f>
        <v>2147</v>
      </c>
      <c r="K278">
        <f>Californa_Wine_Production_1980_2020__32[[#This Row],[SquareMiles]]*259</f>
        <v>556073</v>
      </c>
    </row>
    <row r="279" spans="1:11">
      <c r="A279">
        <v>2012</v>
      </c>
      <c r="B279">
        <v>41</v>
      </c>
      <c r="C279" t="s">
        <v>24</v>
      </c>
      <c r="D279">
        <v>186</v>
      </c>
      <c r="E279">
        <v>208</v>
      </c>
      <c r="F279">
        <v>387</v>
      </c>
      <c r="G279">
        <v>317054</v>
      </c>
      <c r="H279" t="s">
        <v>13</v>
      </c>
      <c r="I279" s="2">
        <v>1227000</v>
      </c>
      <c r="J279">
        <f>VLOOKUP(Californa_Wine_Production_1980_2020__32[[#This Row],[County]],'County &amp; Government'!A:I,6,1)</f>
        <v>588</v>
      </c>
      <c r="K279">
        <f>Californa_Wine_Production_1980_2020__32[[#This Row],[SquareMiles]]*259</f>
        <v>152292</v>
      </c>
    </row>
    <row r="280" spans="1:11">
      <c r="A280">
        <v>2012</v>
      </c>
      <c r="B280">
        <v>43</v>
      </c>
      <c r="C280" t="s">
        <v>50</v>
      </c>
      <c r="D280">
        <v>104</v>
      </c>
      <c r="E280">
        <v>99</v>
      </c>
      <c r="F280">
        <v>103</v>
      </c>
      <c r="G280">
        <v>113592</v>
      </c>
      <c r="H280" t="s">
        <v>13</v>
      </c>
      <c r="I280" s="2">
        <v>117000</v>
      </c>
      <c r="J280">
        <f>VLOOKUP(Californa_Wine_Production_1980_2020__32[[#This Row],[County]],'County &amp; Government'!A:I,6,1)</f>
        <v>1461</v>
      </c>
      <c r="K280">
        <f>Californa_Wine_Production_1980_2020__32[[#This Row],[SquareMiles]]*259</f>
        <v>378399</v>
      </c>
    </row>
    <row r="281" spans="1:11">
      <c r="A281">
        <v>2012</v>
      </c>
      <c r="B281">
        <v>45</v>
      </c>
      <c r="C281" t="s">
        <v>25</v>
      </c>
      <c r="D281">
        <v>16800</v>
      </c>
      <c r="E281">
        <v>423</v>
      </c>
      <c r="F281">
        <v>71100</v>
      </c>
      <c r="G281">
        <v>143890</v>
      </c>
      <c r="H281" t="s">
        <v>13</v>
      </c>
      <c r="I281" s="2">
        <v>102306000</v>
      </c>
      <c r="J281">
        <f>VLOOKUP(Californa_Wine_Production_1980_2020__32[[#This Row],[County]],'County &amp; Government'!A:I,6,1)</f>
        <v>3510</v>
      </c>
      <c r="K281">
        <f>Californa_Wine_Production_1980_2020__32[[#This Row],[SquareMiles]]*259</f>
        <v>909090</v>
      </c>
    </row>
    <row r="282" spans="1:11">
      <c r="A282">
        <v>2012</v>
      </c>
      <c r="B282">
        <v>47</v>
      </c>
      <c r="C282" t="s">
        <v>26</v>
      </c>
      <c r="D282">
        <v>12200</v>
      </c>
      <c r="E282">
        <v>1123</v>
      </c>
      <c r="F282">
        <v>137000</v>
      </c>
      <c r="G282">
        <v>42180</v>
      </c>
      <c r="H282" t="s">
        <v>13</v>
      </c>
      <c r="I282" s="2">
        <v>57787000</v>
      </c>
      <c r="J282">
        <f>VLOOKUP(Californa_Wine_Production_1980_2020__32[[#This Row],[County]],'County &amp; Government'!A:I,6,1)</f>
        <v>2008</v>
      </c>
      <c r="K282">
        <f>Californa_Wine_Production_1980_2020__32[[#This Row],[SquareMiles]]*259</f>
        <v>520072</v>
      </c>
    </row>
    <row r="283" spans="1:11">
      <c r="A283">
        <v>2012</v>
      </c>
      <c r="B283">
        <v>51</v>
      </c>
      <c r="C283" t="s">
        <v>53</v>
      </c>
      <c r="D283">
        <v>3</v>
      </c>
      <c r="E283">
        <v>2500</v>
      </c>
      <c r="F283">
        <v>75</v>
      </c>
      <c r="G283">
        <v>65333</v>
      </c>
      <c r="H283" t="s">
        <v>13</v>
      </c>
      <c r="I283" s="2">
        <v>49000</v>
      </c>
      <c r="J283">
        <f>VLOOKUP(Californa_Wine_Production_1980_2020__32[[#This Row],[County]],'County &amp; Government'!A:I,6,1)</f>
        <v>3103</v>
      </c>
      <c r="K283">
        <f>Californa_Wine_Production_1980_2020__32[[#This Row],[SquareMiles]]*259</f>
        <v>803677</v>
      </c>
    </row>
    <row r="284" spans="1:11">
      <c r="A284">
        <v>2012</v>
      </c>
      <c r="B284">
        <v>53</v>
      </c>
      <c r="C284" t="s">
        <v>27</v>
      </c>
      <c r="D284">
        <v>45100</v>
      </c>
      <c r="E284">
        <v>381</v>
      </c>
      <c r="F284">
        <v>172000</v>
      </c>
      <c r="G284">
        <v>124749</v>
      </c>
      <c r="H284" t="s">
        <v>13</v>
      </c>
      <c r="I284" s="2">
        <v>214568000</v>
      </c>
      <c r="J284">
        <f>VLOOKUP(Californa_Wine_Production_1980_2020__32[[#This Row],[County]],'County &amp; Government'!A:I,6,1)</f>
        <v>3324</v>
      </c>
      <c r="K284">
        <f>Californa_Wine_Production_1980_2020__32[[#This Row],[SquareMiles]]*259</f>
        <v>860916</v>
      </c>
    </row>
    <row r="285" spans="1:11">
      <c r="A285">
        <v>2012</v>
      </c>
      <c r="B285">
        <v>55</v>
      </c>
      <c r="C285" t="s">
        <v>28</v>
      </c>
      <c r="D285">
        <v>43200</v>
      </c>
      <c r="E285">
        <v>424</v>
      </c>
      <c r="F285">
        <v>183000</v>
      </c>
      <c r="G285">
        <v>358599</v>
      </c>
      <c r="H285" t="s">
        <v>13</v>
      </c>
      <c r="I285" s="2">
        <v>656236000</v>
      </c>
      <c r="J285">
        <f>VLOOKUP(Californa_Wine_Production_1980_2020__32[[#This Row],[County]],'County &amp; Government'!A:I,6,1)</f>
        <v>797</v>
      </c>
      <c r="K285">
        <f>Californa_Wine_Production_1980_2020__32[[#This Row],[SquareMiles]]*259</f>
        <v>206423</v>
      </c>
    </row>
    <row r="286" spans="1:11">
      <c r="A286">
        <v>2012</v>
      </c>
      <c r="B286">
        <v>61</v>
      </c>
      <c r="C286" t="s">
        <v>31</v>
      </c>
      <c r="D286">
        <v>197</v>
      </c>
      <c r="E286">
        <v>355</v>
      </c>
      <c r="F286">
        <v>699</v>
      </c>
      <c r="G286">
        <v>110014</v>
      </c>
      <c r="H286" t="s">
        <v>13</v>
      </c>
      <c r="I286" s="2">
        <v>769000</v>
      </c>
      <c r="J286">
        <f>VLOOKUP(Californa_Wine_Production_1980_2020__32[[#This Row],[County]],'County &amp; Government'!A:I,6,1)</f>
        <v>1507</v>
      </c>
      <c r="K286">
        <f>Californa_Wine_Production_1980_2020__32[[#This Row],[SquareMiles]]*259</f>
        <v>390313</v>
      </c>
    </row>
    <row r="287" spans="1:11">
      <c r="A287">
        <v>2012</v>
      </c>
      <c r="B287">
        <v>65</v>
      </c>
      <c r="C287" t="s">
        <v>32</v>
      </c>
      <c r="D287">
        <v>2740</v>
      </c>
      <c r="E287">
        <v>315</v>
      </c>
      <c r="F287">
        <v>8620</v>
      </c>
      <c r="G287">
        <v>124037</v>
      </c>
      <c r="H287" t="s">
        <v>13</v>
      </c>
      <c r="I287" s="2">
        <v>10692000</v>
      </c>
      <c r="J287">
        <f>VLOOKUP(Californa_Wine_Production_1980_2020__32[[#This Row],[County]],'County &amp; Government'!A:I,6,1)</f>
        <v>7243</v>
      </c>
      <c r="K287">
        <f>Californa_Wine_Production_1980_2020__32[[#This Row],[SquareMiles]]*259</f>
        <v>1875937</v>
      </c>
    </row>
    <row r="288" spans="1:11">
      <c r="A288">
        <v>2012</v>
      </c>
      <c r="B288">
        <v>67</v>
      </c>
      <c r="C288" t="s">
        <v>33</v>
      </c>
      <c r="D288">
        <v>32400</v>
      </c>
      <c r="E288">
        <v>809</v>
      </c>
      <c r="F288">
        <v>262000</v>
      </c>
      <c r="G288">
        <v>57074</v>
      </c>
      <c r="H288" t="s">
        <v>13</v>
      </c>
      <c r="I288" s="2">
        <v>149534000</v>
      </c>
      <c r="J288">
        <f>VLOOKUP(Californa_Wine_Production_1980_2020__32[[#This Row],[County]],'County &amp; Government'!A:I,6,1)</f>
        <v>1015</v>
      </c>
      <c r="K288">
        <f>Californa_Wine_Production_1980_2020__32[[#This Row],[SquareMiles]]*259</f>
        <v>262885</v>
      </c>
    </row>
    <row r="289" spans="1:11">
      <c r="A289">
        <v>2012</v>
      </c>
      <c r="B289">
        <v>69</v>
      </c>
      <c r="C289" t="s">
        <v>34</v>
      </c>
      <c r="D289">
        <v>3650</v>
      </c>
      <c r="E289">
        <v>477</v>
      </c>
      <c r="F289">
        <v>17400</v>
      </c>
      <c r="G289">
        <v>109753</v>
      </c>
      <c r="H289" t="s">
        <v>13</v>
      </c>
      <c r="I289" s="2">
        <v>19097000</v>
      </c>
      <c r="J289">
        <f>VLOOKUP(Californa_Wine_Production_1980_2020__32[[#This Row],[County]],'County &amp; Government'!A:I,6,1)</f>
        <v>531</v>
      </c>
      <c r="K289">
        <f>Californa_Wine_Production_1980_2020__32[[#This Row],[SquareMiles]]*259</f>
        <v>137529</v>
      </c>
    </row>
    <row r="290" spans="1:11">
      <c r="A290">
        <v>2012</v>
      </c>
      <c r="B290">
        <v>71</v>
      </c>
      <c r="C290" t="s">
        <v>35</v>
      </c>
      <c r="D290">
        <v>317</v>
      </c>
      <c r="E290">
        <v>201</v>
      </c>
      <c r="F290">
        <v>638</v>
      </c>
      <c r="G290">
        <v>59875</v>
      </c>
      <c r="H290" t="s">
        <v>13</v>
      </c>
      <c r="I290" s="2">
        <v>382000</v>
      </c>
      <c r="J290">
        <f>VLOOKUP(Californa_Wine_Production_1980_2020__32[[#This Row],[County]],'County &amp; Government'!A:I,6,1)</f>
        <v>531</v>
      </c>
      <c r="K290">
        <f>Californa_Wine_Production_1980_2020__32[[#This Row],[SquareMiles]]*259</f>
        <v>137529</v>
      </c>
    </row>
    <row r="291" spans="1:11">
      <c r="A291">
        <v>2012</v>
      </c>
      <c r="B291">
        <v>73</v>
      </c>
      <c r="C291" t="s">
        <v>36</v>
      </c>
      <c r="D291">
        <v>752</v>
      </c>
      <c r="E291">
        <v>640</v>
      </c>
      <c r="F291">
        <v>4810</v>
      </c>
      <c r="G291">
        <v>114969</v>
      </c>
      <c r="H291" t="s">
        <v>13</v>
      </c>
      <c r="I291" s="2">
        <v>5530000</v>
      </c>
      <c r="J291">
        <f>VLOOKUP(Californa_Wine_Production_1980_2020__32[[#This Row],[County]],'County &amp; Government'!A:I,6,1)</f>
        <v>531</v>
      </c>
      <c r="K291">
        <f>Californa_Wine_Production_1980_2020__32[[#This Row],[SquareMiles]]*259</f>
        <v>137529</v>
      </c>
    </row>
    <row r="292" spans="1:11">
      <c r="A292">
        <v>2012</v>
      </c>
      <c r="B292">
        <v>77</v>
      </c>
      <c r="C292" t="s">
        <v>37</v>
      </c>
      <c r="D292">
        <v>109000</v>
      </c>
      <c r="E292">
        <v>818</v>
      </c>
      <c r="F292">
        <v>892000</v>
      </c>
      <c r="G292">
        <v>60572</v>
      </c>
      <c r="H292" t="s">
        <v>13</v>
      </c>
      <c r="I292" s="2">
        <v>540303000</v>
      </c>
      <c r="J292">
        <f>VLOOKUP(Californa_Wine_Production_1980_2020__32[[#This Row],[County]],'County &amp; Government'!A:I,6,1)</f>
        <v>531</v>
      </c>
      <c r="K292">
        <f>Californa_Wine_Production_1980_2020__32[[#This Row],[SquareMiles]]*259</f>
        <v>137529</v>
      </c>
    </row>
    <row r="293" spans="1:11">
      <c r="A293">
        <v>2012</v>
      </c>
      <c r="B293">
        <v>79</v>
      </c>
      <c r="C293" t="s">
        <v>55</v>
      </c>
      <c r="D293">
        <v>36600</v>
      </c>
      <c r="E293">
        <v>410</v>
      </c>
      <c r="F293">
        <v>150000</v>
      </c>
      <c r="G293">
        <v>131960</v>
      </c>
      <c r="H293" t="s">
        <v>13</v>
      </c>
      <c r="I293" s="2">
        <v>197940000</v>
      </c>
      <c r="J293">
        <f>VLOOKUP(Californa_Wine_Production_1980_2020__32[[#This Row],[County]],'County &amp; Government'!A:I,6,1)</f>
        <v>531</v>
      </c>
      <c r="K293">
        <f>Californa_Wine_Production_1980_2020__32[[#This Row],[SquareMiles]]*259</f>
        <v>137529</v>
      </c>
    </row>
    <row r="294" spans="1:11">
      <c r="A294">
        <v>2012</v>
      </c>
      <c r="B294">
        <v>83</v>
      </c>
      <c r="C294" t="s">
        <v>40</v>
      </c>
      <c r="D294">
        <v>20500</v>
      </c>
      <c r="E294">
        <v>326</v>
      </c>
      <c r="F294">
        <v>66800</v>
      </c>
      <c r="G294">
        <v>136388</v>
      </c>
      <c r="H294" t="s">
        <v>13</v>
      </c>
      <c r="I294" s="2">
        <v>91107000</v>
      </c>
      <c r="J294">
        <f>VLOOKUP(Californa_Wine_Production_1980_2020__32[[#This Row],[County]],'County &amp; Government'!A:I,6,1)</f>
        <v>440</v>
      </c>
      <c r="K294">
        <f>Californa_Wine_Production_1980_2020__32[[#This Row],[SquareMiles]]*259</f>
        <v>113960</v>
      </c>
    </row>
    <row r="295" spans="1:11">
      <c r="A295">
        <v>2012</v>
      </c>
      <c r="B295">
        <v>85</v>
      </c>
      <c r="C295" t="s">
        <v>41</v>
      </c>
      <c r="D295">
        <v>1580</v>
      </c>
      <c r="E295">
        <v>392</v>
      </c>
      <c r="F295">
        <v>6190</v>
      </c>
      <c r="G295">
        <v>117092</v>
      </c>
      <c r="H295" t="s">
        <v>13</v>
      </c>
      <c r="I295" s="2">
        <v>7248000</v>
      </c>
      <c r="J295">
        <f>VLOOKUP(Californa_Wine_Production_1980_2020__32[[#This Row],[County]],'County &amp; Government'!A:I,6,1)</f>
        <v>440</v>
      </c>
      <c r="K295">
        <f>Californa_Wine_Production_1980_2020__32[[#This Row],[SquareMiles]]*259</f>
        <v>113960</v>
      </c>
    </row>
    <row r="296" spans="1:11">
      <c r="A296">
        <v>2012</v>
      </c>
      <c r="B296">
        <v>87</v>
      </c>
      <c r="C296" t="s">
        <v>42</v>
      </c>
      <c r="D296">
        <v>630</v>
      </c>
      <c r="E296">
        <v>316</v>
      </c>
      <c r="F296">
        <v>1990</v>
      </c>
      <c r="G296">
        <v>270101</v>
      </c>
      <c r="H296" t="s">
        <v>13</v>
      </c>
      <c r="I296" s="2">
        <v>5375000</v>
      </c>
      <c r="J296">
        <f>VLOOKUP(Californa_Wine_Production_1980_2020__32[[#This Row],[County]],'County &amp; Government'!A:I,6,1)</f>
        <v>440</v>
      </c>
      <c r="K296">
        <f>Californa_Wine_Production_1980_2020__32[[#This Row],[SquareMiles]]*259</f>
        <v>113960</v>
      </c>
    </row>
    <row r="297" spans="1:11">
      <c r="A297">
        <v>2012</v>
      </c>
      <c r="B297">
        <v>89</v>
      </c>
      <c r="C297" t="s">
        <v>43</v>
      </c>
      <c r="D297">
        <v>160</v>
      </c>
      <c r="E297">
        <v>150</v>
      </c>
      <c r="F297">
        <v>240</v>
      </c>
      <c r="G297">
        <v>97500</v>
      </c>
      <c r="H297" t="s">
        <v>13</v>
      </c>
      <c r="I297" s="2">
        <v>234000</v>
      </c>
      <c r="J297">
        <f>VLOOKUP(Californa_Wine_Production_1980_2020__32[[#This Row],[County]],'County &amp; Government'!A:I,6,1)</f>
        <v>3850</v>
      </c>
      <c r="K297">
        <f>Californa_Wine_Production_1980_2020__32[[#This Row],[SquareMiles]]*259</f>
        <v>997150</v>
      </c>
    </row>
    <row r="298" spans="1:11">
      <c r="A298">
        <v>2012</v>
      </c>
      <c r="B298">
        <v>95</v>
      </c>
      <c r="C298" t="s">
        <v>44</v>
      </c>
      <c r="D298">
        <v>4040</v>
      </c>
      <c r="E298">
        <v>589</v>
      </c>
      <c r="F298">
        <v>23800</v>
      </c>
      <c r="G298">
        <v>83101</v>
      </c>
      <c r="H298" t="s">
        <v>13</v>
      </c>
      <c r="I298" s="2">
        <v>19778000</v>
      </c>
      <c r="J298">
        <f>VLOOKUP(Californa_Wine_Production_1980_2020__32[[#This Row],[County]],'County &amp; Government'!A:I,6,1)</f>
        <v>872</v>
      </c>
      <c r="K298">
        <f>Californa_Wine_Production_1980_2020__32[[#This Row],[SquareMiles]]*259</f>
        <v>225848</v>
      </c>
    </row>
    <row r="299" spans="1:11">
      <c r="A299">
        <v>2012</v>
      </c>
      <c r="B299">
        <v>97</v>
      </c>
      <c r="C299" t="s">
        <v>45</v>
      </c>
      <c r="D299">
        <v>58300</v>
      </c>
      <c r="E299">
        <v>458</v>
      </c>
      <c r="F299">
        <v>267000</v>
      </c>
      <c r="G299">
        <v>218330</v>
      </c>
      <c r="H299" t="s">
        <v>13</v>
      </c>
      <c r="I299" s="2">
        <v>582942000</v>
      </c>
      <c r="J299">
        <f>VLOOKUP(Californa_Wine_Production_1980_2020__32[[#This Row],[County]],'County &amp; Government'!A:I,6,1)</f>
        <v>1598</v>
      </c>
      <c r="K299">
        <f>Californa_Wine_Production_1980_2020__32[[#This Row],[SquareMiles]]*259</f>
        <v>413882</v>
      </c>
    </row>
    <row r="300" spans="1:11">
      <c r="A300">
        <v>2012</v>
      </c>
      <c r="B300">
        <v>107</v>
      </c>
      <c r="C300" t="s">
        <v>48</v>
      </c>
      <c r="D300">
        <v>15900</v>
      </c>
      <c r="E300">
        <v>1365</v>
      </c>
      <c r="F300">
        <v>217000</v>
      </c>
      <c r="G300">
        <v>34853</v>
      </c>
      <c r="H300" t="s">
        <v>13</v>
      </c>
      <c r="I300" s="2">
        <v>75631000</v>
      </c>
      <c r="J300">
        <f>VLOOKUP(Californa_Wine_Production_1980_2020__32[[#This Row],[County]],'County &amp; Government'!A:I,6,1)</f>
        <v>4844</v>
      </c>
      <c r="K300">
        <f>Californa_Wine_Production_1980_2020__32[[#This Row],[SquareMiles]]*259</f>
        <v>1254596</v>
      </c>
    </row>
    <row r="301" spans="1:11">
      <c r="A301">
        <v>2012</v>
      </c>
      <c r="B301">
        <v>113</v>
      </c>
      <c r="C301" t="s">
        <v>49</v>
      </c>
      <c r="D301">
        <v>12200</v>
      </c>
      <c r="E301">
        <v>784</v>
      </c>
      <c r="F301">
        <v>95700</v>
      </c>
      <c r="G301">
        <v>69272</v>
      </c>
      <c r="H301" t="s">
        <v>13</v>
      </c>
      <c r="I301" s="2">
        <v>66293000</v>
      </c>
      <c r="J301">
        <f>VLOOKUP(Californa_Wine_Production_1980_2020__32[[#This Row],[County]],'County &amp; Government'!A:I,6,1)</f>
        <v>1034</v>
      </c>
      <c r="K301">
        <f>Californa_Wine_Production_1980_2020__32[[#This Row],[SquareMiles]]*259</f>
        <v>267806</v>
      </c>
    </row>
    <row r="302" spans="1:11">
      <c r="A302">
        <v>2011</v>
      </c>
      <c r="B302">
        <v>1</v>
      </c>
      <c r="C302" t="s">
        <v>12</v>
      </c>
      <c r="D302">
        <v>2650</v>
      </c>
      <c r="E302">
        <v>347</v>
      </c>
      <c r="F302">
        <v>9190</v>
      </c>
      <c r="G302">
        <v>129663</v>
      </c>
      <c r="H302" t="s">
        <v>13</v>
      </c>
      <c r="I302" s="2">
        <v>11916000</v>
      </c>
      <c r="J302">
        <f>VLOOKUP(Californa_Wine_Production_1980_2020__32[[#This Row],[County]],'County &amp; Government'!A:I,6,1)</f>
        <v>825</v>
      </c>
      <c r="K302">
        <f>Californa_Wine_Production_1980_2020__32[[#This Row],[SquareMiles]]*259</f>
        <v>213675</v>
      </c>
    </row>
    <row r="303" spans="1:11">
      <c r="A303">
        <v>2011</v>
      </c>
      <c r="B303">
        <v>5</v>
      </c>
      <c r="C303" t="s">
        <v>14</v>
      </c>
      <c r="D303">
        <v>3480</v>
      </c>
      <c r="E303">
        <v>293</v>
      </c>
      <c r="F303">
        <v>10200</v>
      </c>
      <c r="G303">
        <v>114471</v>
      </c>
      <c r="H303" t="s">
        <v>54</v>
      </c>
      <c r="I303" s="2">
        <v>11676000</v>
      </c>
      <c r="J303">
        <f>VLOOKUP(Californa_Wine_Production_1980_2020__32[[#This Row],[County]],'County &amp; Government'!A:I,6,1)</f>
        <v>601</v>
      </c>
      <c r="K303">
        <f>Californa_Wine_Production_1980_2020__32[[#This Row],[SquareMiles]]*259</f>
        <v>155659</v>
      </c>
    </row>
    <row r="304" spans="1:11">
      <c r="A304">
        <v>2011</v>
      </c>
      <c r="B304">
        <v>9</v>
      </c>
      <c r="C304" t="s">
        <v>15</v>
      </c>
      <c r="D304">
        <v>900</v>
      </c>
      <c r="E304">
        <v>24</v>
      </c>
      <c r="F304">
        <v>2160</v>
      </c>
      <c r="G304">
        <v>1350</v>
      </c>
      <c r="H304" t="s">
        <v>54</v>
      </c>
      <c r="I304" s="2">
        <v>2916000</v>
      </c>
      <c r="J304">
        <f>VLOOKUP(Californa_Wine_Production_1980_2020__32[[#This Row],[County]],'County &amp; Government'!A:I,6,1)</f>
        <v>1036</v>
      </c>
      <c r="K304">
        <f>Californa_Wine_Production_1980_2020__32[[#This Row],[SquareMiles]]*259</f>
        <v>268324</v>
      </c>
    </row>
    <row r="305" spans="1:11">
      <c r="A305">
        <v>2011</v>
      </c>
      <c r="B305">
        <v>11</v>
      </c>
      <c r="C305" t="s">
        <v>16</v>
      </c>
      <c r="D305">
        <v>2400</v>
      </c>
      <c r="E305">
        <v>725</v>
      </c>
      <c r="F305">
        <v>17400</v>
      </c>
      <c r="G305">
        <v>61552</v>
      </c>
      <c r="H305" t="s">
        <v>13</v>
      </c>
      <c r="I305" s="2">
        <v>10710000</v>
      </c>
      <c r="J305">
        <f>VLOOKUP(Californa_Wine_Production_1980_2020__32[[#This Row],[County]],'County &amp; Government'!A:I,6,1)</f>
        <v>1156</v>
      </c>
      <c r="K305">
        <f>Californa_Wine_Production_1980_2020__32[[#This Row],[SquareMiles]]*259</f>
        <v>299404</v>
      </c>
    </row>
    <row r="306" spans="1:11">
      <c r="A306">
        <v>2011</v>
      </c>
      <c r="B306">
        <v>17</v>
      </c>
      <c r="C306" t="s">
        <v>18</v>
      </c>
      <c r="D306">
        <v>2010</v>
      </c>
      <c r="E306">
        <v>212</v>
      </c>
      <c r="F306">
        <v>4270</v>
      </c>
      <c r="G306">
        <v>120304</v>
      </c>
      <c r="H306" t="s">
        <v>13</v>
      </c>
      <c r="I306" s="2">
        <v>5137000</v>
      </c>
      <c r="J306">
        <f>VLOOKUP(Californa_Wine_Production_1980_2020__32[[#This Row],[County]],'County &amp; Government'!A:I,6,1)</f>
        <v>1805</v>
      </c>
      <c r="K306">
        <f>Californa_Wine_Production_1980_2020__32[[#This Row],[SquareMiles]]*259</f>
        <v>467495</v>
      </c>
    </row>
    <row r="307" spans="1:11">
      <c r="A307">
        <v>2011</v>
      </c>
      <c r="B307">
        <v>19</v>
      </c>
      <c r="C307" t="s">
        <v>19</v>
      </c>
      <c r="D307">
        <v>68900</v>
      </c>
      <c r="E307">
        <v>1313</v>
      </c>
      <c r="F307">
        <v>905000</v>
      </c>
      <c r="G307">
        <v>3355</v>
      </c>
      <c r="H307" t="s">
        <v>13</v>
      </c>
      <c r="I307" s="2">
        <v>303628000</v>
      </c>
      <c r="J307">
        <f>VLOOKUP(Californa_Wine_Production_1980_2020__32[[#This Row],[County]],'County &amp; Government'!A:I,6,1)</f>
        <v>5998</v>
      </c>
      <c r="K307">
        <f>Californa_Wine_Production_1980_2020__32[[#This Row],[SquareMiles]]*259</f>
        <v>1553482</v>
      </c>
    </row>
    <row r="308" spans="1:11">
      <c r="A308">
        <v>2011</v>
      </c>
      <c r="B308">
        <v>29</v>
      </c>
      <c r="C308" t="s">
        <v>20</v>
      </c>
      <c r="D308">
        <v>35000</v>
      </c>
      <c r="E308">
        <v>1166</v>
      </c>
      <c r="F308">
        <v>408000</v>
      </c>
      <c r="G308">
        <v>33126</v>
      </c>
      <c r="H308" t="s">
        <v>13</v>
      </c>
      <c r="I308" s="2">
        <v>135155000</v>
      </c>
      <c r="J308">
        <f>VLOOKUP(Californa_Wine_Production_1980_2020__32[[#This Row],[County]],'County &amp; Government'!A:I,6,1)</f>
        <v>8170</v>
      </c>
      <c r="K308">
        <f>Californa_Wine_Production_1980_2020__32[[#This Row],[SquareMiles]]*259</f>
        <v>2116030</v>
      </c>
    </row>
    <row r="309" spans="1:11">
      <c r="A309">
        <v>2011</v>
      </c>
      <c r="B309">
        <v>31</v>
      </c>
      <c r="C309" t="s">
        <v>21</v>
      </c>
      <c r="D309">
        <v>3590</v>
      </c>
      <c r="E309">
        <v>151</v>
      </c>
      <c r="F309">
        <v>54200</v>
      </c>
      <c r="G309">
        <v>30867</v>
      </c>
      <c r="H309" t="s">
        <v>13</v>
      </c>
      <c r="I309" s="2">
        <v>16730000</v>
      </c>
      <c r="J309">
        <f>VLOOKUP(Californa_Wine_Production_1980_2020__32[[#This Row],[County]],'County &amp; Government'!A:I,6,1)</f>
        <v>1436</v>
      </c>
      <c r="K309">
        <f>Californa_Wine_Production_1980_2020__32[[#This Row],[SquareMiles]]*259</f>
        <v>371924</v>
      </c>
    </row>
    <row r="310" spans="1:11">
      <c r="A310">
        <v>2011</v>
      </c>
      <c r="B310">
        <v>33</v>
      </c>
      <c r="C310" t="s">
        <v>22</v>
      </c>
      <c r="D310">
        <v>8180</v>
      </c>
      <c r="E310">
        <v>416</v>
      </c>
      <c r="F310">
        <v>34000</v>
      </c>
      <c r="G310">
        <v>117626</v>
      </c>
      <c r="H310" t="s">
        <v>13</v>
      </c>
      <c r="I310" s="2">
        <v>39993000</v>
      </c>
      <c r="J310">
        <f>VLOOKUP(Californa_Wine_Production_1980_2020__32[[#This Row],[County]],'County &amp; Government'!A:I,6,1)</f>
        <v>1327</v>
      </c>
      <c r="K310">
        <f>Californa_Wine_Production_1980_2020__32[[#This Row],[SquareMiles]]*259</f>
        <v>343693</v>
      </c>
    </row>
    <row r="311" spans="1:11">
      <c r="A311">
        <v>2011</v>
      </c>
      <c r="B311">
        <v>39</v>
      </c>
      <c r="C311" t="s">
        <v>23</v>
      </c>
      <c r="D311">
        <v>48900</v>
      </c>
      <c r="E311">
        <v>1082</v>
      </c>
      <c r="F311">
        <v>529000</v>
      </c>
      <c r="G311">
        <v>30756</v>
      </c>
      <c r="H311" t="s">
        <v>13</v>
      </c>
      <c r="I311" s="2">
        <v>162698000</v>
      </c>
      <c r="J311">
        <f>VLOOKUP(Californa_Wine_Production_1980_2020__32[[#This Row],[County]],'County &amp; Government'!A:I,6,1)</f>
        <v>2147</v>
      </c>
      <c r="K311">
        <f>Californa_Wine_Production_1980_2020__32[[#This Row],[SquareMiles]]*259</f>
        <v>556073</v>
      </c>
    </row>
    <row r="312" spans="1:11">
      <c r="A312">
        <v>2011</v>
      </c>
      <c r="B312">
        <v>41</v>
      </c>
      <c r="C312" t="s">
        <v>24</v>
      </c>
      <c r="D312">
        <v>186</v>
      </c>
      <c r="E312">
        <v>103</v>
      </c>
      <c r="F312">
        <v>191</v>
      </c>
      <c r="G312">
        <v>462304</v>
      </c>
      <c r="H312" t="s">
        <v>13</v>
      </c>
      <c r="I312" s="2">
        <v>883000</v>
      </c>
      <c r="J312">
        <f>VLOOKUP(Californa_Wine_Production_1980_2020__32[[#This Row],[County]],'County &amp; Government'!A:I,6,1)</f>
        <v>588</v>
      </c>
      <c r="K312">
        <f>Californa_Wine_Production_1980_2020__32[[#This Row],[SquareMiles]]*259</f>
        <v>152292</v>
      </c>
    </row>
    <row r="313" spans="1:11">
      <c r="A313">
        <v>2011</v>
      </c>
      <c r="B313">
        <v>43</v>
      </c>
      <c r="C313" t="s">
        <v>50</v>
      </c>
      <c r="D313">
        <v>106</v>
      </c>
      <c r="E313">
        <v>75</v>
      </c>
      <c r="F313">
        <v>80</v>
      </c>
      <c r="G313">
        <v>1165</v>
      </c>
      <c r="H313" t="s">
        <v>13</v>
      </c>
      <c r="I313" s="2">
        <v>93200</v>
      </c>
      <c r="J313">
        <f>VLOOKUP(Californa_Wine_Production_1980_2020__32[[#This Row],[County]],'County &amp; Government'!A:I,6,1)</f>
        <v>1461</v>
      </c>
      <c r="K313">
        <f>Californa_Wine_Production_1980_2020__32[[#This Row],[SquareMiles]]*259</f>
        <v>378399</v>
      </c>
    </row>
    <row r="314" spans="1:11">
      <c r="A314">
        <v>2011</v>
      </c>
      <c r="B314">
        <v>45</v>
      </c>
      <c r="C314" t="s">
        <v>25</v>
      </c>
      <c r="D314">
        <v>16700</v>
      </c>
      <c r="E314">
        <v>344</v>
      </c>
      <c r="F314">
        <v>57400</v>
      </c>
      <c r="G314">
        <v>124732</v>
      </c>
      <c r="H314" t="s">
        <v>13</v>
      </c>
      <c r="I314" s="2">
        <v>71596000</v>
      </c>
      <c r="J314">
        <f>VLOOKUP(Californa_Wine_Production_1980_2020__32[[#This Row],[County]],'County &amp; Government'!A:I,6,1)</f>
        <v>3510</v>
      </c>
      <c r="K314">
        <f>Californa_Wine_Production_1980_2020__32[[#This Row],[SquareMiles]]*259</f>
        <v>909090</v>
      </c>
    </row>
    <row r="315" spans="1:11">
      <c r="A315">
        <v>2011</v>
      </c>
      <c r="B315">
        <v>47</v>
      </c>
      <c r="C315" t="s">
        <v>26</v>
      </c>
      <c r="D315">
        <v>11600</v>
      </c>
      <c r="E315">
        <v>1009</v>
      </c>
      <c r="F315">
        <v>117000</v>
      </c>
      <c r="G315">
        <v>42888</v>
      </c>
      <c r="H315" t="s">
        <v>13</v>
      </c>
      <c r="I315" s="2">
        <v>50179000</v>
      </c>
      <c r="J315">
        <f>VLOOKUP(Californa_Wine_Production_1980_2020__32[[#This Row],[County]],'County &amp; Government'!A:I,6,1)</f>
        <v>2008</v>
      </c>
      <c r="K315">
        <f>Californa_Wine_Production_1980_2020__32[[#This Row],[SquareMiles]]*259</f>
        <v>520072</v>
      </c>
    </row>
    <row r="316" spans="1:11">
      <c r="A316">
        <v>2011</v>
      </c>
      <c r="B316">
        <v>51</v>
      </c>
      <c r="C316" t="s">
        <v>53</v>
      </c>
      <c r="D316">
        <v>4</v>
      </c>
      <c r="E316">
        <v>235</v>
      </c>
      <c r="F316">
        <v>94</v>
      </c>
      <c r="G316">
        <v>67021</v>
      </c>
      <c r="H316" t="s">
        <v>13</v>
      </c>
      <c r="I316" s="2">
        <v>63000</v>
      </c>
      <c r="J316">
        <f>VLOOKUP(Californa_Wine_Production_1980_2020__32[[#This Row],[County]],'County &amp; Government'!A:I,6,1)</f>
        <v>3103</v>
      </c>
      <c r="K316">
        <f>Californa_Wine_Production_1980_2020__32[[#This Row],[SquareMiles]]*259</f>
        <v>803677</v>
      </c>
    </row>
    <row r="317" spans="1:11">
      <c r="A317">
        <v>2011</v>
      </c>
      <c r="B317">
        <v>53</v>
      </c>
      <c r="C317" t="s">
        <v>27</v>
      </c>
      <c r="D317">
        <v>43000</v>
      </c>
      <c r="E317">
        <v>288</v>
      </c>
      <c r="F317">
        <v>124000</v>
      </c>
      <c r="G317">
        <v>11369</v>
      </c>
      <c r="H317" t="s">
        <v>13</v>
      </c>
      <c r="I317" s="2">
        <v>140976000</v>
      </c>
      <c r="J317">
        <f>VLOOKUP(Californa_Wine_Production_1980_2020__32[[#This Row],[County]],'County &amp; Government'!A:I,6,1)</f>
        <v>3324</v>
      </c>
      <c r="K317">
        <f>Californa_Wine_Production_1980_2020__32[[#This Row],[SquareMiles]]*259</f>
        <v>860916</v>
      </c>
    </row>
    <row r="318" spans="1:11">
      <c r="A318">
        <v>2011</v>
      </c>
      <c r="B318">
        <v>55</v>
      </c>
      <c r="C318" t="s">
        <v>28</v>
      </c>
      <c r="D318">
        <v>43600</v>
      </c>
      <c r="E318">
        <v>28</v>
      </c>
      <c r="F318">
        <v>122000</v>
      </c>
      <c r="G318">
        <v>347084</v>
      </c>
      <c r="H318" t="s">
        <v>13</v>
      </c>
      <c r="I318" s="2">
        <v>423442000</v>
      </c>
      <c r="J318">
        <f>VLOOKUP(Californa_Wine_Production_1980_2020__32[[#This Row],[County]],'County &amp; Government'!A:I,6,1)</f>
        <v>797</v>
      </c>
      <c r="K318">
        <f>Californa_Wine_Production_1980_2020__32[[#This Row],[SquareMiles]]*259</f>
        <v>206423</v>
      </c>
    </row>
    <row r="319" spans="1:11">
      <c r="A319">
        <v>2011</v>
      </c>
      <c r="B319">
        <v>61</v>
      </c>
      <c r="C319" t="s">
        <v>31</v>
      </c>
      <c r="D319">
        <v>190</v>
      </c>
      <c r="E319">
        <v>194</v>
      </c>
      <c r="F319">
        <v>368</v>
      </c>
      <c r="G319">
        <v>108967</v>
      </c>
      <c r="H319" t="s">
        <v>13</v>
      </c>
      <c r="I319" s="2">
        <v>401000</v>
      </c>
      <c r="J319">
        <f>VLOOKUP(Californa_Wine_Production_1980_2020__32[[#This Row],[County]],'County &amp; Government'!A:I,6,1)</f>
        <v>1507</v>
      </c>
      <c r="K319">
        <f>Californa_Wine_Production_1980_2020__32[[#This Row],[SquareMiles]]*259</f>
        <v>390313</v>
      </c>
    </row>
    <row r="320" spans="1:11">
      <c r="A320">
        <v>2011</v>
      </c>
      <c r="B320">
        <v>65</v>
      </c>
      <c r="C320" t="s">
        <v>32</v>
      </c>
      <c r="D320">
        <v>2772</v>
      </c>
      <c r="E320">
        <v>23</v>
      </c>
      <c r="F320">
        <v>6380</v>
      </c>
      <c r="G320">
        <v>105031</v>
      </c>
      <c r="H320" t="s">
        <v>13</v>
      </c>
      <c r="I320" s="2">
        <v>6701000</v>
      </c>
      <c r="J320">
        <f>VLOOKUP(Californa_Wine_Production_1980_2020__32[[#This Row],[County]],'County &amp; Government'!A:I,6,1)</f>
        <v>7243</v>
      </c>
      <c r="K320">
        <f>Californa_Wine_Production_1980_2020__32[[#This Row],[SquareMiles]]*259</f>
        <v>1875937</v>
      </c>
    </row>
    <row r="321" spans="1:11">
      <c r="A321">
        <v>2011</v>
      </c>
      <c r="B321">
        <v>67</v>
      </c>
      <c r="C321" t="s">
        <v>33</v>
      </c>
      <c r="D321">
        <v>27200</v>
      </c>
      <c r="E321">
        <v>651</v>
      </c>
      <c r="F321">
        <v>177000</v>
      </c>
      <c r="G321">
        <v>52501</v>
      </c>
      <c r="H321" t="s">
        <v>13</v>
      </c>
      <c r="I321" s="2">
        <v>92926000</v>
      </c>
      <c r="J321">
        <f>VLOOKUP(Californa_Wine_Production_1980_2020__32[[#This Row],[County]],'County &amp; Government'!A:I,6,1)</f>
        <v>1015</v>
      </c>
      <c r="K321">
        <f>Californa_Wine_Production_1980_2020__32[[#This Row],[SquareMiles]]*259</f>
        <v>262885</v>
      </c>
    </row>
    <row r="322" spans="1:11">
      <c r="A322">
        <v>2011</v>
      </c>
      <c r="B322">
        <v>69</v>
      </c>
      <c r="C322" t="s">
        <v>34</v>
      </c>
      <c r="D322">
        <v>3650</v>
      </c>
      <c r="E322">
        <v>375</v>
      </c>
      <c r="F322">
        <v>13700</v>
      </c>
      <c r="G322">
        <v>102606</v>
      </c>
      <c r="H322" t="s">
        <v>13</v>
      </c>
      <c r="I322" s="2">
        <v>14057000</v>
      </c>
      <c r="J322">
        <f>VLOOKUP(Californa_Wine_Production_1980_2020__32[[#This Row],[County]],'County &amp; Government'!A:I,6,1)</f>
        <v>531</v>
      </c>
      <c r="K322">
        <f>Californa_Wine_Production_1980_2020__32[[#This Row],[SquareMiles]]*259</f>
        <v>137529</v>
      </c>
    </row>
    <row r="323" spans="1:11">
      <c r="A323">
        <v>2011</v>
      </c>
      <c r="B323">
        <v>71</v>
      </c>
      <c r="C323" t="s">
        <v>35</v>
      </c>
      <c r="D323">
        <v>317</v>
      </c>
      <c r="E323">
        <v>223</v>
      </c>
      <c r="F323">
        <v>708</v>
      </c>
      <c r="G323">
        <v>38277</v>
      </c>
      <c r="H323" t="s">
        <v>13</v>
      </c>
      <c r="I323" s="2">
        <v>271000</v>
      </c>
      <c r="J323">
        <f>VLOOKUP(Californa_Wine_Production_1980_2020__32[[#This Row],[County]],'County &amp; Government'!A:I,6,1)</f>
        <v>531</v>
      </c>
      <c r="K323">
        <f>Californa_Wine_Production_1980_2020__32[[#This Row],[SquareMiles]]*259</f>
        <v>137529</v>
      </c>
    </row>
    <row r="324" spans="1:11">
      <c r="A324">
        <v>2011</v>
      </c>
      <c r="B324">
        <v>73</v>
      </c>
      <c r="C324" t="s">
        <v>36</v>
      </c>
      <c r="D324">
        <v>416</v>
      </c>
      <c r="E324">
        <v>2</v>
      </c>
      <c r="F324">
        <v>832</v>
      </c>
      <c r="G324">
        <v>108654</v>
      </c>
      <c r="H324" t="s">
        <v>13</v>
      </c>
      <c r="I324" s="2">
        <v>904000</v>
      </c>
      <c r="J324">
        <f>VLOOKUP(Californa_Wine_Production_1980_2020__32[[#This Row],[County]],'County &amp; Government'!A:I,6,1)</f>
        <v>531</v>
      </c>
      <c r="K324">
        <f>Californa_Wine_Production_1980_2020__32[[#This Row],[SquareMiles]]*259</f>
        <v>137529</v>
      </c>
    </row>
    <row r="325" spans="1:11">
      <c r="A325">
        <v>2011</v>
      </c>
      <c r="B325">
        <v>77</v>
      </c>
      <c r="C325" t="s">
        <v>37</v>
      </c>
      <c r="D325">
        <v>92600</v>
      </c>
      <c r="E325">
        <v>56</v>
      </c>
      <c r="F325">
        <v>519000</v>
      </c>
      <c r="G325">
        <v>55056</v>
      </c>
      <c r="H325" t="s">
        <v>13</v>
      </c>
      <c r="I325" s="2">
        <v>285739000</v>
      </c>
      <c r="J325">
        <f>VLOOKUP(Californa_Wine_Production_1980_2020__32[[#This Row],[County]],'County &amp; Government'!A:I,6,1)</f>
        <v>531</v>
      </c>
      <c r="K325">
        <f>Californa_Wine_Production_1980_2020__32[[#This Row],[SquareMiles]]*259</f>
        <v>137529</v>
      </c>
    </row>
    <row r="326" spans="1:11">
      <c r="A326">
        <v>2011</v>
      </c>
      <c r="B326">
        <v>79</v>
      </c>
      <c r="C326" t="s">
        <v>38</v>
      </c>
      <c r="D326">
        <v>35100</v>
      </c>
      <c r="E326">
        <v>328</v>
      </c>
      <c r="F326">
        <v>115000</v>
      </c>
      <c r="G326">
        <v>112816</v>
      </c>
      <c r="H326" t="s">
        <v>13</v>
      </c>
      <c r="I326" s="2">
        <v>129738000</v>
      </c>
      <c r="J326">
        <f>VLOOKUP(Californa_Wine_Production_1980_2020__32[[#This Row],[County]],'County &amp; Government'!A:I,6,1)</f>
        <v>531</v>
      </c>
      <c r="K326">
        <f>Californa_Wine_Production_1980_2020__32[[#This Row],[SquareMiles]]*259</f>
        <v>137529</v>
      </c>
    </row>
    <row r="327" spans="1:11">
      <c r="A327">
        <v>2011</v>
      </c>
      <c r="B327">
        <v>83</v>
      </c>
      <c r="C327" t="s">
        <v>40</v>
      </c>
      <c r="D327">
        <v>20500</v>
      </c>
      <c r="E327">
        <v>293</v>
      </c>
      <c r="F327">
        <v>60100</v>
      </c>
      <c r="G327">
        <v>128052</v>
      </c>
      <c r="H327" t="s">
        <v>13</v>
      </c>
      <c r="I327" s="2">
        <v>76959000</v>
      </c>
      <c r="J327">
        <f>VLOOKUP(Californa_Wine_Production_1980_2020__32[[#This Row],[County]],'County &amp; Government'!A:I,6,1)</f>
        <v>440</v>
      </c>
      <c r="K327">
        <f>Californa_Wine_Production_1980_2020__32[[#This Row],[SquareMiles]]*259</f>
        <v>113960</v>
      </c>
    </row>
    <row r="328" spans="1:11">
      <c r="A328">
        <v>2011</v>
      </c>
      <c r="B328">
        <v>85</v>
      </c>
      <c r="C328" t="s">
        <v>41</v>
      </c>
      <c r="D328">
        <v>1550</v>
      </c>
      <c r="E328">
        <v>317</v>
      </c>
      <c r="F328">
        <v>4910</v>
      </c>
      <c r="G328">
        <v>13444</v>
      </c>
      <c r="H328" t="s">
        <v>13</v>
      </c>
      <c r="I328" s="2">
        <v>6601000</v>
      </c>
      <c r="J328">
        <f>VLOOKUP(Californa_Wine_Production_1980_2020__32[[#This Row],[County]],'County &amp; Government'!A:I,6,1)</f>
        <v>440</v>
      </c>
      <c r="K328">
        <f>Californa_Wine_Production_1980_2020__32[[#This Row],[SquareMiles]]*259</f>
        <v>113960</v>
      </c>
    </row>
    <row r="329" spans="1:11">
      <c r="A329">
        <v>2011</v>
      </c>
      <c r="B329">
        <v>87</v>
      </c>
      <c r="C329" t="s">
        <v>42</v>
      </c>
      <c r="D329">
        <v>644</v>
      </c>
      <c r="E329">
        <v>104</v>
      </c>
      <c r="F329">
        <v>670</v>
      </c>
      <c r="G329">
        <v>239851</v>
      </c>
      <c r="H329" t="s">
        <v>13</v>
      </c>
      <c r="I329" s="2">
        <v>1607000</v>
      </c>
      <c r="J329">
        <f>VLOOKUP(Californa_Wine_Production_1980_2020__32[[#This Row],[County]],'County &amp; Government'!A:I,6,1)</f>
        <v>440</v>
      </c>
      <c r="K329">
        <f>Californa_Wine_Production_1980_2020__32[[#This Row],[SquareMiles]]*259</f>
        <v>113960</v>
      </c>
    </row>
    <row r="330" spans="1:11">
      <c r="A330">
        <v>2011</v>
      </c>
      <c r="B330">
        <v>89</v>
      </c>
      <c r="C330" t="s">
        <v>43</v>
      </c>
      <c r="D330">
        <v>150</v>
      </c>
      <c r="E330">
        <v>24</v>
      </c>
      <c r="F330">
        <v>360</v>
      </c>
      <c r="G330">
        <v>1050</v>
      </c>
      <c r="H330" t="s">
        <v>13</v>
      </c>
      <c r="I330" s="2">
        <v>378000</v>
      </c>
      <c r="J330">
        <f>VLOOKUP(Californa_Wine_Production_1980_2020__32[[#This Row],[County]],'County &amp; Government'!A:I,6,1)</f>
        <v>3850</v>
      </c>
      <c r="K330">
        <f>Californa_Wine_Production_1980_2020__32[[#This Row],[SquareMiles]]*259</f>
        <v>997150</v>
      </c>
    </row>
    <row r="331" spans="1:11">
      <c r="A331">
        <v>2011</v>
      </c>
      <c r="B331">
        <v>95</v>
      </c>
      <c r="C331" t="s">
        <v>44</v>
      </c>
      <c r="D331">
        <v>3900</v>
      </c>
      <c r="E331">
        <v>367</v>
      </c>
      <c r="F331">
        <v>14300</v>
      </c>
      <c r="G331">
        <v>7286</v>
      </c>
      <c r="H331" t="s">
        <v>13</v>
      </c>
      <c r="I331" s="2">
        <v>10419000</v>
      </c>
      <c r="J331">
        <f>VLOOKUP(Californa_Wine_Production_1980_2020__32[[#This Row],[County]],'County &amp; Government'!A:I,6,1)</f>
        <v>872</v>
      </c>
      <c r="K331">
        <f>Californa_Wine_Production_1980_2020__32[[#This Row],[SquareMiles]]*259</f>
        <v>225848</v>
      </c>
    </row>
    <row r="332" spans="1:11">
      <c r="A332">
        <v>2011</v>
      </c>
      <c r="B332">
        <v>97</v>
      </c>
      <c r="C332" t="s">
        <v>45</v>
      </c>
      <c r="D332">
        <v>58100</v>
      </c>
      <c r="E332">
        <v>287</v>
      </c>
      <c r="F332">
        <v>167000</v>
      </c>
      <c r="G332">
        <v>207832</v>
      </c>
      <c r="H332" t="s">
        <v>13</v>
      </c>
      <c r="I332" s="2">
        <v>347080000</v>
      </c>
      <c r="J332">
        <f>VLOOKUP(Californa_Wine_Production_1980_2020__32[[#This Row],[County]],'County &amp; Government'!A:I,6,1)</f>
        <v>1598</v>
      </c>
      <c r="K332">
        <f>Californa_Wine_Production_1980_2020__32[[#This Row],[SquareMiles]]*259</f>
        <v>413882</v>
      </c>
    </row>
    <row r="333" spans="1:11">
      <c r="A333">
        <v>2011</v>
      </c>
      <c r="B333">
        <v>107</v>
      </c>
      <c r="C333" t="s">
        <v>48</v>
      </c>
      <c r="D333">
        <v>21700</v>
      </c>
      <c r="E333">
        <v>1189</v>
      </c>
      <c r="F333">
        <v>258000</v>
      </c>
      <c r="G333">
        <v>30647</v>
      </c>
      <c r="H333" t="s">
        <v>13</v>
      </c>
      <c r="I333" s="2">
        <v>79070000</v>
      </c>
      <c r="J333">
        <f>VLOOKUP(Californa_Wine_Production_1980_2020__32[[#This Row],[County]],'County &amp; Government'!A:I,6,1)</f>
        <v>4844</v>
      </c>
      <c r="K333">
        <f>Californa_Wine_Production_1980_2020__32[[#This Row],[SquareMiles]]*259</f>
        <v>1254596</v>
      </c>
    </row>
    <row r="334" spans="1:11">
      <c r="A334">
        <v>2011</v>
      </c>
      <c r="B334">
        <v>113</v>
      </c>
      <c r="C334" t="s">
        <v>49</v>
      </c>
      <c r="D334">
        <v>12000</v>
      </c>
      <c r="E334">
        <v>68</v>
      </c>
      <c r="F334">
        <v>81600</v>
      </c>
      <c r="G334">
        <v>59751</v>
      </c>
      <c r="H334" t="s">
        <v>13</v>
      </c>
      <c r="I334" s="2">
        <v>48757000</v>
      </c>
      <c r="J334">
        <f>VLOOKUP(Californa_Wine_Production_1980_2020__32[[#This Row],[County]],'County &amp; Government'!A:I,6,1)</f>
        <v>1034</v>
      </c>
      <c r="K334">
        <f>Californa_Wine_Production_1980_2020__32[[#This Row],[SquareMiles]]*259</f>
        <v>267806</v>
      </c>
    </row>
    <row r="335" spans="1:11">
      <c r="A335">
        <v>2011</v>
      </c>
      <c r="B335">
        <v>115</v>
      </c>
      <c r="C335" t="s">
        <v>56</v>
      </c>
      <c r="D335">
        <v>57</v>
      </c>
      <c r="E335">
        <v>219</v>
      </c>
      <c r="F335">
        <v>125</v>
      </c>
      <c r="G335">
        <v>1144</v>
      </c>
      <c r="H335" t="s">
        <v>13</v>
      </c>
      <c r="I335" s="2">
        <v>143000</v>
      </c>
      <c r="J335">
        <f>VLOOKUP(Californa_Wine_Production_1980_2020__32[[#This Row],[County]],'County &amp; Government'!A:I,6,1)</f>
        <v>639</v>
      </c>
      <c r="K335">
        <f>Californa_Wine_Production_1980_2020__32[[#This Row],[SquareMiles]]*259</f>
        <v>165501</v>
      </c>
    </row>
    <row r="336" spans="1:11">
      <c r="A336">
        <v>2010</v>
      </c>
      <c r="B336">
        <v>1</v>
      </c>
      <c r="C336" t="s">
        <v>12</v>
      </c>
      <c r="D336">
        <v>2240</v>
      </c>
      <c r="E336">
        <v>563</v>
      </c>
      <c r="F336">
        <v>12600</v>
      </c>
      <c r="G336">
        <v>90627</v>
      </c>
      <c r="H336" t="s">
        <v>13</v>
      </c>
      <c r="I336" s="2">
        <v>11419000</v>
      </c>
      <c r="J336">
        <f>VLOOKUP(Californa_Wine_Production_1980_2020__32[[#This Row],[County]],'County &amp; Government'!A:I,6,1)</f>
        <v>825</v>
      </c>
      <c r="K336">
        <f>Californa_Wine_Production_1980_2020__32[[#This Row],[SquareMiles]]*259</f>
        <v>213675</v>
      </c>
    </row>
    <row r="337" spans="1:11">
      <c r="A337">
        <v>2010</v>
      </c>
      <c r="B337">
        <v>5</v>
      </c>
      <c r="C337" t="s">
        <v>14</v>
      </c>
      <c r="D337">
        <v>3430</v>
      </c>
      <c r="E337">
        <v>292</v>
      </c>
      <c r="F337">
        <v>10000</v>
      </c>
      <c r="G337">
        <v>10383</v>
      </c>
      <c r="H337" t="s">
        <v>54</v>
      </c>
      <c r="I337" s="2">
        <v>10383000</v>
      </c>
      <c r="J337">
        <f>VLOOKUP(Californa_Wine_Production_1980_2020__32[[#This Row],[County]],'County &amp; Government'!A:I,6,1)</f>
        <v>601</v>
      </c>
      <c r="K337">
        <f>Californa_Wine_Production_1980_2020__32[[#This Row],[SquareMiles]]*259</f>
        <v>155659</v>
      </c>
    </row>
    <row r="338" spans="1:11">
      <c r="A338">
        <v>2010</v>
      </c>
      <c r="B338">
        <v>9</v>
      </c>
      <c r="C338" t="s">
        <v>15</v>
      </c>
      <c r="D338">
        <v>800</v>
      </c>
      <c r="E338">
        <v>3</v>
      </c>
      <c r="F338">
        <v>2400</v>
      </c>
      <c r="G338">
        <v>1300</v>
      </c>
      <c r="H338" t="s">
        <v>54</v>
      </c>
      <c r="I338" s="2">
        <v>3120000</v>
      </c>
      <c r="J338">
        <f>VLOOKUP(Californa_Wine_Production_1980_2020__32[[#This Row],[County]],'County &amp; Government'!A:I,6,1)</f>
        <v>1036</v>
      </c>
      <c r="K338">
        <f>Californa_Wine_Production_1980_2020__32[[#This Row],[SquareMiles]]*259</f>
        <v>268324</v>
      </c>
    </row>
    <row r="339" spans="1:11">
      <c r="A339">
        <v>2010</v>
      </c>
      <c r="B339">
        <v>17</v>
      </c>
      <c r="C339" t="s">
        <v>18</v>
      </c>
      <c r="D339">
        <v>1950</v>
      </c>
      <c r="E339">
        <v>239</v>
      </c>
      <c r="F339">
        <v>4670</v>
      </c>
      <c r="G339">
        <v>104904</v>
      </c>
      <c r="H339" t="s">
        <v>13</v>
      </c>
      <c r="I339" s="2">
        <v>4899000</v>
      </c>
      <c r="J339">
        <f>VLOOKUP(Californa_Wine_Production_1980_2020__32[[#This Row],[County]],'County &amp; Government'!A:I,6,1)</f>
        <v>1805</v>
      </c>
      <c r="K339">
        <f>Californa_Wine_Production_1980_2020__32[[#This Row],[SquareMiles]]*259</f>
        <v>467495</v>
      </c>
    </row>
    <row r="340" spans="1:11">
      <c r="A340">
        <v>2010</v>
      </c>
      <c r="B340">
        <v>19</v>
      </c>
      <c r="C340" t="s">
        <v>19</v>
      </c>
      <c r="D340">
        <v>60100</v>
      </c>
      <c r="E340">
        <v>1469</v>
      </c>
      <c r="F340">
        <v>883000</v>
      </c>
      <c r="G340">
        <v>27997</v>
      </c>
      <c r="H340" t="s">
        <v>13</v>
      </c>
      <c r="I340" s="2">
        <v>247213000</v>
      </c>
      <c r="J340">
        <f>VLOOKUP(Californa_Wine_Production_1980_2020__32[[#This Row],[County]],'County &amp; Government'!A:I,6,1)</f>
        <v>5998</v>
      </c>
      <c r="K340">
        <f>Californa_Wine_Production_1980_2020__32[[#This Row],[SquareMiles]]*259</f>
        <v>1553482</v>
      </c>
    </row>
    <row r="341" spans="1:11">
      <c r="A341">
        <v>2010</v>
      </c>
      <c r="B341">
        <v>29</v>
      </c>
      <c r="C341" t="s">
        <v>20</v>
      </c>
      <c r="D341">
        <v>34100</v>
      </c>
      <c r="E341">
        <v>1326</v>
      </c>
      <c r="F341">
        <v>452000</v>
      </c>
      <c r="G341">
        <v>26438</v>
      </c>
      <c r="H341" t="s">
        <v>13</v>
      </c>
      <c r="I341" s="2">
        <v>119501000</v>
      </c>
      <c r="J341">
        <f>VLOOKUP(Californa_Wine_Production_1980_2020__32[[#This Row],[County]],'County &amp; Government'!A:I,6,1)</f>
        <v>8170</v>
      </c>
      <c r="K341">
        <f>Californa_Wine_Production_1980_2020__32[[#This Row],[SquareMiles]]*259</f>
        <v>2116030</v>
      </c>
    </row>
    <row r="342" spans="1:11">
      <c r="A342">
        <v>2010</v>
      </c>
      <c r="B342">
        <v>31</v>
      </c>
      <c r="C342" t="s">
        <v>21</v>
      </c>
      <c r="D342">
        <v>4130</v>
      </c>
      <c r="E342">
        <v>1184</v>
      </c>
      <c r="F342">
        <v>48900</v>
      </c>
      <c r="G342">
        <v>25532</v>
      </c>
      <c r="H342" t="s">
        <v>13</v>
      </c>
      <c r="I342" s="2">
        <v>12485000</v>
      </c>
      <c r="J342">
        <f>VLOOKUP(Californa_Wine_Production_1980_2020__32[[#This Row],[County]],'County &amp; Government'!A:I,6,1)</f>
        <v>1436</v>
      </c>
      <c r="K342">
        <f>Californa_Wine_Production_1980_2020__32[[#This Row],[SquareMiles]]*259</f>
        <v>371924</v>
      </c>
    </row>
    <row r="343" spans="1:11">
      <c r="A343">
        <v>2010</v>
      </c>
      <c r="B343">
        <v>33</v>
      </c>
      <c r="C343" t="s">
        <v>22</v>
      </c>
      <c r="D343">
        <v>7940</v>
      </c>
      <c r="E343">
        <v>404</v>
      </c>
      <c r="F343">
        <v>32100</v>
      </c>
      <c r="G343">
        <v>110966</v>
      </c>
      <c r="H343" t="s">
        <v>13</v>
      </c>
      <c r="I343" s="2">
        <v>35620000</v>
      </c>
      <c r="J343">
        <f>VLOOKUP(Californa_Wine_Production_1980_2020__32[[#This Row],[County]],'County &amp; Government'!A:I,6,1)</f>
        <v>1327</v>
      </c>
      <c r="K343">
        <f>Californa_Wine_Production_1980_2020__32[[#This Row],[SquareMiles]]*259</f>
        <v>343693</v>
      </c>
    </row>
    <row r="344" spans="1:11">
      <c r="A344">
        <v>2010</v>
      </c>
      <c r="B344">
        <v>39</v>
      </c>
      <c r="C344" t="s">
        <v>23</v>
      </c>
      <c r="D344">
        <v>47600</v>
      </c>
      <c r="E344">
        <v>104</v>
      </c>
      <c r="F344">
        <v>495000</v>
      </c>
      <c r="G344">
        <v>24346</v>
      </c>
      <c r="H344" t="s">
        <v>13</v>
      </c>
      <c r="I344" s="2">
        <v>120514000</v>
      </c>
      <c r="J344">
        <f>VLOOKUP(Californa_Wine_Production_1980_2020__32[[#This Row],[County]],'County &amp; Government'!A:I,6,1)</f>
        <v>2147</v>
      </c>
      <c r="K344">
        <f>Californa_Wine_Production_1980_2020__32[[#This Row],[SquareMiles]]*259</f>
        <v>556073</v>
      </c>
    </row>
    <row r="345" spans="1:11">
      <c r="A345">
        <v>2010</v>
      </c>
      <c r="B345">
        <v>41</v>
      </c>
      <c r="C345" t="s">
        <v>24</v>
      </c>
      <c r="D345">
        <v>186</v>
      </c>
      <c r="E345">
        <v>111</v>
      </c>
      <c r="F345">
        <v>207</v>
      </c>
      <c r="G345">
        <v>51256</v>
      </c>
      <c r="H345" t="s">
        <v>13</v>
      </c>
      <c r="I345" s="2">
        <v>1061000</v>
      </c>
      <c r="J345">
        <f>VLOOKUP(Californa_Wine_Production_1980_2020__32[[#This Row],[County]],'County &amp; Government'!A:I,6,1)</f>
        <v>588</v>
      </c>
      <c r="K345">
        <f>Californa_Wine_Production_1980_2020__32[[#This Row],[SquareMiles]]*259</f>
        <v>152292</v>
      </c>
    </row>
    <row r="346" spans="1:11">
      <c r="A346">
        <v>2010</v>
      </c>
      <c r="B346">
        <v>43</v>
      </c>
      <c r="C346" t="s">
        <v>50</v>
      </c>
      <c r="D346">
        <v>95</v>
      </c>
      <c r="E346">
        <v>103</v>
      </c>
      <c r="F346">
        <v>98</v>
      </c>
      <c r="G346">
        <v>82041</v>
      </c>
      <c r="H346" t="s">
        <v>13</v>
      </c>
      <c r="I346" s="2">
        <v>80400</v>
      </c>
      <c r="J346">
        <f>VLOOKUP(Californa_Wine_Production_1980_2020__32[[#This Row],[County]],'County &amp; Government'!A:I,6,1)</f>
        <v>1461</v>
      </c>
      <c r="K346">
        <f>Californa_Wine_Production_1980_2020__32[[#This Row],[SquareMiles]]*259</f>
        <v>378399</v>
      </c>
    </row>
    <row r="347" spans="1:11">
      <c r="A347">
        <v>2010</v>
      </c>
      <c r="B347">
        <v>45</v>
      </c>
      <c r="C347" t="s">
        <v>25</v>
      </c>
      <c r="D347">
        <v>16700</v>
      </c>
      <c r="E347">
        <v>395</v>
      </c>
      <c r="F347">
        <v>65900</v>
      </c>
      <c r="G347">
        <v>112146</v>
      </c>
      <c r="H347" t="s">
        <v>13</v>
      </c>
      <c r="I347" s="2">
        <v>73904000</v>
      </c>
      <c r="J347">
        <f>VLOOKUP(Californa_Wine_Production_1980_2020__32[[#This Row],[County]],'County &amp; Government'!A:I,6,1)</f>
        <v>3510</v>
      </c>
      <c r="K347">
        <f>Californa_Wine_Production_1980_2020__32[[#This Row],[SquareMiles]]*259</f>
        <v>909090</v>
      </c>
    </row>
    <row r="348" spans="1:11">
      <c r="A348">
        <v>2010</v>
      </c>
      <c r="B348">
        <v>47</v>
      </c>
      <c r="C348" t="s">
        <v>26</v>
      </c>
      <c r="D348">
        <v>11200</v>
      </c>
      <c r="E348">
        <v>902</v>
      </c>
      <c r="F348">
        <v>101000</v>
      </c>
      <c r="G348">
        <v>33429</v>
      </c>
      <c r="H348" t="s">
        <v>13</v>
      </c>
      <c r="I348" s="2">
        <v>33763000</v>
      </c>
      <c r="J348">
        <f>VLOOKUP(Californa_Wine_Production_1980_2020__32[[#This Row],[County]],'County &amp; Government'!A:I,6,1)</f>
        <v>2008</v>
      </c>
      <c r="K348">
        <f>Californa_Wine_Production_1980_2020__32[[#This Row],[SquareMiles]]*259</f>
        <v>520072</v>
      </c>
    </row>
    <row r="349" spans="1:11">
      <c r="A349">
        <v>2010</v>
      </c>
      <c r="B349">
        <v>51</v>
      </c>
      <c r="C349" t="s">
        <v>53</v>
      </c>
      <c r="D349">
        <v>25</v>
      </c>
      <c r="E349">
        <v>352</v>
      </c>
      <c r="F349">
        <v>88</v>
      </c>
      <c r="G349">
        <v>64773</v>
      </c>
      <c r="H349" t="s">
        <v>13</v>
      </c>
      <c r="I349" s="2">
        <v>57000</v>
      </c>
      <c r="J349">
        <f>VLOOKUP(Californa_Wine_Production_1980_2020__32[[#This Row],[County]],'County &amp; Government'!A:I,6,1)</f>
        <v>3103</v>
      </c>
      <c r="K349">
        <f>Californa_Wine_Production_1980_2020__32[[#This Row],[SquareMiles]]*259</f>
        <v>803677</v>
      </c>
    </row>
    <row r="350" spans="1:11">
      <c r="A350">
        <v>2010</v>
      </c>
      <c r="B350">
        <v>53</v>
      </c>
      <c r="C350" t="s">
        <v>27</v>
      </c>
      <c r="D350">
        <v>43300</v>
      </c>
      <c r="E350">
        <v>409</v>
      </c>
      <c r="F350">
        <v>177000</v>
      </c>
      <c r="G350">
        <v>97693</v>
      </c>
      <c r="H350" t="s">
        <v>13</v>
      </c>
      <c r="I350" s="2">
        <v>172916000</v>
      </c>
      <c r="J350">
        <f>VLOOKUP(Californa_Wine_Production_1980_2020__32[[#This Row],[County]],'County &amp; Government'!A:I,6,1)</f>
        <v>3324</v>
      </c>
      <c r="K350">
        <f>Californa_Wine_Production_1980_2020__32[[#This Row],[SquareMiles]]*259</f>
        <v>860916</v>
      </c>
    </row>
    <row r="351" spans="1:11">
      <c r="A351">
        <v>2010</v>
      </c>
      <c r="B351">
        <v>55</v>
      </c>
      <c r="C351" t="s">
        <v>28</v>
      </c>
      <c r="D351">
        <v>43300</v>
      </c>
      <c r="E351">
        <v>321</v>
      </c>
      <c r="F351">
        <v>139000</v>
      </c>
      <c r="G351">
        <v>326535</v>
      </c>
      <c r="H351" t="s">
        <v>13</v>
      </c>
      <c r="I351" s="2">
        <v>453883000</v>
      </c>
      <c r="J351">
        <f>VLOOKUP(Californa_Wine_Production_1980_2020__32[[#This Row],[County]],'County &amp; Government'!A:I,6,1)</f>
        <v>797</v>
      </c>
      <c r="K351">
        <f>Californa_Wine_Production_1980_2020__32[[#This Row],[SquareMiles]]*259</f>
        <v>206423</v>
      </c>
    </row>
    <row r="352" spans="1:11">
      <c r="A352">
        <v>2010</v>
      </c>
      <c r="B352">
        <v>61</v>
      </c>
      <c r="C352" t="s">
        <v>31</v>
      </c>
      <c r="D352">
        <v>226</v>
      </c>
      <c r="E352">
        <v>2</v>
      </c>
      <c r="F352">
        <v>452</v>
      </c>
      <c r="G352">
        <v>10708</v>
      </c>
      <c r="H352" t="s">
        <v>13</v>
      </c>
      <c r="I352" s="2">
        <v>484000</v>
      </c>
      <c r="J352">
        <f>VLOOKUP(Californa_Wine_Production_1980_2020__32[[#This Row],[County]],'County &amp; Government'!A:I,6,1)</f>
        <v>1507</v>
      </c>
      <c r="K352">
        <f>Californa_Wine_Production_1980_2020__32[[#This Row],[SquareMiles]]*259</f>
        <v>390313</v>
      </c>
    </row>
    <row r="353" spans="1:11">
      <c r="A353">
        <v>2010</v>
      </c>
      <c r="B353">
        <v>65</v>
      </c>
      <c r="C353" t="s">
        <v>32</v>
      </c>
      <c r="D353">
        <v>2100</v>
      </c>
      <c r="E353">
        <v>32</v>
      </c>
      <c r="F353">
        <v>6710</v>
      </c>
      <c r="G353">
        <v>109374</v>
      </c>
      <c r="H353" t="s">
        <v>13</v>
      </c>
      <c r="I353" s="2">
        <v>7339000</v>
      </c>
      <c r="J353">
        <f>VLOOKUP(Californa_Wine_Production_1980_2020__32[[#This Row],[County]],'County &amp; Government'!A:I,6,1)</f>
        <v>7243</v>
      </c>
      <c r="K353">
        <f>Californa_Wine_Production_1980_2020__32[[#This Row],[SquareMiles]]*259</f>
        <v>1875937</v>
      </c>
    </row>
    <row r="354" spans="1:11">
      <c r="A354">
        <v>2010</v>
      </c>
      <c r="B354">
        <v>67</v>
      </c>
      <c r="C354" t="s">
        <v>33</v>
      </c>
      <c r="D354">
        <v>24600</v>
      </c>
      <c r="E354">
        <v>841</v>
      </c>
      <c r="F354">
        <v>207000</v>
      </c>
      <c r="G354">
        <v>44713</v>
      </c>
      <c r="H354" t="s">
        <v>13</v>
      </c>
      <c r="I354" s="2">
        <v>92556000</v>
      </c>
      <c r="J354">
        <f>VLOOKUP(Californa_Wine_Production_1980_2020__32[[#This Row],[County]],'County &amp; Government'!A:I,6,1)</f>
        <v>1015</v>
      </c>
      <c r="K354">
        <f>Californa_Wine_Production_1980_2020__32[[#This Row],[SquareMiles]]*259</f>
        <v>262885</v>
      </c>
    </row>
    <row r="355" spans="1:11">
      <c r="A355">
        <v>2010</v>
      </c>
      <c r="B355">
        <v>69</v>
      </c>
      <c r="C355" t="s">
        <v>34</v>
      </c>
      <c r="D355">
        <v>3690</v>
      </c>
      <c r="E355">
        <v>512</v>
      </c>
      <c r="F355">
        <v>18900</v>
      </c>
      <c r="G355">
        <v>89466</v>
      </c>
      <c r="H355" t="s">
        <v>13</v>
      </c>
      <c r="I355" s="2">
        <v>16909000</v>
      </c>
      <c r="J355">
        <f>VLOOKUP(Californa_Wine_Production_1980_2020__32[[#This Row],[County]],'County &amp; Government'!A:I,6,1)</f>
        <v>531</v>
      </c>
      <c r="K355">
        <f>Californa_Wine_Production_1980_2020__32[[#This Row],[SquareMiles]]*259</f>
        <v>137529</v>
      </c>
    </row>
    <row r="356" spans="1:11">
      <c r="A356">
        <v>2010</v>
      </c>
      <c r="B356">
        <v>71</v>
      </c>
      <c r="C356" t="s">
        <v>35</v>
      </c>
      <c r="D356">
        <v>546</v>
      </c>
      <c r="E356">
        <v>115</v>
      </c>
      <c r="F356">
        <v>626</v>
      </c>
      <c r="G356">
        <v>53834</v>
      </c>
      <c r="H356" t="s">
        <v>13</v>
      </c>
      <c r="I356" s="2">
        <v>337000</v>
      </c>
      <c r="J356">
        <f>VLOOKUP(Californa_Wine_Production_1980_2020__32[[#This Row],[County]],'County &amp; Government'!A:I,6,1)</f>
        <v>531</v>
      </c>
      <c r="K356">
        <f>Californa_Wine_Production_1980_2020__32[[#This Row],[SquareMiles]]*259</f>
        <v>137529</v>
      </c>
    </row>
    <row r="357" spans="1:11">
      <c r="A357">
        <v>2010</v>
      </c>
      <c r="B357">
        <v>73</v>
      </c>
      <c r="C357" t="s">
        <v>36</v>
      </c>
      <c r="D357">
        <v>447</v>
      </c>
      <c r="E357">
        <v>17</v>
      </c>
      <c r="F357">
        <v>760</v>
      </c>
      <c r="G357">
        <v>103289</v>
      </c>
      <c r="H357" t="s">
        <v>13</v>
      </c>
      <c r="I357" s="2">
        <v>785000</v>
      </c>
      <c r="J357">
        <f>VLOOKUP(Californa_Wine_Production_1980_2020__32[[#This Row],[County]],'County &amp; Government'!A:I,6,1)</f>
        <v>531</v>
      </c>
      <c r="K357">
        <f>Californa_Wine_Production_1980_2020__32[[#This Row],[SquareMiles]]*259</f>
        <v>137529</v>
      </c>
    </row>
    <row r="358" spans="1:11">
      <c r="A358">
        <v>2010</v>
      </c>
      <c r="B358">
        <v>77</v>
      </c>
      <c r="C358" t="s">
        <v>37</v>
      </c>
      <c r="D358">
        <v>95100</v>
      </c>
      <c r="E358">
        <v>57</v>
      </c>
      <c r="F358">
        <v>542000</v>
      </c>
      <c r="G358">
        <v>4569</v>
      </c>
      <c r="H358" t="s">
        <v>13</v>
      </c>
      <c r="I358" s="2">
        <v>247641000</v>
      </c>
      <c r="J358">
        <f>VLOOKUP(Californa_Wine_Production_1980_2020__32[[#This Row],[County]],'County &amp; Government'!A:I,6,1)</f>
        <v>531</v>
      </c>
      <c r="K358">
        <f>Californa_Wine_Production_1980_2020__32[[#This Row],[SquareMiles]]*259</f>
        <v>137529</v>
      </c>
    </row>
    <row r="359" spans="1:11">
      <c r="A359">
        <v>2010</v>
      </c>
      <c r="B359">
        <v>79</v>
      </c>
      <c r="C359" t="s">
        <v>38</v>
      </c>
      <c r="D359">
        <v>33800</v>
      </c>
      <c r="E359">
        <v>515</v>
      </c>
      <c r="F359">
        <v>174000</v>
      </c>
      <c r="G359">
        <v>99746</v>
      </c>
      <c r="H359" t="s">
        <v>13</v>
      </c>
      <c r="I359" s="2">
        <v>173558000</v>
      </c>
      <c r="J359">
        <f>VLOOKUP(Californa_Wine_Production_1980_2020__32[[#This Row],[County]],'County &amp; Government'!A:I,6,1)</f>
        <v>531</v>
      </c>
      <c r="K359">
        <f>Californa_Wine_Production_1980_2020__32[[#This Row],[SquareMiles]]*259</f>
        <v>137529</v>
      </c>
    </row>
    <row r="360" spans="1:11">
      <c r="A360">
        <v>2010</v>
      </c>
      <c r="B360">
        <v>83</v>
      </c>
      <c r="C360" t="s">
        <v>40</v>
      </c>
      <c r="D360">
        <v>21800</v>
      </c>
      <c r="E360">
        <v>379</v>
      </c>
      <c r="F360">
        <v>82700</v>
      </c>
      <c r="G360">
        <v>117745</v>
      </c>
      <c r="H360" t="s">
        <v>13</v>
      </c>
      <c r="I360" s="2">
        <v>97375000</v>
      </c>
      <c r="J360">
        <f>VLOOKUP(Californa_Wine_Production_1980_2020__32[[#This Row],[County]],'County &amp; Government'!A:I,6,1)</f>
        <v>440</v>
      </c>
      <c r="K360">
        <f>Californa_Wine_Production_1980_2020__32[[#This Row],[SquareMiles]]*259</f>
        <v>113960</v>
      </c>
    </row>
    <row r="361" spans="1:11">
      <c r="A361">
        <v>2010</v>
      </c>
      <c r="B361">
        <v>85</v>
      </c>
      <c r="C361" t="s">
        <v>41</v>
      </c>
      <c r="D361">
        <v>1530</v>
      </c>
      <c r="E361">
        <v>359</v>
      </c>
      <c r="F361">
        <v>5490</v>
      </c>
      <c r="G361">
        <v>128579</v>
      </c>
      <c r="H361" t="s">
        <v>13</v>
      </c>
      <c r="I361" s="2">
        <v>7059000</v>
      </c>
      <c r="J361">
        <f>VLOOKUP(Californa_Wine_Production_1980_2020__32[[#This Row],[County]],'County &amp; Government'!A:I,6,1)</f>
        <v>440</v>
      </c>
      <c r="K361">
        <f>Californa_Wine_Production_1980_2020__32[[#This Row],[SquareMiles]]*259</f>
        <v>113960</v>
      </c>
    </row>
    <row r="362" spans="1:11">
      <c r="A362">
        <v>2010</v>
      </c>
      <c r="B362">
        <v>87</v>
      </c>
      <c r="C362" t="s">
        <v>42</v>
      </c>
      <c r="D362">
        <v>607</v>
      </c>
      <c r="E362">
        <v>222</v>
      </c>
      <c r="F362">
        <v>1350</v>
      </c>
      <c r="G362">
        <v>227111</v>
      </c>
      <c r="H362" t="s">
        <v>13</v>
      </c>
      <c r="I362" s="2">
        <v>3066000</v>
      </c>
      <c r="J362">
        <f>VLOOKUP(Californa_Wine_Production_1980_2020__32[[#This Row],[County]],'County &amp; Government'!A:I,6,1)</f>
        <v>440</v>
      </c>
      <c r="K362">
        <f>Californa_Wine_Production_1980_2020__32[[#This Row],[SquareMiles]]*259</f>
        <v>113960</v>
      </c>
    </row>
    <row r="363" spans="1:11">
      <c r="A363">
        <v>2010</v>
      </c>
      <c r="B363">
        <v>89</v>
      </c>
      <c r="C363" t="s">
        <v>43</v>
      </c>
      <c r="D363">
        <v>160</v>
      </c>
      <c r="E363">
        <v>38</v>
      </c>
      <c r="F363">
        <v>608</v>
      </c>
      <c r="G363">
        <v>104934</v>
      </c>
      <c r="H363" t="s">
        <v>13</v>
      </c>
      <c r="I363" s="2">
        <v>638000</v>
      </c>
      <c r="J363">
        <f>VLOOKUP(Californa_Wine_Production_1980_2020__32[[#This Row],[County]],'County &amp; Government'!A:I,6,1)</f>
        <v>3850</v>
      </c>
      <c r="K363">
        <f>Californa_Wine_Production_1980_2020__32[[#This Row],[SquareMiles]]*259</f>
        <v>997150</v>
      </c>
    </row>
    <row r="364" spans="1:11">
      <c r="A364">
        <v>2010</v>
      </c>
      <c r="B364">
        <v>95</v>
      </c>
      <c r="C364" t="s">
        <v>44</v>
      </c>
      <c r="D364">
        <v>3620</v>
      </c>
      <c r="E364">
        <v>376</v>
      </c>
      <c r="F364">
        <v>13600</v>
      </c>
      <c r="G364">
        <v>68199</v>
      </c>
      <c r="H364" t="s">
        <v>13</v>
      </c>
      <c r="I364" s="2">
        <v>9275000</v>
      </c>
      <c r="J364">
        <f>VLOOKUP(Californa_Wine_Production_1980_2020__32[[#This Row],[County]],'County &amp; Government'!A:I,6,1)</f>
        <v>872</v>
      </c>
      <c r="K364">
        <f>Californa_Wine_Production_1980_2020__32[[#This Row],[SquareMiles]]*259</f>
        <v>225848</v>
      </c>
    </row>
    <row r="365" spans="1:11">
      <c r="A365">
        <v>2010</v>
      </c>
      <c r="B365">
        <v>97</v>
      </c>
      <c r="C365" t="s">
        <v>45</v>
      </c>
      <c r="D365">
        <v>56500</v>
      </c>
      <c r="E365">
        <v>34</v>
      </c>
      <c r="F365">
        <v>192000</v>
      </c>
      <c r="G365">
        <v>203358</v>
      </c>
      <c r="H365" t="s">
        <v>13</v>
      </c>
      <c r="I365" s="2">
        <v>390448000</v>
      </c>
      <c r="J365">
        <f>VLOOKUP(Californa_Wine_Production_1980_2020__32[[#This Row],[County]],'County &amp; Government'!A:I,6,1)</f>
        <v>1598</v>
      </c>
      <c r="K365">
        <f>Californa_Wine_Production_1980_2020__32[[#This Row],[SquareMiles]]*259</f>
        <v>413882</v>
      </c>
    </row>
    <row r="366" spans="1:11">
      <c r="A366">
        <v>2010</v>
      </c>
      <c r="B366">
        <v>107</v>
      </c>
      <c r="C366" t="s">
        <v>48</v>
      </c>
      <c r="D366">
        <v>18700</v>
      </c>
      <c r="E366">
        <v>1262</v>
      </c>
      <c r="F366">
        <v>236000</v>
      </c>
      <c r="G366">
        <v>26017</v>
      </c>
      <c r="H366" t="s">
        <v>13</v>
      </c>
      <c r="I366" s="2">
        <v>61399000</v>
      </c>
      <c r="J366">
        <f>VLOOKUP(Californa_Wine_Production_1980_2020__32[[#This Row],[County]],'County &amp; Government'!A:I,6,1)</f>
        <v>4844</v>
      </c>
      <c r="K366">
        <f>Californa_Wine_Production_1980_2020__32[[#This Row],[SquareMiles]]*259</f>
        <v>1254596</v>
      </c>
    </row>
    <row r="367" spans="1:11">
      <c r="A367">
        <v>2010</v>
      </c>
      <c r="B367">
        <v>113</v>
      </c>
      <c r="C367" t="s">
        <v>49</v>
      </c>
      <c r="D367">
        <v>11400</v>
      </c>
      <c r="E367">
        <v>662</v>
      </c>
      <c r="F367">
        <v>75500</v>
      </c>
      <c r="G367">
        <v>60464</v>
      </c>
      <c r="H367" t="s">
        <v>13</v>
      </c>
      <c r="I367" s="2">
        <v>45650000</v>
      </c>
      <c r="J367">
        <f>VLOOKUP(Californa_Wine_Production_1980_2020__32[[#This Row],[County]],'County &amp; Government'!A:I,6,1)</f>
        <v>1034</v>
      </c>
      <c r="K367">
        <f>Californa_Wine_Production_1980_2020__32[[#This Row],[SquareMiles]]*259</f>
        <v>267806</v>
      </c>
    </row>
    <row r="368" spans="1:11">
      <c r="A368">
        <v>2010</v>
      </c>
      <c r="B368">
        <v>115</v>
      </c>
      <c r="C368" t="s">
        <v>56</v>
      </c>
      <c r="D368">
        <v>76</v>
      </c>
      <c r="E368">
        <v>43</v>
      </c>
      <c r="F368">
        <v>327</v>
      </c>
      <c r="G368">
        <v>133945</v>
      </c>
      <c r="H368" t="s">
        <v>13</v>
      </c>
      <c r="I368" s="2">
        <v>438000</v>
      </c>
      <c r="J368">
        <f>VLOOKUP(Californa_Wine_Production_1980_2020__32[[#This Row],[County]],'County &amp; Government'!A:I,6,1)</f>
        <v>639</v>
      </c>
      <c r="K368">
        <f>Californa_Wine_Production_1980_2020__32[[#This Row],[SquareMiles]]*259</f>
        <v>165501</v>
      </c>
    </row>
    <row r="369" spans="1:11">
      <c r="A369">
        <v>2009</v>
      </c>
      <c r="B369">
        <v>1</v>
      </c>
      <c r="C369" t="s">
        <v>12</v>
      </c>
      <c r="D369">
        <v>2410</v>
      </c>
      <c r="E369">
        <v>502</v>
      </c>
      <c r="F369">
        <v>12110</v>
      </c>
      <c r="G369">
        <v>115813</v>
      </c>
      <c r="H369" t="s">
        <v>13</v>
      </c>
      <c r="I369" s="2">
        <v>14025000</v>
      </c>
      <c r="J369">
        <f>VLOOKUP(Californa_Wine_Production_1980_2020__32[[#This Row],[County]],'County &amp; Government'!A:I,6,1)</f>
        <v>825</v>
      </c>
      <c r="K369">
        <f>Californa_Wine_Production_1980_2020__32[[#This Row],[SquareMiles]]*259</f>
        <v>213675</v>
      </c>
    </row>
    <row r="370" spans="1:11">
      <c r="A370">
        <v>2009</v>
      </c>
      <c r="B370">
        <v>5</v>
      </c>
      <c r="C370" t="s">
        <v>14</v>
      </c>
      <c r="D370">
        <v>3410</v>
      </c>
      <c r="E370">
        <v>320</v>
      </c>
      <c r="F370">
        <v>10912</v>
      </c>
      <c r="G370">
        <v>104600</v>
      </c>
      <c r="H370" t="s">
        <v>54</v>
      </c>
      <c r="I370" s="2">
        <v>11414000</v>
      </c>
      <c r="J370">
        <f>VLOOKUP(Californa_Wine_Production_1980_2020__32[[#This Row],[County]],'County &amp; Government'!A:I,6,1)</f>
        <v>601</v>
      </c>
      <c r="K370">
        <f>Californa_Wine_Production_1980_2020__32[[#This Row],[SquareMiles]]*259</f>
        <v>155659</v>
      </c>
    </row>
    <row r="371" spans="1:11">
      <c r="A371">
        <v>2009</v>
      </c>
      <c r="B371">
        <v>9</v>
      </c>
      <c r="C371" t="s">
        <v>15</v>
      </c>
      <c r="D371">
        <v>800</v>
      </c>
      <c r="E371">
        <v>350</v>
      </c>
      <c r="F371">
        <v>2800</v>
      </c>
      <c r="G371">
        <v>120000</v>
      </c>
      <c r="H371" t="s">
        <v>54</v>
      </c>
      <c r="I371" s="2">
        <v>3360000</v>
      </c>
      <c r="J371">
        <f>VLOOKUP(Californa_Wine_Production_1980_2020__32[[#This Row],[County]],'County &amp; Government'!A:I,6,1)</f>
        <v>1036</v>
      </c>
      <c r="K371">
        <f>Californa_Wine_Production_1980_2020__32[[#This Row],[SquareMiles]]*259</f>
        <v>268324</v>
      </c>
    </row>
    <row r="372" spans="1:11">
      <c r="A372">
        <v>2009</v>
      </c>
      <c r="B372">
        <v>17</v>
      </c>
      <c r="C372" t="s">
        <v>18</v>
      </c>
      <c r="D372">
        <v>1760</v>
      </c>
      <c r="E372">
        <v>293</v>
      </c>
      <c r="F372">
        <v>5165</v>
      </c>
      <c r="G372">
        <v>113948</v>
      </c>
      <c r="H372" t="s">
        <v>13</v>
      </c>
      <c r="I372" s="2">
        <v>5885400</v>
      </c>
      <c r="J372">
        <f>VLOOKUP(Californa_Wine_Production_1980_2020__32[[#This Row],[County]],'County &amp; Government'!A:I,6,1)</f>
        <v>1805</v>
      </c>
      <c r="K372">
        <f>Californa_Wine_Production_1980_2020__32[[#This Row],[SquareMiles]]*259</f>
        <v>467495</v>
      </c>
    </row>
    <row r="373" spans="1:11">
      <c r="A373">
        <v>2009</v>
      </c>
      <c r="B373">
        <v>19</v>
      </c>
      <c r="C373" t="s">
        <v>19</v>
      </c>
      <c r="D373">
        <v>64376</v>
      </c>
      <c r="E373">
        <v>1248</v>
      </c>
      <c r="F373">
        <v>803560</v>
      </c>
      <c r="G373">
        <v>25316</v>
      </c>
      <c r="H373" t="s">
        <v>13</v>
      </c>
      <c r="I373" s="2">
        <v>203428000</v>
      </c>
      <c r="J373">
        <f>VLOOKUP(Californa_Wine_Production_1980_2020__32[[#This Row],[County]],'County &amp; Government'!A:I,6,1)</f>
        <v>5998</v>
      </c>
      <c r="K373">
        <f>Californa_Wine_Production_1980_2020__32[[#This Row],[SquareMiles]]*259</f>
        <v>1553482</v>
      </c>
    </row>
    <row r="374" spans="1:11">
      <c r="A374">
        <v>2009</v>
      </c>
      <c r="B374">
        <v>29</v>
      </c>
      <c r="C374" t="s">
        <v>20</v>
      </c>
      <c r="D374">
        <v>34260</v>
      </c>
      <c r="E374">
        <v>1048</v>
      </c>
      <c r="F374">
        <v>358900</v>
      </c>
      <c r="G374">
        <v>27303</v>
      </c>
      <c r="H374" t="s">
        <v>13</v>
      </c>
      <c r="I374" s="2">
        <v>97990000</v>
      </c>
      <c r="J374">
        <f>VLOOKUP(Californa_Wine_Production_1980_2020__32[[#This Row],[County]],'County &amp; Government'!A:I,6,1)</f>
        <v>8170</v>
      </c>
      <c r="K374">
        <f>Californa_Wine_Production_1980_2020__32[[#This Row],[SquareMiles]]*259</f>
        <v>2116030</v>
      </c>
    </row>
    <row r="375" spans="1:11">
      <c r="A375">
        <v>2009</v>
      </c>
      <c r="B375">
        <v>31</v>
      </c>
      <c r="C375" t="s">
        <v>21</v>
      </c>
      <c r="D375">
        <v>4122</v>
      </c>
      <c r="E375">
        <v>1230</v>
      </c>
      <c r="F375">
        <v>50698</v>
      </c>
      <c r="G375">
        <v>28386</v>
      </c>
      <c r="H375" t="s">
        <v>13</v>
      </c>
      <c r="I375" s="2">
        <v>14391000</v>
      </c>
      <c r="J375">
        <f>VLOOKUP(Californa_Wine_Production_1980_2020__32[[#This Row],[County]],'County &amp; Government'!A:I,6,1)</f>
        <v>1436</v>
      </c>
      <c r="K375">
        <f>Californa_Wine_Production_1980_2020__32[[#This Row],[SquareMiles]]*259</f>
        <v>371924</v>
      </c>
    </row>
    <row r="376" spans="1:11">
      <c r="A376">
        <v>2009</v>
      </c>
      <c r="B376">
        <v>33</v>
      </c>
      <c r="C376" t="s">
        <v>22</v>
      </c>
      <c r="D376">
        <v>7715</v>
      </c>
      <c r="E376">
        <v>410</v>
      </c>
      <c r="F376">
        <v>31623</v>
      </c>
      <c r="G376">
        <v>121590</v>
      </c>
      <c r="H376" t="s">
        <v>13</v>
      </c>
      <c r="I376" s="2">
        <v>38450400</v>
      </c>
      <c r="J376">
        <f>VLOOKUP(Californa_Wine_Production_1980_2020__32[[#This Row],[County]],'County &amp; Government'!A:I,6,1)</f>
        <v>1327</v>
      </c>
      <c r="K376">
        <f>Californa_Wine_Production_1980_2020__32[[#This Row],[SquareMiles]]*259</f>
        <v>343693</v>
      </c>
    </row>
    <row r="377" spans="1:11">
      <c r="A377">
        <v>2009</v>
      </c>
      <c r="B377">
        <v>39</v>
      </c>
      <c r="C377" t="s">
        <v>23</v>
      </c>
      <c r="D377">
        <v>50300</v>
      </c>
      <c r="E377">
        <v>980</v>
      </c>
      <c r="F377">
        <v>493153</v>
      </c>
      <c r="G377">
        <v>24125</v>
      </c>
      <c r="H377" t="s">
        <v>54</v>
      </c>
      <c r="I377" s="2">
        <v>118975000</v>
      </c>
      <c r="J377">
        <f>VLOOKUP(Californa_Wine_Production_1980_2020__32[[#This Row],[County]],'County &amp; Government'!A:I,6,1)</f>
        <v>2147</v>
      </c>
      <c r="K377">
        <f>Californa_Wine_Production_1980_2020__32[[#This Row],[SquareMiles]]*259</f>
        <v>556073</v>
      </c>
    </row>
    <row r="378" spans="1:11">
      <c r="A378">
        <v>2009</v>
      </c>
      <c r="B378">
        <v>41</v>
      </c>
      <c r="C378" t="s">
        <v>24</v>
      </c>
      <c r="D378">
        <v>193</v>
      </c>
      <c r="E378">
        <v>127</v>
      </c>
      <c r="F378">
        <v>246</v>
      </c>
      <c r="G378">
        <v>318659</v>
      </c>
      <c r="H378" t="s">
        <v>13</v>
      </c>
      <c r="I378" s="2">
        <v>783900</v>
      </c>
      <c r="J378">
        <f>VLOOKUP(Californa_Wine_Production_1980_2020__32[[#This Row],[County]],'County &amp; Government'!A:I,6,1)</f>
        <v>588</v>
      </c>
      <c r="K378">
        <f>Californa_Wine_Production_1980_2020__32[[#This Row],[SquareMiles]]*259</f>
        <v>152292</v>
      </c>
    </row>
    <row r="379" spans="1:11">
      <c r="A379">
        <v>2009</v>
      </c>
      <c r="B379">
        <v>43</v>
      </c>
      <c r="C379" t="s">
        <v>50</v>
      </c>
      <c r="D379">
        <v>90</v>
      </c>
      <c r="E379">
        <v>111</v>
      </c>
      <c r="F379">
        <v>100</v>
      </c>
      <c r="G379">
        <v>105000</v>
      </c>
      <c r="H379" t="s">
        <v>13</v>
      </c>
      <c r="I379" s="2">
        <v>105000</v>
      </c>
      <c r="J379">
        <f>VLOOKUP(Californa_Wine_Production_1980_2020__32[[#This Row],[County]],'County &amp; Government'!A:I,6,1)</f>
        <v>1461</v>
      </c>
      <c r="K379">
        <f>Californa_Wine_Production_1980_2020__32[[#This Row],[SquareMiles]]*259</f>
        <v>378399</v>
      </c>
    </row>
    <row r="380" spans="1:11">
      <c r="A380">
        <v>2009</v>
      </c>
      <c r="B380">
        <v>45</v>
      </c>
      <c r="C380" t="s">
        <v>25</v>
      </c>
      <c r="D380">
        <v>16616</v>
      </c>
      <c r="E380">
        <v>359</v>
      </c>
      <c r="F380">
        <v>59617</v>
      </c>
      <c r="G380">
        <v>131678</v>
      </c>
      <c r="H380" t="s">
        <v>13</v>
      </c>
      <c r="I380" s="2">
        <v>78502500</v>
      </c>
      <c r="J380">
        <f>VLOOKUP(Californa_Wine_Production_1980_2020__32[[#This Row],[County]],'County &amp; Government'!A:I,6,1)</f>
        <v>3510</v>
      </c>
      <c r="K380">
        <f>Californa_Wine_Production_1980_2020__32[[#This Row],[SquareMiles]]*259</f>
        <v>909090</v>
      </c>
    </row>
    <row r="381" spans="1:11">
      <c r="A381">
        <v>2009</v>
      </c>
      <c r="B381">
        <v>47</v>
      </c>
      <c r="C381" t="s">
        <v>26</v>
      </c>
      <c r="D381">
        <v>11317</v>
      </c>
      <c r="E381">
        <v>1136</v>
      </c>
      <c r="F381">
        <v>128596</v>
      </c>
      <c r="G381">
        <v>32521</v>
      </c>
      <c r="H381" t="s">
        <v>13</v>
      </c>
      <c r="I381" s="2">
        <v>41821000</v>
      </c>
      <c r="J381">
        <f>VLOOKUP(Californa_Wine_Production_1980_2020__32[[#This Row],[County]],'County &amp; Government'!A:I,6,1)</f>
        <v>2008</v>
      </c>
      <c r="K381">
        <f>Californa_Wine_Production_1980_2020__32[[#This Row],[SquareMiles]]*259</f>
        <v>520072</v>
      </c>
    </row>
    <row r="382" spans="1:11">
      <c r="A382">
        <v>2009</v>
      </c>
      <c r="B382">
        <v>53</v>
      </c>
      <c r="C382" t="s">
        <v>27</v>
      </c>
      <c r="D382">
        <v>41114</v>
      </c>
      <c r="E382">
        <v>499</v>
      </c>
      <c r="F382">
        <v>205000</v>
      </c>
      <c r="G382">
        <v>116138</v>
      </c>
      <c r="H382" t="s">
        <v>13</v>
      </c>
      <c r="I382" s="2">
        <v>238082000</v>
      </c>
      <c r="J382">
        <f>VLOOKUP(Californa_Wine_Production_1980_2020__32[[#This Row],[County]],'County &amp; Government'!A:I,6,1)</f>
        <v>3324</v>
      </c>
      <c r="K382">
        <f>Californa_Wine_Production_1980_2020__32[[#This Row],[SquareMiles]]*259</f>
        <v>860916</v>
      </c>
    </row>
    <row r="383" spans="1:11">
      <c r="A383">
        <v>2009</v>
      </c>
      <c r="B383">
        <v>55</v>
      </c>
      <c r="C383" t="s">
        <v>28</v>
      </c>
      <c r="D383">
        <v>43031</v>
      </c>
      <c r="E383">
        <v>332</v>
      </c>
      <c r="F383">
        <v>142976</v>
      </c>
      <c r="G383">
        <v>346225</v>
      </c>
      <c r="H383" t="s">
        <v>13</v>
      </c>
      <c r="I383" s="2">
        <v>495018700</v>
      </c>
      <c r="J383">
        <f>VLOOKUP(Californa_Wine_Production_1980_2020__32[[#This Row],[County]],'County &amp; Government'!A:I,6,1)</f>
        <v>797</v>
      </c>
      <c r="K383">
        <f>Californa_Wine_Production_1980_2020__32[[#This Row],[SquareMiles]]*259</f>
        <v>206423</v>
      </c>
    </row>
    <row r="384" spans="1:11">
      <c r="A384">
        <v>2009</v>
      </c>
      <c r="B384">
        <v>61</v>
      </c>
      <c r="C384" t="s">
        <v>31</v>
      </c>
      <c r="D384">
        <v>211</v>
      </c>
      <c r="E384">
        <v>240</v>
      </c>
      <c r="F384">
        <v>506</v>
      </c>
      <c r="G384">
        <v>99704</v>
      </c>
      <c r="H384" t="s">
        <v>13</v>
      </c>
      <c r="I384" s="2">
        <v>504500</v>
      </c>
      <c r="J384">
        <f>VLOOKUP(Californa_Wine_Production_1980_2020__32[[#This Row],[County]],'County &amp; Government'!A:I,6,1)</f>
        <v>1507</v>
      </c>
      <c r="K384">
        <f>Californa_Wine_Production_1980_2020__32[[#This Row],[SquareMiles]]*259</f>
        <v>390313</v>
      </c>
    </row>
    <row r="385" spans="1:11">
      <c r="A385">
        <v>2009</v>
      </c>
      <c r="B385">
        <v>65</v>
      </c>
      <c r="C385" t="s">
        <v>32</v>
      </c>
      <c r="D385">
        <v>1891</v>
      </c>
      <c r="E385">
        <v>345</v>
      </c>
      <c r="F385">
        <v>6524</v>
      </c>
      <c r="G385">
        <v>108599</v>
      </c>
      <c r="H385" t="s">
        <v>13</v>
      </c>
      <c r="I385" s="2">
        <v>7085000</v>
      </c>
      <c r="J385">
        <f>VLOOKUP(Californa_Wine_Production_1980_2020__32[[#This Row],[County]],'County &amp; Government'!A:I,6,1)</f>
        <v>7243</v>
      </c>
      <c r="K385">
        <f>Californa_Wine_Production_1980_2020__32[[#This Row],[SquareMiles]]*259</f>
        <v>1875937</v>
      </c>
    </row>
    <row r="386" spans="1:11">
      <c r="A386">
        <v>2009</v>
      </c>
      <c r="B386">
        <v>67</v>
      </c>
      <c r="C386" t="s">
        <v>33</v>
      </c>
      <c r="D386">
        <v>25110</v>
      </c>
      <c r="E386">
        <v>760</v>
      </c>
      <c r="F386">
        <v>190836</v>
      </c>
      <c r="G386">
        <v>49550</v>
      </c>
      <c r="H386" t="s">
        <v>13</v>
      </c>
      <c r="I386" s="2">
        <v>94559000</v>
      </c>
      <c r="J386">
        <f>VLOOKUP(Californa_Wine_Production_1980_2020__32[[#This Row],[County]],'County &amp; Government'!A:I,6,1)</f>
        <v>1015</v>
      </c>
      <c r="K386">
        <f>Californa_Wine_Production_1980_2020__32[[#This Row],[SquareMiles]]*259</f>
        <v>262885</v>
      </c>
    </row>
    <row r="387" spans="1:11">
      <c r="A387">
        <v>2009</v>
      </c>
      <c r="B387">
        <v>69</v>
      </c>
      <c r="C387" t="s">
        <v>34</v>
      </c>
      <c r="D387">
        <v>3806</v>
      </c>
      <c r="E387">
        <v>475</v>
      </c>
      <c r="F387">
        <v>18079</v>
      </c>
      <c r="G387">
        <v>104298</v>
      </c>
      <c r="H387" t="s">
        <v>13</v>
      </c>
      <c r="I387" s="2">
        <v>18856000</v>
      </c>
      <c r="J387">
        <f>VLOOKUP(Californa_Wine_Production_1980_2020__32[[#This Row],[County]],'County &amp; Government'!A:I,6,1)</f>
        <v>531</v>
      </c>
      <c r="K387">
        <f>Californa_Wine_Production_1980_2020__32[[#This Row],[SquareMiles]]*259</f>
        <v>137529</v>
      </c>
    </row>
    <row r="388" spans="1:11">
      <c r="A388">
        <v>2009</v>
      </c>
      <c r="B388">
        <v>71</v>
      </c>
      <c r="C388" t="s">
        <v>35</v>
      </c>
      <c r="D388">
        <v>246</v>
      </c>
      <c r="E388">
        <v>217</v>
      </c>
      <c r="F388">
        <v>534</v>
      </c>
      <c r="G388">
        <v>163727</v>
      </c>
      <c r="H388" t="s">
        <v>13</v>
      </c>
      <c r="I388" s="2">
        <v>874300</v>
      </c>
      <c r="J388">
        <f>VLOOKUP(Californa_Wine_Production_1980_2020__32[[#This Row],[County]],'County &amp; Government'!A:I,6,1)</f>
        <v>531</v>
      </c>
      <c r="K388">
        <f>Californa_Wine_Production_1980_2020__32[[#This Row],[SquareMiles]]*259</f>
        <v>137529</v>
      </c>
    </row>
    <row r="389" spans="1:11">
      <c r="A389">
        <v>2009</v>
      </c>
      <c r="B389">
        <v>73</v>
      </c>
      <c r="C389" t="s">
        <v>36</v>
      </c>
      <c r="D389">
        <v>489</v>
      </c>
      <c r="E389">
        <v>150</v>
      </c>
      <c r="F389">
        <v>734</v>
      </c>
      <c r="G389">
        <v>120313</v>
      </c>
      <c r="H389" t="s">
        <v>13</v>
      </c>
      <c r="I389" s="2">
        <v>883100</v>
      </c>
      <c r="J389">
        <f>VLOOKUP(Californa_Wine_Production_1980_2020__32[[#This Row],[County]],'County &amp; Government'!A:I,6,1)</f>
        <v>531</v>
      </c>
      <c r="K389">
        <f>Californa_Wine_Production_1980_2020__32[[#This Row],[SquareMiles]]*259</f>
        <v>137529</v>
      </c>
    </row>
    <row r="390" spans="1:11">
      <c r="A390">
        <v>2009</v>
      </c>
      <c r="B390">
        <v>77</v>
      </c>
      <c r="C390" t="s">
        <v>37</v>
      </c>
      <c r="D390">
        <v>91170</v>
      </c>
      <c r="E390">
        <v>742</v>
      </c>
      <c r="F390">
        <v>676410</v>
      </c>
      <c r="G390">
        <v>41947</v>
      </c>
      <c r="H390" t="s">
        <v>13</v>
      </c>
      <c r="I390" s="2">
        <v>283735000</v>
      </c>
      <c r="J390">
        <f>VLOOKUP(Californa_Wine_Production_1980_2020__32[[#This Row],[County]],'County &amp; Government'!A:I,6,1)</f>
        <v>531</v>
      </c>
      <c r="K390">
        <f>Californa_Wine_Production_1980_2020__32[[#This Row],[SquareMiles]]*259</f>
        <v>137529</v>
      </c>
    </row>
    <row r="391" spans="1:11">
      <c r="A391">
        <v>2009</v>
      </c>
      <c r="B391">
        <v>79</v>
      </c>
      <c r="C391" t="s">
        <v>38</v>
      </c>
      <c r="D391">
        <v>34100</v>
      </c>
      <c r="E391">
        <v>432</v>
      </c>
      <c r="F391">
        <v>147380</v>
      </c>
      <c r="G391">
        <v>112890</v>
      </c>
      <c r="H391" t="s">
        <v>13</v>
      </c>
      <c r="I391" s="2">
        <v>166378000</v>
      </c>
      <c r="J391">
        <f>VLOOKUP(Californa_Wine_Production_1980_2020__32[[#This Row],[County]],'County &amp; Government'!A:I,6,1)</f>
        <v>531</v>
      </c>
      <c r="K391">
        <f>Californa_Wine_Production_1980_2020__32[[#This Row],[SquareMiles]]*259</f>
        <v>137529</v>
      </c>
    </row>
    <row r="392" spans="1:11">
      <c r="A392">
        <v>2009</v>
      </c>
      <c r="B392">
        <v>83</v>
      </c>
      <c r="C392" t="s">
        <v>40</v>
      </c>
      <c r="D392">
        <v>22050</v>
      </c>
      <c r="E392">
        <v>450</v>
      </c>
      <c r="F392">
        <v>99225</v>
      </c>
      <c r="G392">
        <v>138500</v>
      </c>
      <c r="H392" t="s">
        <v>13</v>
      </c>
      <c r="I392" s="2">
        <v>137426600</v>
      </c>
      <c r="J392">
        <f>VLOOKUP(Californa_Wine_Production_1980_2020__32[[#This Row],[County]],'County &amp; Government'!A:I,6,1)</f>
        <v>440</v>
      </c>
      <c r="K392">
        <f>Californa_Wine_Production_1980_2020__32[[#This Row],[SquareMiles]]*259</f>
        <v>113960</v>
      </c>
    </row>
    <row r="393" spans="1:11">
      <c r="A393">
        <v>2009</v>
      </c>
      <c r="B393">
        <v>85</v>
      </c>
      <c r="C393" t="s">
        <v>41</v>
      </c>
      <c r="D393">
        <v>1516</v>
      </c>
      <c r="E393">
        <v>370</v>
      </c>
      <c r="F393">
        <v>5609</v>
      </c>
      <c r="G393">
        <v>124496</v>
      </c>
      <c r="H393" t="s">
        <v>13</v>
      </c>
      <c r="I393" s="2">
        <v>6983000</v>
      </c>
      <c r="J393">
        <f>VLOOKUP(Californa_Wine_Production_1980_2020__32[[#This Row],[County]],'County &amp; Government'!A:I,6,1)</f>
        <v>440</v>
      </c>
      <c r="K393">
        <f>Californa_Wine_Production_1980_2020__32[[#This Row],[SquareMiles]]*259</f>
        <v>113960</v>
      </c>
    </row>
    <row r="394" spans="1:11">
      <c r="A394">
        <v>2009</v>
      </c>
      <c r="B394">
        <v>87</v>
      </c>
      <c r="C394" t="s">
        <v>42</v>
      </c>
      <c r="D394">
        <v>629</v>
      </c>
      <c r="E394">
        <v>231</v>
      </c>
      <c r="F394">
        <v>1453</v>
      </c>
      <c r="G394">
        <v>222918</v>
      </c>
      <c r="H394" t="s">
        <v>13</v>
      </c>
      <c r="I394" s="2">
        <v>3239000</v>
      </c>
      <c r="J394">
        <f>VLOOKUP(Californa_Wine_Production_1980_2020__32[[#This Row],[County]],'County &amp; Government'!A:I,6,1)</f>
        <v>440</v>
      </c>
      <c r="K394">
        <f>Californa_Wine_Production_1980_2020__32[[#This Row],[SquareMiles]]*259</f>
        <v>113960</v>
      </c>
    </row>
    <row r="395" spans="1:11">
      <c r="A395">
        <v>2009</v>
      </c>
      <c r="B395">
        <v>89</v>
      </c>
      <c r="C395" t="s">
        <v>43</v>
      </c>
      <c r="D395">
        <v>190</v>
      </c>
      <c r="E395">
        <v>350</v>
      </c>
      <c r="F395">
        <v>665</v>
      </c>
      <c r="G395">
        <v>112000</v>
      </c>
      <c r="H395" t="s">
        <v>13</v>
      </c>
      <c r="I395" s="2">
        <v>744800</v>
      </c>
      <c r="J395">
        <f>VLOOKUP(Californa_Wine_Production_1980_2020__32[[#This Row],[County]],'County &amp; Government'!A:I,6,1)</f>
        <v>3850</v>
      </c>
      <c r="K395">
        <f>Californa_Wine_Production_1980_2020__32[[#This Row],[SquareMiles]]*259</f>
        <v>997150</v>
      </c>
    </row>
    <row r="396" spans="1:11">
      <c r="A396">
        <v>2009</v>
      </c>
      <c r="B396">
        <v>95</v>
      </c>
      <c r="C396" t="s">
        <v>44</v>
      </c>
      <c r="D396">
        <v>3731</v>
      </c>
      <c r="E396">
        <v>472</v>
      </c>
      <c r="F396">
        <v>17607</v>
      </c>
      <c r="G396">
        <v>69186</v>
      </c>
      <c r="H396" t="s">
        <v>13</v>
      </c>
      <c r="I396" s="2">
        <v>12181600</v>
      </c>
      <c r="J396">
        <f>VLOOKUP(Californa_Wine_Production_1980_2020__32[[#This Row],[County]],'County &amp; Government'!A:I,6,1)</f>
        <v>872</v>
      </c>
      <c r="K396">
        <f>Californa_Wine_Production_1980_2020__32[[#This Row],[SquareMiles]]*259</f>
        <v>225848</v>
      </c>
    </row>
    <row r="397" spans="1:11">
      <c r="A397">
        <v>2009</v>
      </c>
      <c r="B397">
        <v>97</v>
      </c>
      <c r="C397" t="s">
        <v>45</v>
      </c>
      <c r="D397">
        <v>56306</v>
      </c>
      <c r="E397">
        <v>378</v>
      </c>
      <c r="F397">
        <v>212675</v>
      </c>
      <c r="G397">
        <v>218661</v>
      </c>
      <c r="H397" t="s">
        <v>13</v>
      </c>
      <c r="I397" s="2">
        <v>465036400</v>
      </c>
      <c r="J397">
        <f>VLOOKUP(Californa_Wine_Production_1980_2020__32[[#This Row],[County]],'County &amp; Government'!A:I,6,1)</f>
        <v>1598</v>
      </c>
      <c r="K397">
        <f>Californa_Wine_Production_1980_2020__32[[#This Row],[SquareMiles]]*259</f>
        <v>413882</v>
      </c>
    </row>
    <row r="398" spans="1:11">
      <c r="A398">
        <v>2009</v>
      </c>
      <c r="B398">
        <v>107</v>
      </c>
      <c r="C398" t="s">
        <v>48</v>
      </c>
      <c r="D398">
        <v>17829</v>
      </c>
      <c r="E398">
        <v>1229</v>
      </c>
      <c r="F398">
        <v>219160</v>
      </c>
      <c r="G398">
        <v>25250</v>
      </c>
      <c r="H398" t="s">
        <v>13</v>
      </c>
      <c r="I398" s="2">
        <v>55338000</v>
      </c>
      <c r="J398">
        <f>VLOOKUP(Californa_Wine_Production_1980_2020__32[[#This Row],[County]],'County &amp; Government'!A:I,6,1)</f>
        <v>4844</v>
      </c>
      <c r="K398">
        <f>Californa_Wine_Production_1980_2020__32[[#This Row],[SquareMiles]]*259</f>
        <v>1254596</v>
      </c>
    </row>
    <row r="399" spans="1:11">
      <c r="A399">
        <v>2009</v>
      </c>
      <c r="B399">
        <v>113</v>
      </c>
      <c r="C399" t="s">
        <v>49</v>
      </c>
      <c r="D399">
        <v>13187</v>
      </c>
      <c r="E399">
        <v>763</v>
      </c>
      <c r="F399">
        <v>100643</v>
      </c>
      <c r="G399">
        <v>56063</v>
      </c>
      <c r="H399" t="s">
        <v>13</v>
      </c>
      <c r="I399" s="2">
        <v>56423600</v>
      </c>
      <c r="J399">
        <f>VLOOKUP(Californa_Wine_Production_1980_2020__32[[#This Row],[County]],'County &amp; Government'!A:I,6,1)</f>
        <v>1034</v>
      </c>
      <c r="K399">
        <f>Californa_Wine_Production_1980_2020__32[[#This Row],[SquareMiles]]*259</f>
        <v>267806</v>
      </c>
    </row>
    <row r="400" spans="1:11">
      <c r="A400">
        <v>2009</v>
      </c>
      <c r="B400">
        <v>115</v>
      </c>
      <c r="C400" t="s">
        <v>56</v>
      </c>
      <c r="D400">
        <v>91</v>
      </c>
      <c r="E400">
        <v>387</v>
      </c>
      <c r="F400">
        <v>352</v>
      </c>
      <c r="G400">
        <v>138352</v>
      </c>
      <c r="H400" t="s">
        <v>13</v>
      </c>
      <c r="I400" s="2">
        <v>487000</v>
      </c>
      <c r="J400">
        <f>VLOOKUP(Californa_Wine_Production_1980_2020__32[[#This Row],[County]],'County &amp; Government'!A:I,6,1)</f>
        <v>639</v>
      </c>
      <c r="K400">
        <f>Californa_Wine_Production_1980_2020__32[[#This Row],[SquareMiles]]*259</f>
        <v>165501</v>
      </c>
    </row>
    <row r="401" spans="1:11">
      <c r="A401">
        <v>2008</v>
      </c>
      <c r="B401">
        <v>1</v>
      </c>
      <c r="C401" t="s">
        <v>12</v>
      </c>
      <c r="D401">
        <v>2526</v>
      </c>
      <c r="E401">
        <v>373</v>
      </c>
      <c r="F401">
        <v>9417</v>
      </c>
      <c r="G401">
        <v>91176</v>
      </c>
      <c r="H401" t="s">
        <v>54</v>
      </c>
      <c r="I401" s="2">
        <v>8586000</v>
      </c>
      <c r="J401">
        <f>VLOOKUP(Californa_Wine_Production_1980_2020__32[[#This Row],[County]],'County &amp; Government'!A:I,6,1)</f>
        <v>825</v>
      </c>
      <c r="K401">
        <f>Californa_Wine_Production_1980_2020__32[[#This Row],[SquareMiles]]*259</f>
        <v>213675</v>
      </c>
    </row>
    <row r="402" spans="1:11">
      <c r="A402">
        <v>2008</v>
      </c>
      <c r="B402">
        <v>5</v>
      </c>
      <c r="C402" t="s">
        <v>14</v>
      </c>
      <c r="D402">
        <v>3754</v>
      </c>
      <c r="E402">
        <v>320</v>
      </c>
      <c r="F402">
        <v>12013</v>
      </c>
      <c r="G402">
        <v>123898</v>
      </c>
      <c r="H402" t="s">
        <v>54</v>
      </c>
      <c r="I402" s="2">
        <v>14883900</v>
      </c>
      <c r="J402">
        <f>VLOOKUP(Californa_Wine_Production_1980_2020__32[[#This Row],[County]],'County &amp; Government'!A:I,6,1)</f>
        <v>601</v>
      </c>
      <c r="K402">
        <f>Californa_Wine_Production_1980_2020__32[[#This Row],[SquareMiles]]*259</f>
        <v>155659</v>
      </c>
    </row>
    <row r="403" spans="1:11">
      <c r="A403">
        <v>2008</v>
      </c>
      <c r="B403">
        <v>9</v>
      </c>
      <c r="C403" t="s">
        <v>15</v>
      </c>
      <c r="D403">
        <v>600</v>
      </c>
      <c r="E403">
        <v>195</v>
      </c>
      <c r="F403">
        <v>1170</v>
      </c>
      <c r="G403">
        <v>110000</v>
      </c>
      <c r="H403" t="s">
        <v>54</v>
      </c>
      <c r="I403" s="2">
        <v>1287000</v>
      </c>
      <c r="J403">
        <f>VLOOKUP(Californa_Wine_Production_1980_2020__32[[#This Row],[County]],'County &amp; Government'!A:I,6,1)</f>
        <v>1036</v>
      </c>
      <c r="K403">
        <f>Californa_Wine_Production_1980_2020__32[[#This Row],[SquareMiles]]*259</f>
        <v>268324</v>
      </c>
    </row>
    <row r="404" spans="1:11">
      <c r="A404">
        <v>2008</v>
      </c>
      <c r="B404">
        <v>17</v>
      </c>
      <c r="C404" t="s">
        <v>18</v>
      </c>
      <c r="D404">
        <v>1901</v>
      </c>
      <c r="E404">
        <v>220</v>
      </c>
      <c r="F404">
        <v>4182</v>
      </c>
      <c r="G404">
        <v>125038</v>
      </c>
      <c r="H404" t="s">
        <v>54</v>
      </c>
      <c r="I404" s="2">
        <v>5229100</v>
      </c>
      <c r="J404">
        <f>VLOOKUP(Californa_Wine_Production_1980_2020__32[[#This Row],[County]],'County &amp; Government'!A:I,6,1)</f>
        <v>1805</v>
      </c>
      <c r="K404">
        <f>Californa_Wine_Production_1980_2020__32[[#This Row],[SquareMiles]]*259</f>
        <v>467495</v>
      </c>
    </row>
    <row r="405" spans="1:11">
      <c r="A405">
        <v>2008</v>
      </c>
      <c r="B405">
        <v>19</v>
      </c>
      <c r="C405" t="s">
        <v>19</v>
      </c>
      <c r="D405">
        <v>69631</v>
      </c>
      <c r="E405">
        <v>1494</v>
      </c>
      <c r="F405">
        <v>1040100</v>
      </c>
      <c r="G405">
        <v>25093</v>
      </c>
      <c r="H405" t="s">
        <v>54</v>
      </c>
      <c r="I405" s="2">
        <v>260990000</v>
      </c>
      <c r="J405">
        <f>VLOOKUP(Californa_Wine_Production_1980_2020__32[[#This Row],[County]],'County &amp; Government'!A:I,6,1)</f>
        <v>5998</v>
      </c>
      <c r="K405">
        <f>Californa_Wine_Production_1980_2020__32[[#This Row],[SquareMiles]]*259</f>
        <v>1553482</v>
      </c>
    </row>
    <row r="406" spans="1:11">
      <c r="A406">
        <v>2008</v>
      </c>
      <c r="B406">
        <v>29</v>
      </c>
      <c r="C406" t="s">
        <v>20</v>
      </c>
      <c r="D406">
        <v>36830</v>
      </c>
      <c r="E406">
        <v>1118</v>
      </c>
      <c r="F406">
        <v>411800</v>
      </c>
      <c r="G406">
        <v>26552</v>
      </c>
      <c r="H406" t="s">
        <v>13</v>
      </c>
      <c r="I406" s="2">
        <v>109340000</v>
      </c>
      <c r="J406">
        <f>VLOOKUP(Californa_Wine_Production_1980_2020__32[[#This Row],[County]],'County &amp; Government'!A:I,6,1)</f>
        <v>8170</v>
      </c>
      <c r="K406">
        <f>Californa_Wine_Production_1980_2020__32[[#This Row],[SquareMiles]]*259</f>
        <v>2116030</v>
      </c>
    </row>
    <row r="407" spans="1:11">
      <c r="A407">
        <v>2008</v>
      </c>
      <c r="B407">
        <v>31</v>
      </c>
      <c r="C407" t="s">
        <v>21</v>
      </c>
      <c r="D407">
        <v>3831</v>
      </c>
      <c r="E407">
        <v>974</v>
      </c>
      <c r="F407">
        <v>37306</v>
      </c>
      <c r="G407">
        <v>24572</v>
      </c>
      <c r="H407" t="s">
        <v>54</v>
      </c>
      <c r="I407" s="2">
        <v>9167000</v>
      </c>
      <c r="J407">
        <f>VLOOKUP(Californa_Wine_Production_1980_2020__32[[#This Row],[County]],'County &amp; Government'!A:I,6,1)</f>
        <v>1436</v>
      </c>
      <c r="K407">
        <f>Californa_Wine_Production_1980_2020__32[[#This Row],[SquareMiles]]*259</f>
        <v>371924</v>
      </c>
    </row>
    <row r="408" spans="1:11">
      <c r="A408">
        <v>2008</v>
      </c>
      <c r="B408">
        <v>33</v>
      </c>
      <c r="C408" t="s">
        <v>22</v>
      </c>
      <c r="D408">
        <v>8004</v>
      </c>
      <c r="E408">
        <v>350</v>
      </c>
      <c r="F408">
        <v>27974</v>
      </c>
      <c r="G408">
        <v>122353</v>
      </c>
      <c r="H408" t="s">
        <v>54</v>
      </c>
      <c r="I408" s="2">
        <v>34227000</v>
      </c>
      <c r="J408">
        <f>VLOOKUP(Californa_Wine_Production_1980_2020__32[[#This Row],[County]],'County &amp; Government'!A:I,6,1)</f>
        <v>1327</v>
      </c>
      <c r="K408">
        <f>Californa_Wine_Production_1980_2020__32[[#This Row],[SquareMiles]]*259</f>
        <v>343693</v>
      </c>
    </row>
    <row r="409" spans="1:11">
      <c r="A409">
        <v>2008</v>
      </c>
      <c r="B409">
        <v>39</v>
      </c>
      <c r="C409" t="s">
        <v>23</v>
      </c>
      <c r="D409">
        <v>55200</v>
      </c>
      <c r="E409">
        <v>1006</v>
      </c>
      <c r="F409">
        <v>555466</v>
      </c>
      <c r="G409">
        <v>25029</v>
      </c>
      <c r="H409" t="s">
        <v>13</v>
      </c>
      <c r="I409" s="2">
        <v>139027000</v>
      </c>
      <c r="J409">
        <f>VLOOKUP(Californa_Wine_Production_1980_2020__32[[#This Row],[County]],'County &amp; Government'!A:I,6,1)</f>
        <v>2147</v>
      </c>
      <c r="K409">
        <f>Californa_Wine_Production_1980_2020__32[[#This Row],[SquareMiles]]*259</f>
        <v>556073</v>
      </c>
    </row>
    <row r="410" spans="1:11">
      <c r="A410">
        <v>2008</v>
      </c>
      <c r="B410">
        <v>41</v>
      </c>
      <c r="C410" t="s">
        <v>24</v>
      </c>
      <c r="D410">
        <v>195</v>
      </c>
      <c r="E410">
        <v>102</v>
      </c>
      <c r="F410">
        <v>199</v>
      </c>
      <c r="G410">
        <v>353719</v>
      </c>
      <c r="H410" t="s">
        <v>54</v>
      </c>
      <c r="I410" s="2">
        <v>703900</v>
      </c>
      <c r="J410">
        <f>VLOOKUP(Californa_Wine_Production_1980_2020__32[[#This Row],[County]],'County &amp; Government'!A:I,6,1)</f>
        <v>588</v>
      </c>
      <c r="K410">
        <f>Californa_Wine_Production_1980_2020__32[[#This Row],[SquareMiles]]*259</f>
        <v>152292</v>
      </c>
    </row>
    <row r="411" spans="1:11">
      <c r="A411">
        <v>2008</v>
      </c>
      <c r="B411">
        <v>43</v>
      </c>
      <c r="C411" t="s">
        <v>50</v>
      </c>
      <c r="D411">
        <v>100</v>
      </c>
      <c r="E411">
        <v>148</v>
      </c>
      <c r="F411">
        <v>148</v>
      </c>
      <c r="G411">
        <v>117568</v>
      </c>
      <c r="H411" t="s">
        <v>54</v>
      </c>
      <c r="I411" s="2">
        <v>174000</v>
      </c>
      <c r="J411">
        <f>VLOOKUP(Californa_Wine_Production_1980_2020__32[[#This Row],[County]],'County &amp; Government'!A:I,6,1)</f>
        <v>1461</v>
      </c>
      <c r="K411">
        <f>Californa_Wine_Production_1980_2020__32[[#This Row],[SquareMiles]]*259</f>
        <v>378399</v>
      </c>
    </row>
    <row r="412" spans="1:11">
      <c r="A412">
        <v>2008</v>
      </c>
      <c r="B412">
        <v>45</v>
      </c>
      <c r="C412" t="s">
        <v>25</v>
      </c>
      <c r="D412">
        <v>16400</v>
      </c>
      <c r="E412">
        <v>279</v>
      </c>
      <c r="F412">
        <v>45779</v>
      </c>
      <c r="G412">
        <v>135536</v>
      </c>
      <c r="H412" t="s">
        <v>54</v>
      </c>
      <c r="I412" s="2">
        <v>62047200</v>
      </c>
      <c r="J412">
        <f>VLOOKUP(Californa_Wine_Production_1980_2020__32[[#This Row],[County]],'County &amp; Government'!A:I,6,1)</f>
        <v>3510</v>
      </c>
      <c r="K412">
        <f>Californa_Wine_Production_1980_2020__32[[#This Row],[SquareMiles]]*259</f>
        <v>909090</v>
      </c>
    </row>
    <row r="413" spans="1:11">
      <c r="A413">
        <v>2008</v>
      </c>
      <c r="B413">
        <v>47</v>
      </c>
      <c r="C413" t="s">
        <v>26</v>
      </c>
      <c r="D413">
        <v>11075</v>
      </c>
      <c r="E413">
        <v>973</v>
      </c>
      <c r="F413">
        <v>107757</v>
      </c>
      <c r="G413">
        <v>31540</v>
      </c>
      <c r="H413" t="s">
        <v>54</v>
      </c>
      <c r="I413" s="2">
        <v>33987000</v>
      </c>
      <c r="J413">
        <f>VLOOKUP(Californa_Wine_Production_1980_2020__32[[#This Row],[County]],'County &amp; Government'!A:I,6,1)</f>
        <v>2008</v>
      </c>
      <c r="K413">
        <f>Californa_Wine_Production_1980_2020__32[[#This Row],[SquareMiles]]*259</f>
        <v>520072</v>
      </c>
    </row>
    <row r="414" spans="1:11">
      <c r="A414">
        <v>2008</v>
      </c>
      <c r="B414">
        <v>53</v>
      </c>
      <c r="C414" t="s">
        <v>27</v>
      </c>
      <c r="D414">
        <v>40144</v>
      </c>
      <c r="E414">
        <v>501</v>
      </c>
      <c r="F414">
        <v>201000</v>
      </c>
      <c r="G414">
        <v>118590</v>
      </c>
      <c r="H414" t="s">
        <v>13</v>
      </c>
      <c r="I414" s="2">
        <v>238366000</v>
      </c>
      <c r="J414">
        <f>VLOOKUP(Californa_Wine_Production_1980_2020__32[[#This Row],[County]],'County &amp; Government'!A:I,6,1)</f>
        <v>3324</v>
      </c>
      <c r="K414">
        <f>Californa_Wine_Production_1980_2020__32[[#This Row],[SquareMiles]]*259</f>
        <v>860916</v>
      </c>
    </row>
    <row r="415" spans="1:11">
      <c r="A415">
        <v>2008</v>
      </c>
      <c r="B415">
        <v>55</v>
      </c>
      <c r="C415" t="s">
        <v>28</v>
      </c>
      <c r="D415">
        <v>42870</v>
      </c>
      <c r="E415">
        <v>270</v>
      </c>
      <c r="F415">
        <v>115864</v>
      </c>
      <c r="G415">
        <v>345157</v>
      </c>
      <c r="H415" t="s">
        <v>54</v>
      </c>
      <c r="I415" s="2">
        <v>399913100</v>
      </c>
      <c r="J415">
        <f>VLOOKUP(Californa_Wine_Production_1980_2020__32[[#This Row],[County]],'County &amp; Government'!A:I,6,1)</f>
        <v>797</v>
      </c>
      <c r="K415">
        <f>Californa_Wine_Production_1980_2020__32[[#This Row],[SquareMiles]]*259</f>
        <v>206423</v>
      </c>
    </row>
    <row r="416" spans="1:11">
      <c r="A416">
        <v>2008</v>
      </c>
      <c r="B416">
        <v>61</v>
      </c>
      <c r="C416" t="s">
        <v>31</v>
      </c>
      <c r="D416">
        <v>212</v>
      </c>
      <c r="E416">
        <v>231</v>
      </c>
      <c r="F416">
        <v>490</v>
      </c>
      <c r="G416">
        <v>101571</v>
      </c>
      <c r="H416" t="s">
        <v>54</v>
      </c>
      <c r="I416" s="2">
        <v>497700</v>
      </c>
      <c r="J416">
        <f>VLOOKUP(Californa_Wine_Production_1980_2020__32[[#This Row],[County]],'County &amp; Government'!A:I,6,1)</f>
        <v>1507</v>
      </c>
      <c r="K416">
        <f>Californa_Wine_Production_1980_2020__32[[#This Row],[SquareMiles]]*259</f>
        <v>390313</v>
      </c>
    </row>
    <row r="417" spans="1:11">
      <c r="A417">
        <v>2008</v>
      </c>
      <c r="B417">
        <v>65</v>
      </c>
      <c r="C417" t="s">
        <v>32</v>
      </c>
      <c r="D417">
        <v>2165</v>
      </c>
      <c r="E417">
        <v>185</v>
      </c>
      <c r="F417">
        <v>4005</v>
      </c>
      <c r="G417">
        <v>112107</v>
      </c>
      <c r="H417" t="s">
        <v>54</v>
      </c>
      <c r="I417" s="2">
        <v>4489900</v>
      </c>
      <c r="J417">
        <f>VLOOKUP(Californa_Wine_Production_1980_2020__32[[#This Row],[County]],'County &amp; Government'!A:I,6,1)</f>
        <v>7243</v>
      </c>
      <c r="K417">
        <f>Californa_Wine_Production_1980_2020__32[[#This Row],[SquareMiles]]*259</f>
        <v>1875937</v>
      </c>
    </row>
    <row r="418" spans="1:11">
      <c r="A418">
        <v>2008</v>
      </c>
      <c r="B418">
        <v>67</v>
      </c>
      <c r="C418" t="s">
        <v>33</v>
      </c>
      <c r="D418">
        <v>24464</v>
      </c>
      <c r="E418">
        <v>536</v>
      </c>
      <c r="F418">
        <v>131125</v>
      </c>
      <c r="G418">
        <v>51380</v>
      </c>
      <c r="H418" t="s">
        <v>13</v>
      </c>
      <c r="I418" s="2">
        <v>67372000</v>
      </c>
      <c r="J418">
        <f>VLOOKUP(Californa_Wine_Production_1980_2020__32[[#This Row],[County]],'County &amp; Government'!A:I,6,1)</f>
        <v>1015</v>
      </c>
      <c r="K418">
        <f>Californa_Wine_Production_1980_2020__32[[#This Row],[SquareMiles]]*259</f>
        <v>262885</v>
      </c>
    </row>
    <row r="419" spans="1:11">
      <c r="A419">
        <v>2008</v>
      </c>
      <c r="B419">
        <v>69</v>
      </c>
      <c r="C419" t="s">
        <v>34</v>
      </c>
      <c r="D419">
        <v>3806</v>
      </c>
      <c r="E419">
        <v>330</v>
      </c>
      <c r="F419">
        <v>12560</v>
      </c>
      <c r="G419">
        <v>110701</v>
      </c>
      <c r="H419" t="s">
        <v>13</v>
      </c>
      <c r="I419" s="2">
        <v>13904000</v>
      </c>
      <c r="J419">
        <f>VLOOKUP(Californa_Wine_Production_1980_2020__32[[#This Row],[County]],'County &amp; Government'!A:I,6,1)</f>
        <v>531</v>
      </c>
      <c r="K419">
        <f>Californa_Wine_Production_1980_2020__32[[#This Row],[SquareMiles]]*259</f>
        <v>137529</v>
      </c>
    </row>
    <row r="420" spans="1:11">
      <c r="A420">
        <v>2008</v>
      </c>
      <c r="B420">
        <v>71</v>
      </c>
      <c r="C420" t="s">
        <v>35</v>
      </c>
      <c r="D420">
        <v>171</v>
      </c>
      <c r="E420">
        <v>389</v>
      </c>
      <c r="F420">
        <v>665</v>
      </c>
      <c r="G420">
        <v>100827</v>
      </c>
      <c r="H420" t="s">
        <v>13</v>
      </c>
      <c r="I420" s="2">
        <v>670500</v>
      </c>
      <c r="J420">
        <f>VLOOKUP(Californa_Wine_Production_1980_2020__32[[#This Row],[County]],'County &amp; Government'!A:I,6,1)</f>
        <v>531</v>
      </c>
      <c r="K420">
        <f>Californa_Wine_Production_1980_2020__32[[#This Row],[SquareMiles]]*259</f>
        <v>137529</v>
      </c>
    </row>
    <row r="421" spans="1:11">
      <c r="A421">
        <v>2008</v>
      </c>
      <c r="B421">
        <v>73</v>
      </c>
      <c r="C421" t="s">
        <v>36</v>
      </c>
      <c r="D421">
        <v>365</v>
      </c>
      <c r="E421">
        <v>170</v>
      </c>
      <c r="F421">
        <v>621</v>
      </c>
      <c r="G421">
        <v>102013</v>
      </c>
      <c r="H421" t="s">
        <v>13</v>
      </c>
      <c r="I421" s="2">
        <v>633500</v>
      </c>
      <c r="J421">
        <f>VLOOKUP(Californa_Wine_Production_1980_2020__32[[#This Row],[County]],'County &amp; Government'!A:I,6,1)</f>
        <v>531</v>
      </c>
      <c r="K421">
        <f>Californa_Wine_Production_1980_2020__32[[#This Row],[SquareMiles]]*259</f>
        <v>137529</v>
      </c>
    </row>
    <row r="422" spans="1:11">
      <c r="A422">
        <v>2008</v>
      </c>
      <c r="B422">
        <v>77</v>
      </c>
      <c r="C422" t="s">
        <v>37</v>
      </c>
      <c r="D422">
        <v>89025</v>
      </c>
      <c r="E422">
        <v>528</v>
      </c>
      <c r="F422">
        <v>470060</v>
      </c>
      <c r="G422">
        <v>46939</v>
      </c>
      <c r="H422" t="s">
        <v>13</v>
      </c>
      <c r="I422" s="2">
        <v>220643000</v>
      </c>
      <c r="J422">
        <f>VLOOKUP(Californa_Wine_Production_1980_2020__32[[#This Row],[County]],'County &amp; Government'!A:I,6,1)</f>
        <v>531</v>
      </c>
      <c r="K422">
        <f>Californa_Wine_Production_1980_2020__32[[#This Row],[SquareMiles]]*259</f>
        <v>137529</v>
      </c>
    </row>
    <row r="423" spans="1:11">
      <c r="A423">
        <v>2008</v>
      </c>
      <c r="B423">
        <v>79</v>
      </c>
      <c r="C423" t="s">
        <v>38</v>
      </c>
      <c r="D423">
        <v>34622</v>
      </c>
      <c r="E423">
        <v>299</v>
      </c>
      <c r="F423">
        <v>103507</v>
      </c>
      <c r="G423">
        <v>119920</v>
      </c>
      <c r="H423" t="s">
        <v>54</v>
      </c>
      <c r="I423" s="2">
        <v>124126000</v>
      </c>
      <c r="J423">
        <f>VLOOKUP(Californa_Wine_Production_1980_2020__32[[#This Row],[County]],'County &amp; Government'!A:I,6,1)</f>
        <v>531</v>
      </c>
      <c r="K423">
        <f>Californa_Wine_Production_1980_2020__32[[#This Row],[SquareMiles]]*259</f>
        <v>137529</v>
      </c>
    </row>
    <row r="424" spans="1:11">
      <c r="A424">
        <v>2008</v>
      </c>
      <c r="B424">
        <v>83</v>
      </c>
      <c r="C424" t="s">
        <v>40</v>
      </c>
      <c r="D424">
        <v>21643</v>
      </c>
      <c r="E424">
        <v>286</v>
      </c>
      <c r="F424">
        <v>61797</v>
      </c>
      <c r="G424">
        <v>139405</v>
      </c>
      <c r="H424" t="s">
        <v>54</v>
      </c>
      <c r="I424" s="2">
        <v>86148100</v>
      </c>
      <c r="J424">
        <f>VLOOKUP(Californa_Wine_Production_1980_2020__32[[#This Row],[County]],'County &amp; Government'!A:I,6,1)</f>
        <v>440</v>
      </c>
      <c r="K424">
        <f>Californa_Wine_Production_1980_2020__32[[#This Row],[SquareMiles]]*259</f>
        <v>113960</v>
      </c>
    </row>
    <row r="425" spans="1:11">
      <c r="A425">
        <v>2008</v>
      </c>
      <c r="B425">
        <v>85</v>
      </c>
      <c r="C425" t="s">
        <v>41</v>
      </c>
      <c r="D425">
        <v>1510</v>
      </c>
      <c r="E425">
        <v>300</v>
      </c>
      <c r="F425">
        <v>4530</v>
      </c>
      <c r="G425">
        <v>142605</v>
      </c>
      <c r="H425" t="s">
        <v>54</v>
      </c>
      <c r="I425" s="2">
        <v>6460000</v>
      </c>
      <c r="J425">
        <f>VLOOKUP(Californa_Wine_Production_1980_2020__32[[#This Row],[County]],'County &amp; Government'!A:I,6,1)</f>
        <v>440</v>
      </c>
      <c r="K425">
        <f>Californa_Wine_Production_1980_2020__32[[#This Row],[SquareMiles]]*259</f>
        <v>113960</v>
      </c>
    </row>
    <row r="426" spans="1:11">
      <c r="A426">
        <v>2008</v>
      </c>
      <c r="B426">
        <v>87</v>
      </c>
      <c r="C426" t="s">
        <v>42</v>
      </c>
      <c r="D426">
        <v>612</v>
      </c>
      <c r="E426">
        <v>193</v>
      </c>
      <c r="F426">
        <v>1181</v>
      </c>
      <c r="G426">
        <v>248857</v>
      </c>
      <c r="H426" t="s">
        <v>13</v>
      </c>
      <c r="I426" s="2">
        <v>2939000</v>
      </c>
      <c r="J426">
        <f>VLOOKUP(Californa_Wine_Production_1980_2020__32[[#This Row],[County]],'County &amp; Government'!A:I,6,1)</f>
        <v>440</v>
      </c>
      <c r="K426">
        <f>Californa_Wine_Production_1980_2020__32[[#This Row],[SquareMiles]]*259</f>
        <v>113960</v>
      </c>
    </row>
    <row r="427" spans="1:11">
      <c r="A427">
        <v>2008</v>
      </c>
      <c r="B427">
        <v>95</v>
      </c>
      <c r="C427" t="s">
        <v>44</v>
      </c>
      <c r="D427">
        <v>4002</v>
      </c>
      <c r="E427">
        <v>353</v>
      </c>
      <c r="F427">
        <v>14137</v>
      </c>
      <c r="G427">
        <v>78268</v>
      </c>
      <c r="H427" t="s">
        <v>54</v>
      </c>
      <c r="I427" s="2">
        <v>11064700</v>
      </c>
      <c r="J427">
        <f>VLOOKUP(Californa_Wine_Production_1980_2020__32[[#This Row],[County]],'County &amp; Government'!A:I,6,1)</f>
        <v>872</v>
      </c>
      <c r="K427">
        <f>Californa_Wine_Production_1980_2020__32[[#This Row],[SquareMiles]]*259</f>
        <v>225848</v>
      </c>
    </row>
    <row r="428" spans="1:11">
      <c r="A428">
        <v>2008</v>
      </c>
      <c r="B428">
        <v>97</v>
      </c>
      <c r="C428" t="s">
        <v>45</v>
      </c>
      <c r="D428">
        <v>55431</v>
      </c>
      <c r="E428">
        <v>305</v>
      </c>
      <c r="F428">
        <v>168992</v>
      </c>
      <c r="G428">
        <v>225509</v>
      </c>
      <c r="H428" t="s">
        <v>54</v>
      </c>
      <c r="I428" s="2">
        <v>381092000</v>
      </c>
      <c r="J428">
        <f>VLOOKUP(Californa_Wine_Production_1980_2020__32[[#This Row],[County]],'County &amp; Government'!A:I,6,1)</f>
        <v>1598</v>
      </c>
      <c r="K428">
        <f>Californa_Wine_Production_1980_2020__32[[#This Row],[SquareMiles]]*259</f>
        <v>413882</v>
      </c>
    </row>
    <row r="429" spans="1:11">
      <c r="A429">
        <v>2008</v>
      </c>
      <c r="B429">
        <v>107</v>
      </c>
      <c r="C429" t="s">
        <v>48</v>
      </c>
      <c r="D429">
        <v>21728</v>
      </c>
      <c r="E429">
        <v>1194</v>
      </c>
      <c r="F429">
        <v>259420</v>
      </c>
      <c r="G429">
        <v>25051</v>
      </c>
      <c r="H429" t="s">
        <v>13</v>
      </c>
      <c r="I429" s="2">
        <v>64987000</v>
      </c>
      <c r="J429">
        <f>VLOOKUP(Californa_Wine_Production_1980_2020__32[[#This Row],[County]],'County &amp; Government'!A:I,6,1)</f>
        <v>4844</v>
      </c>
      <c r="K429">
        <f>Californa_Wine_Production_1980_2020__32[[#This Row],[SquareMiles]]*259</f>
        <v>1254596</v>
      </c>
    </row>
    <row r="430" spans="1:11">
      <c r="A430">
        <v>2008</v>
      </c>
      <c r="B430">
        <v>113</v>
      </c>
      <c r="C430" t="s">
        <v>49</v>
      </c>
      <c r="D430">
        <v>12002</v>
      </c>
      <c r="E430">
        <v>645</v>
      </c>
      <c r="F430">
        <v>77402</v>
      </c>
      <c r="G430">
        <v>54270</v>
      </c>
      <c r="H430" t="s">
        <v>54</v>
      </c>
      <c r="I430" s="2">
        <v>42006000</v>
      </c>
      <c r="J430">
        <f>VLOOKUP(Californa_Wine_Production_1980_2020__32[[#This Row],[County]],'County &amp; Government'!A:I,6,1)</f>
        <v>1034</v>
      </c>
      <c r="K430">
        <f>Californa_Wine_Production_1980_2020__32[[#This Row],[SquareMiles]]*259</f>
        <v>267806</v>
      </c>
    </row>
    <row r="431" spans="1:11">
      <c r="A431">
        <v>2008</v>
      </c>
      <c r="B431">
        <v>115</v>
      </c>
      <c r="C431" t="s">
        <v>56</v>
      </c>
      <c r="D431">
        <v>91</v>
      </c>
      <c r="E431">
        <v>127</v>
      </c>
      <c r="F431">
        <v>116</v>
      </c>
      <c r="G431">
        <v>494828</v>
      </c>
      <c r="H431" t="s">
        <v>54</v>
      </c>
      <c r="I431" s="2">
        <v>574000</v>
      </c>
      <c r="J431">
        <f>VLOOKUP(Californa_Wine_Production_1980_2020__32[[#This Row],[County]],'County &amp; Government'!A:I,6,1)</f>
        <v>639</v>
      </c>
      <c r="K431">
        <f>Californa_Wine_Production_1980_2020__32[[#This Row],[SquareMiles]]*259</f>
        <v>165501</v>
      </c>
    </row>
    <row r="432" spans="1:11">
      <c r="A432">
        <v>2007</v>
      </c>
      <c r="B432">
        <v>1</v>
      </c>
      <c r="C432" t="s">
        <v>12</v>
      </c>
      <c r="D432">
        <v>1916</v>
      </c>
      <c r="E432">
        <v>393</v>
      </c>
      <c r="F432">
        <v>7526</v>
      </c>
      <c r="G432">
        <v>85769</v>
      </c>
      <c r="H432" t="s">
        <v>54</v>
      </c>
      <c r="I432" s="2">
        <v>6455000</v>
      </c>
      <c r="J432">
        <f>VLOOKUP(Californa_Wine_Production_1980_2020__32[[#This Row],[County]],'County &amp; Government'!A:I,6,1)</f>
        <v>825</v>
      </c>
      <c r="K432">
        <f>Californa_Wine_Production_1980_2020__32[[#This Row],[SquareMiles]]*259</f>
        <v>213675</v>
      </c>
    </row>
    <row r="433" spans="1:11">
      <c r="A433">
        <v>2007</v>
      </c>
      <c r="B433">
        <v>5</v>
      </c>
      <c r="C433" t="s">
        <v>14</v>
      </c>
      <c r="D433">
        <v>3697</v>
      </c>
      <c r="E433">
        <v>340</v>
      </c>
      <c r="F433">
        <v>12570</v>
      </c>
      <c r="G433">
        <v>105698</v>
      </c>
      <c r="H433" t="s">
        <v>54</v>
      </c>
      <c r="I433" s="2">
        <v>13286300</v>
      </c>
      <c r="J433">
        <f>VLOOKUP(Californa_Wine_Production_1980_2020__32[[#This Row],[County]],'County &amp; Government'!A:I,6,1)</f>
        <v>601</v>
      </c>
      <c r="K433">
        <f>Californa_Wine_Production_1980_2020__32[[#This Row],[SquareMiles]]*259</f>
        <v>155659</v>
      </c>
    </row>
    <row r="434" spans="1:11">
      <c r="A434">
        <v>2007</v>
      </c>
      <c r="B434">
        <v>9</v>
      </c>
      <c r="C434" t="s">
        <v>15</v>
      </c>
      <c r="D434">
        <v>650</v>
      </c>
      <c r="E434">
        <v>250</v>
      </c>
      <c r="F434">
        <v>1625</v>
      </c>
      <c r="G434">
        <v>110031</v>
      </c>
      <c r="H434" t="s">
        <v>54</v>
      </c>
      <c r="I434" s="2">
        <v>1788000</v>
      </c>
      <c r="J434">
        <f>VLOOKUP(Californa_Wine_Production_1980_2020__32[[#This Row],[County]],'County &amp; Government'!A:I,6,1)</f>
        <v>1036</v>
      </c>
      <c r="K434">
        <f>Californa_Wine_Production_1980_2020__32[[#This Row],[SquareMiles]]*259</f>
        <v>268324</v>
      </c>
    </row>
    <row r="435" spans="1:11">
      <c r="A435">
        <v>2007</v>
      </c>
      <c r="B435">
        <v>17</v>
      </c>
      <c r="C435" t="s">
        <v>18</v>
      </c>
      <c r="D435">
        <v>1747</v>
      </c>
      <c r="E435">
        <v>288</v>
      </c>
      <c r="F435">
        <v>5029</v>
      </c>
      <c r="G435">
        <v>119736</v>
      </c>
      <c r="H435" t="s">
        <v>54</v>
      </c>
      <c r="I435" s="2">
        <v>6021500</v>
      </c>
      <c r="J435">
        <f>VLOOKUP(Californa_Wine_Production_1980_2020__32[[#This Row],[County]],'County &amp; Government'!A:I,6,1)</f>
        <v>1805</v>
      </c>
      <c r="K435">
        <f>Californa_Wine_Production_1980_2020__32[[#This Row],[SquareMiles]]*259</f>
        <v>467495</v>
      </c>
    </row>
    <row r="436" spans="1:11">
      <c r="A436">
        <v>2007</v>
      </c>
      <c r="B436">
        <v>19</v>
      </c>
      <c r="C436" t="s">
        <v>19</v>
      </c>
      <c r="D436">
        <v>61224</v>
      </c>
      <c r="E436">
        <v>1181</v>
      </c>
      <c r="F436">
        <v>722800</v>
      </c>
      <c r="G436">
        <v>21436</v>
      </c>
      <c r="H436" t="s">
        <v>13</v>
      </c>
      <c r="I436" s="2">
        <v>154942000</v>
      </c>
      <c r="J436">
        <f>VLOOKUP(Californa_Wine_Production_1980_2020__32[[#This Row],[County]],'County &amp; Government'!A:I,6,1)</f>
        <v>5998</v>
      </c>
      <c r="K436">
        <f>Californa_Wine_Production_1980_2020__32[[#This Row],[SquareMiles]]*259</f>
        <v>1553482</v>
      </c>
    </row>
    <row r="437" spans="1:11">
      <c r="A437">
        <v>2007</v>
      </c>
      <c r="B437">
        <v>29</v>
      </c>
      <c r="C437" t="s">
        <v>20</v>
      </c>
      <c r="D437">
        <v>33100</v>
      </c>
      <c r="E437">
        <v>1027</v>
      </c>
      <c r="F437">
        <v>340000</v>
      </c>
      <c r="G437">
        <v>21825</v>
      </c>
      <c r="H437" t="s">
        <v>54</v>
      </c>
      <c r="I437" s="2">
        <v>74206000</v>
      </c>
      <c r="J437">
        <f>VLOOKUP(Californa_Wine_Production_1980_2020__32[[#This Row],[County]],'County &amp; Government'!A:I,6,1)</f>
        <v>8170</v>
      </c>
      <c r="K437">
        <f>Californa_Wine_Production_1980_2020__32[[#This Row],[SquareMiles]]*259</f>
        <v>2116030</v>
      </c>
    </row>
    <row r="438" spans="1:11">
      <c r="A438">
        <v>2007</v>
      </c>
      <c r="B438">
        <v>31</v>
      </c>
      <c r="C438" t="s">
        <v>21</v>
      </c>
      <c r="D438">
        <v>3817</v>
      </c>
      <c r="E438">
        <v>752</v>
      </c>
      <c r="F438">
        <v>28719</v>
      </c>
      <c r="G438">
        <v>23027</v>
      </c>
      <c r="H438" t="s">
        <v>54</v>
      </c>
      <c r="I438" s="2">
        <v>6613000</v>
      </c>
      <c r="J438">
        <f>VLOOKUP(Californa_Wine_Production_1980_2020__32[[#This Row],[County]],'County &amp; Government'!A:I,6,1)</f>
        <v>1436</v>
      </c>
      <c r="K438">
        <f>Californa_Wine_Production_1980_2020__32[[#This Row],[SquareMiles]]*259</f>
        <v>371924</v>
      </c>
    </row>
    <row r="439" spans="1:11">
      <c r="A439">
        <v>2007</v>
      </c>
      <c r="B439">
        <v>33</v>
      </c>
      <c r="C439" t="s">
        <v>22</v>
      </c>
      <c r="D439">
        <v>7949</v>
      </c>
      <c r="E439">
        <v>457</v>
      </c>
      <c r="F439">
        <v>36321</v>
      </c>
      <c r="G439">
        <v>119626</v>
      </c>
      <c r="H439" t="s">
        <v>13</v>
      </c>
      <c r="I439" s="2">
        <v>43449300</v>
      </c>
      <c r="J439">
        <f>VLOOKUP(Californa_Wine_Production_1980_2020__32[[#This Row],[County]],'County &amp; Government'!A:I,6,1)</f>
        <v>1327</v>
      </c>
      <c r="K439">
        <f>Californa_Wine_Production_1980_2020__32[[#This Row],[SquareMiles]]*259</f>
        <v>343693</v>
      </c>
    </row>
    <row r="440" spans="1:11">
      <c r="A440">
        <v>2007</v>
      </c>
      <c r="B440">
        <v>39</v>
      </c>
      <c r="C440" t="s">
        <v>23</v>
      </c>
      <c r="D440">
        <v>53500</v>
      </c>
      <c r="E440">
        <v>1059</v>
      </c>
      <c r="F440">
        <v>566559</v>
      </c>
      <c r="G440">
        <v>20658</v>
      </c>
      <c r="H440" t="s">
        <v>54</v>
      </c>
      <c r="I440" s="2">
        <v>117042000</v>
      </c>
      <c r="J440">
        <f>VLOOKUP(Californa_Wine_Production_1980_2020__32[[#This Row],[County]],'County &amp; Government'!A:I,6,1)</f>
        <v>2147</v>
      </c>
      <c r="K440">
        <f>Californa_Wine_Production_1980_2020__32[[#This Row],[SquareMiles]]*259</f>
        <v>556073</v>
      </c>
    </row>
    <row r="441" spans="1:11">
      <c r="A441">
        <v>2007</v>
      </c>
      <c r="B441">
        <v>41</v>
      </c>
      <c r="C441" t="s">
        <v>24</v>
      </c>
      <c r="D441">
        <v>192</v>
      </c>
      <c r="E441">
        <v>90</v>
      </c>
      <c r="F441">
        <v>173</v>
      </c>
      <c r="G441">
        <v>436821</v>
      </c>
      <c r="H441" t="s">
        <v>54</v>
      </c>
      <c r="I441" s="2">
        <v>755700</v>
      </c>
      <c r="J441">
        <f>VLOOKUP(Californa_Wine_Production_1980_2020__32[[#This Row],[County]],'County &amp; Government'!A:I,6,1)</f>
        <v>588</v>
      </c>
      <c r="K441">
        <f>Californa_Wine_Production_1980_2020__32[[#This Row],[SquareMiles]]*259</f>
        <v>152292</v>
      </c>
    </row>
    <row r="442" spans="1:11">
      <c r="A442">
        <v>2007</v>
      </c>
      <c r="B442">
        <v>43</v>
      </c>
      <c r="C442" t="s">
        <v>50</v>
      </c>
      <c r="D442">
        <v>97</v>
      </c>
      <c r="E442">
        <v>120</v>
      </c>
      <c r="F442">
        <v>116</v>
      </c>
      <c r="G442">
        <v>120690</v>
      </c>
      <c r="H442" t="s">
        <v>54</v>
      </c>
      <c r="I442" s="2">
        <v>140000</v>
      </c>
      <c r="J442">
        <f>VLOOKUP(Californa_Wine_Production_1980_2020__32[[#This Row],[County]],'County &amp; Government'!A:I,6,1)</f>
        <v>1461</v>
      </c>
      <c r="K442">
        <f>Californa_Wine_Production_1980_2020__32[[#This Row],[SquareMiles]]*259</f>
        <v>378399</v>
      </c>
    </row>
    <row r="443" spans="1:11">
      <c r="A443">
        <v>2007</v>
      </c>
      <c r="B443">
        <v>45</v>
      </c>
      <c r="C443" t="s">
        <v>25</v>
      </c>
      <c r="D443">
        <v>16342</v>
      </c>
      <c r="E443">
        <v>377</v>
      </c>
      <c r="F443">
        <v>61589</v>
      </c>
      <c r="G443">
        <v>122341</v>
      </c>
      <c r="H443" t="s">
        <v>13</v>
      </c>
      <c r="I443" s="2">
        <v>75348300</v>
      </c>
      <c r="J443">
        <f>VLOOKUP(Californa_Wine_Production_1980_2020__32[[#This Row],[County]],'County &amp; Government'!A:I,6,1)</f>
        <v>3510</v>
      </c>
      <c r="K443">
        <f>Californa_Wine_Production_1980_2020__32[[#This Row],[SquareMiles]]*259</f>
        <v>909090</v>
      </c>
    </row>
    <row r="444" spans="1:11">
      <c r="A444">
        <v>2007</v>
      </c>
      <c r="B444">
        <v>47</v>
      </c>
      <c r="C444" t="s">
        <v>26</v>
      </c>
      <c r="D444">
        <v>9819</v>
      </c>
      <c r="E444">
        <v>669</v>
      </c>
      <c r="F444">
        <v>65702</v>
      </c>
      <c r="G444">
        <v>27409</v>
      </c>
      <c r="H444" t="s">
        <v>13</v>
      </c>
      <c r="I444" s="2">
        <v>18008000</v>
      </c>
      <c r="J444">
        <f>VLOOKUP(Californa_Wine_Production_1980_2020__32[[#This Row],[County]],'County &amp; Government'!A:I,6,1)</f>
        <v>2008</v>
      </c>
      <c r="K444">
        <f>Californa_Wine_Production_1980_2020__32[[#This Row],[SquareMiles]]*259</f>
        <v>520072</v>
      </c>
    </row>
    <row r="445" spans="1:11">
      <c r="A445">
        <v>2007</v>
      </c>
      <c r="B445">
        <v>53</v>
      </c>
      <c r="C445" t="s">
        <v>27</v>
      </c>
      <c r="D445">
        <v>39636</v>
      </c>
      <c r="E445">
        <v>565</v>
      </c>
      <c r="F445">
        <v>224000</v>
      </c>
      <c r="G445">
        <v>112323</v>
      </c>
      <c r="H445" t="s">
        <v>54</v>
      </c>
      <c r="I445" s="2">
        <v>251604000</v>
      </c>
      <c r="J445">
        <f>VLOOKUP(Californa_Wine_Production_1980_2020__32[[#This Row],[County]],'County &amp; Government'!A:I,6,1)</f>
        <v>3324</v>
      </c>
      <c r="K445">
        <f>Californa_Wine_Production_1980_2020__32[[#This Row],[SquareMiles]]*259</f>
        <v>860916</v>
      </c>
    </row>
    <row r="446" spans="1:11">
      <c r="A446">
        <v>2007</v>
      </c>
      <c r="B446">
        <v>55</v>
      </c>
      <c r="C446" t="s">
        <v>28</v>
      </c>
      <c r="D446">
        <v>42338</v>
      </c>
      <c r="E446">
        <v>343</v>
      </c>
      <c r="F446">
        <v>145115</v>
      </c>
      <c r="G446">
        <v>325677</v>
      </c>
      <c r="H446" t="s">
        <v>54</v>
      </c>
      <c r="I446" s="2">
        <v>472606600</v>
      </c>
      <c r="J446">
        <f>VLOOKUP(Californa_Wine_Production_1980_2020__32[[#This Row],[County]],'County &amp; Government'!A:I,6,1)</f>
        <v>797</v>
      </c>
      <c r="K446">
        <f>Californa_Wine_Production_1980_2020__32[[#This Row],[SquareMiles]]*259</f>
        <v>206423</v>
      </c>
    </row>
    <row r="447" spans="1:11">
      <c r="A447">
        <v>2007</v>
      </c>
      <c r="B447">
        <v>61</v>
      </c>
      <c r="C447" t="s">
        <v>31</v>
      </c>
      <c r="D447">
        <v>190</v>
      </c>
      <c r="E447">
        <v>271</v>
      </c>
      <c r="F447">
        <v>515</v>
      </c>
      <c r="G447">
        <v>87359</v>
      </c>
      <c r="H447" t="s">
        <v>54</v>
      </c>
      <c r="I447" s="2">
        <v>449900</v>
      </c>
      <c r="J447">
        <f>VLOOKUP(Californa_Wine_Production_1980_2020__32[[#This Row],[County]],'County &amp; Government'!A:I,6,1)</f>
        <v>1507</v>
      </c>
      <c r="K447">
        <f>Californa_Wine_Production_1980_2020__32[[#This Row],[SquareMiles]]*259</f>
        <v>390313</v>
      </c>
    </row>
    <row r="448" spans="1:11">
      <c r="A448">
        <v>2007</v>
      </c>
      <c r="B448">
        <v>65</v>
      </c>
      <c r="C448" t="s">
        <v>32</v>
      </c>
      <c r="D448">
        <v>2000</v>
      </c>
      <c r="E448">
        <v>170</v>
      </c>
      <c r="F448">
        <v>3400</v>
      </c>
      <c r="G448">
        <v>118400</v>
      </c>
      <c r="H448" t="s">
        <v>54</v>
      </c>
      <c r="I448" s="2">
        <v>4025600</v>
      </c>
      <c r="J448">
        <f>VLOOKUP(Californa_Wine_Production_1980_2020__32[[#This Row],[County]],'County &amp; Government'!A:I,6,1)</f>
        <v>7243</v>
      </c>
      <c r="K448">
        <f>Californa_Wine_Production_1980_2020__32[[#This Row],[SquareMiles]]*259</f>
        <v>1875937</v>
      </c>
    </row>
    <row r="449" spans="1:11">
      <c r="A449">
        <v>2007</v>
      </c>
      <c r="B449">
        <v>67</v>
      </c>
      <c r="C449" t="s">
        <v>33</v>
      </c>
      <c r="D449">
        <v>24637</v>
      </c>
      <c r="E449">
        <v>700</v>
      </c>
      <c r="F449">
        <v>172459</v>
      </c>
      <c r="G449">
        <v>43240</v>
      </c>
      <c r="H449" t="s">
        <v>13</v>
      </c>
      <c r="I449" s="2">
        <v>74571000</v>
      </c>
      <c r="J449">
        <f>VLOOKUP(Californa_Wine_Production_1980_2020__32[[#This Row],[County]],'County &amp; Government'!A:I,6,1)</f>
        <v>1015</v>
      </c>
      <c r="K449">
        <f>Californa_Wine_Production_1980_2020__32[[#This Row],[SquareMiles]]*259</f>
        <v>262885</v>
      </c>
    </row>
    <row r="450" spans="1:11">
      <c r="A450">
        <v>2007</v>
      </c>
      <c r="B450">
        <v>69</v>
      </c>
      <c r="C450" t="s">
        <v>34</v>
      </c>
      <c r="D450">
        <v>3806</v>
      </c>
      <c r="E450">
        <v>541</v>
      </c>
      <c r="F450">
        <v>20590</v>
      </c>
      <c r="G450">
        <v>117999</v>
      </c>
      <c r="H450" t="s">
        <v>13</v>
      </c>
      <c r="I450" s="2">
        <v>24296000</v>
      </c>
      <c r="J450">
        <f>VLOOKUP(Californa_Wine_Production_1980_2020__32[[#This Row],[County]],'County &amp; Government'!A:I,6,1)</f>
        <v>531</v>
      </c>
      <c r="K450">
        <f>Californa_Wine_Production_1980_2020__32[[#This Row],[SquareMiles]]*259</f>
        <v>137529</v>
      </c>
    </row>
    <row r="451" spans="1:11">
      <c r="A451">
        <v>2007</v>
      </c>
      <c r="B451">
        <v>71</v>
      </c>
      <c r="C451" t="s">
        <v>35</v>
      </c>
      <c r="D451">
        <v>132</v>
      </c>
      <c r="E451">
        <v>313</v>
      </c>
      <c r="F451">
        <v>413</v>
      </c>
      <c r="G451">
        <v>151913</v>
      </c>
      <c r="H451" t="s">
        <v>13</v>
      </c>
      <c r="I451" s="2">
        <v>627400</v>
      </c>
      <c r="J451">
        <f>VLOOKUP(Californa_Wine_Production_1980_2020__32[[#This Row],[County]],'County &amp; Government'!A:I,6,1)</f>
        <v>531</v>
      </c>
      <c r="K451">
        <f>Californa_Wine_Production_1980_2020__32[[#This Row],[SquareMiles]]*259</f>
        <v>137529</v>
      </c>
    </row>
    <row r="452" spans="1:11">
      <c r="A452">
        <v>2007</v>
      </c>
      <c r="B452">
        <v>73</v>
      </c>
      <c r="C452" t="s">
        <v>36</v>
      </c>
      <c r="D452">
        <v>328</v>
      </c>
      <c r="E452">
        <v>190</v>
      </c>
      <c r="F452">
        <v>623</v>
      </c>
      <c r="G452">
        <v>99535</v>
      </c>
      <c r="H452" t="s">
        <v>13</v>
      </c>
      <c r="I452" s="2">
        <v>620100</v>
      </c>
      <c r="J452">
        <f>VLOOKUP(Californa_Wine_Production_1980_2020__32[[#This Row],[County]],'County &amp; Government'!A:I,6,1)</f>
        <v>531</v>
      </c>
      <c r="K452">
        <f>Californa_Wine_Production_1980_2020__32[[#This Row],[SquareMiles]]*259</f>
        <v>137529</v>
      </c>
    </row>
    <row r="453" spans="1:11">
      <c r="A453">
        <v>2007</v>
      </c>
      <c r="B453">
        <v>77</v>
      </c>
      <c r="C453" t="s">
        <v>37</v>
      </c>
      <c r="D453">
        <v>88913</v>
      </c>
      <c r="E453">
        <v>628</v>
      </c>
      <c r="F453">
        <v>557950</v>
      </c>
      <c r="G453">
        <v>38608</v>
      </c>
      <c r="H453" t="s">
        <v>13</v>
      </c>
      <c r="I453" s="2">
        <v>215416000</v>
      </c>
      <c r="J453">
        <f>VLOOKUP(Californa_Wine_Production_1980_2020__32[[#This Row],[County]],'County &amp; Government'!A:I,6,1)</f>
        <v>531</v>
      </c>
      <c r="K453">
        <f>Californa_Wine_Production_1980_2020__32[[#This Row],[SquareMiles]]*259</f>
        <v>137529</v>
      </c>
    </row>
    <row r="454" spans="1:11">
      <c r="A454">
        <v>2007</v>
      </c>
      <c r="B454">
        <v>79</v>
      </c>
      <c r="C454" t="s">
        <v>38</v>
      </c>
      <c r="D454">
        <v>34408</v>
      </c>
      <c r="E454">
        <v>396</v>
      </c>
      <c r="F454">
        <v>136276</v>
      </c>
      <c r="G454">
        <v>103961</v>
      </c>
      <c r="H454" t="s">
        <v>13</v>
      </c>
      <c r="I454" s="2">
        <v>141674000</v>
      </c>
      <c r="J454">
        <f>VLOOKUP(Californa_Wine_Production_1980_2020__32[[#This Row],[County]],'County &amp; Government'!A:I,6,1)</f>
        <v>531</v>
      </c>
      <c r="K454">
        <f>Californa_Wine_Production_1980_2020__32[[#This Row],[SquareMiles]]*259</f>
        <v>137529</v>
      </c>
    </row>
    <row r="455" spans="1:11">
      <c r="A455">
        <v>2007</v>
      </c>
      <c r="B455">
        <v>83</v>
      </c>
      <c r="C455" t="s">
        <v>40</v>
      </c>
      <c r="D455">
        <v>21263</v>
      </c>
      <c r="E455">
        <v>335</v>
      </c>
      <c r="F455">
        <v>71231</v>
      </c>
      <c r="G455">
        <v>140274</v>
      </c>
      <c r="H455" t="s">
        <v>13</v>
      </c>
      <c r="I455" s="2">
        <v>99918600</v>
      </c>
      <c r="J455">
        <f>VLOOKUP(Californa_Wine_Production_1980_2020__32[[#This Row],[County]],'County &amp; Government'!A:I,6,1)</f>
        <v>440</v>
      </c>
      <c r="K455">
        <f>Californa_Wine_Production_1980_2020__32[[#This Row],[SquareMiles]]*259</f>
        <v>113960</v>
      </c>
    </row>
    <row r="456" spans="1:11">
      <c r="A456">
        <v>2007</v>
      </c>
      <c r="B456">
        <v>85</v>
      </c>
      <c r="C456" t="s">
        <v>41</v>
      </c>
      <c r="D456">
        <v>1550</v>
      </c>
      <c r="E456">
        <v>300</v>
      </c>
      <c r="F456">
        <v>4650</v>
      </c>
      <c r="G456">
        <v>131398</v>
      </c>
      <c r="H456" t="s">
        <v>13</v>
      </c>
      <c r="I456" s="2">
        <v>6110000</v>
      </c>
      <c r="J456">
        <f>VLOOKUP(Californa_Wine_Production_1980_2020__32[[#This Row],[County]],'County &amp; Government'!A:I,6,1)</f>
        <v>440</v>
      </c>
      <c r="K456">
        <f>Californa_Wine_Production_1980_2020__32[[#This Row],[SquareMiles]]*259</f>
        <v>113960</v>
      </c>
    </row>
    <row r="457" spans="1:11">
      <c r="A457">
        <v>2007</v>
      </c>
      <c r="B457">
        <v>87</v>
      </c>
      <c r="C457" t="s">
        <v>42</v>
      </c>
      <c r="D457">
        <v>598</v>
      </c>
      <c r="E457">
        <v>213</v>
      </c>
      <c r="F457">
        <v>1274</v>
      </c>
      <c r="G457">
        <v>238383</v>
      </c>
      <c r="H457" t="s">
        <v>13</v>
      </c>
      <c r="I457" s="2">
        <v>3037000</v>
      </c>
      <c r="J457">
        <f>VLOOKUP(Californa_Wine_Production_1980_2020__32[[#This Row],[County]],'County &amp; Government'!A:I,6,1)</f>
        <v>440</v>
      </c>
      <c r="K457">
        <f>Californa_Wine_Production_1980_2020__32[[#This Row],[SquareMiles]]*259</f>
        <v>113960</v>
      </c>
    </row>
    <row r="458" spans="1:11">
      <c r="A458">
        <v>2007</v>
      </c>
      <c r="B458">
        <v>95</v>
      </c>
      <c r="C458" t="s">
        <v>44</v>
      </c>
      <c r="D458">
        <v>4021</v>
      </c>
      <c r="E458">
        <v>300</v>
      </c>
      <c r="F458">
        <v>12083</v>
      </c>
      <c r="G458">
        <v>66995</v>
      </c>
      <c r="H458" t="s">
        <v>13</v>
      </c>
      <c r="I458" s="2">
        <v>8095000</v>
      </c>
      <c r="J458">
        <f>VLOOKUP(Californa_Wine_Production_1980_2020__32[[#This Row],[County]],'County &amp; Government'!A:I,6,1)</f>
        <v>872</v>
      </c>
      <c r="K458">
        <f>Californa_Wine_Production_1980_2020__32[[#This Row],[SquareMiles]]*259</f>
        <v>225848</v>
      </c>
    </row>
    <row r="459" spans="1:11">
      <c r="A459">
        <v>2007</v>
      </c>
      <c r="B459">
        <v>97</v>
      </c>
      <c r="C459" t="s">
        <v>45</v>
      </c>
      <c r="D459">
        <v>54899</v>
      </c>
      <c r="E459">
        <v>362</v>
      </c>
      <c r="F459">
        <v>198533</v>
      </c>
      <c r="G459">
        <v>209814</v>
      </c>
      <c r="H459" t="s">
        <v>13</v>
      </c>
      <c r="I459" s="2">
        <v>416549600</v>
      </c>
      <c r="J459">
        <f>VLOOKUP(Californa_Wine_Production_1980_2020__32[[#This Row],[County]],'County &amp; Government'!A:I,6,1)</f>
        <v>1598</v>
      </c>
      <c r="K459">
        <f>Californa_Wine_Production_1980_2020__32[[#This Row],[SquareMiles]]*259</f>
        <v>413882</v>
      </c>
    </row>
    <row r="460" spans="1:11">
      <c r="A460">
        <v>2007</v>
      </c>
      <c r="B460">
        <v>107</v>
      </c>
      <c r="C460" t="s">
        <v>48</v>
      </c>
      <c r="D460">
        <v>19561</v>
      </c>
      <c r="E460">
        <v>1025</v>
      </c>
      <c r="F460">
        <v>200430</v>
      </c>
      <c r="G460">
        <v>21709</v>
      </c>
      <c r="H460" t="s">
        <v>13</v>
      </c>
      <c r="I460" s="2">
        <v>43512000</v>
      </c>
      <c r="J460">
        <f>VLOOKUP(Californa_Wine_Production_1980_2020__32[[#This Row],[County]],'County &amp; Government'!A:I,6,1)</f>
        <v>4844</v>
      </c>
      <c r="K460">
        <f>Californa_Wine_Production_1980_2020__32[[#This Row],[SquareMiles]]*259</f>
        <v>1254596</v>
      </c>
    </row>
    <row r="461" spans="1:11">
      <c r="A461">
        <v>2007</v>
      </c>
      <c r="B461">
        <v>113</v>
      </c>
      <c r="C461" t="s">
        <v>49</v>
      </c>
      <c r="D461">
        <v>11898</v>
      </c>
      <c r="E461">
        <v>713</v>
      </c>
      <c r="F461">
        <v>84853</v>
      </c>
      <c r="G461">
        <v>54816</v>
      </c>
      <c r="H461" t="s">
        <v>13</v>
      </c>
      <c r="I461" s="2">
        <v>46513300</v>
      </c>
      <c r="J461">
        <f>VLOOKUP(Californa_Wine_Production_1980_2020__32[[#This Row],[County]],'County &amp; Government'!A:I,6,1)</f>
        <v>1034</v>
      </c>
      <c r="K461">
        <f>Californa_Wine_Production_1980_2020__32[[#This Row],[SquareMiles]]*259</f>
        <v>267806</v>
      </c>
    </row>
    <row r="462" spans="1:11">
      <c r="A462">
        <v>2007</v>
      </c>
      <c r="B462">
        <v>115</v>
      </c>
      <c r="C462" t="s">
        <v>56</v>
      </c>
      <c r="D462">
        <v>85</v>
      </c>
      <c r="E462">
        <v>136</v>
      </c>
      <c r="F462">
        <v>116</v>
      </c>
      <c r="G462">
        <v>175000</v>
      </c>
      <c r="H462" t="s">
        <v>13</v>
      </c>
      <c r="I462" s="2">
        <v>2030002006</v>
      </c>
      <c r="J462">
        <f>VLOOKUP(Californa_Wine_Production_1980_2020__32[[#This Row],[County]],'County &amp; Government'!A:I,6,1)</f>
        <v>639</v>
      </c>
      <c r="K462">
        <f>Californa_Wine_Production_1980_2020__32[[#This Row],[SquareMiles]]*259</f>
        <v>165501</v>
      </c>
    </row>
    <row r="463" spans="1:11">
      <c r="A463">
        <v>2006</v>
      </c>
      <c r="B463">
        <v>1</v>
      </c>
      <c r="C463" t="s">
        <v>12</v>
      </c>
      <c r="D463">
        <v>2281</v>
      </c>
      <c r="E463">
        <v>374</v>
      </c>
      <c r="F463">
        <v>8534</v>
      </c>
      <c r="G463">
        <v>93797</v>
      </c>
      <c r="H463" t="s">
        <v>54</v>
      </c>
      <c r="I463" s="2">
        <v>8004600</v>
      </c>
      <c r="J463">
        <f>VLOOKUP(Californa_Wine_Production_1980_2020__32[[#This Row],[County]],'County &amp; Government'!A:I,6,1)</f>
        <v>825</v>
      </c>
      <c r="K463">
        <f>Californa_Wine_Production_1980_2020__32[[#This Row],[SquareMiles]]*259</f>
        <v>213675</v>
      </c>
    </row>
    <row r="464" spans="1:11">
      <c r="A464">
        <v>2006</v>
      </c>
      <c r="B464">
        <v>5</v>
      </c>
      <c r="C464" t="s">
        <v>14</v>
      </c>
      <c r="D464">
        <v>3701</v>
      </c>
      <c r="E464">
        <v>368</v>
      </c>
      <c r="F464">
        <v>13620</v>
      </c>
      <c r="G464">
        <v>107998</v>
      </c>
      <c r="H464" t="s">
        <v>54</v>
      </c>
      <c r="I464" s="2">
        <v>14709300</v>
      </c>
      <c r="J464">
        <f>VLOOKUP(Californa_Wine_Production_1980_2020__32[[#This Row],[County]],'County &amp; Government'!A:I,6,1)</f>
        <v>601</v>
      </c>
      <c r="K464">
        <f>Californa_Wine_Production_1980_2020__32[[#This Row],[SquareMiles]]*259</f>
        <v>155659</v>
      </c>
    </row>
    <row r="465" spans="1:11">
      <c r="A465">
        <v>2006</v>
      </c>
      <c r="B465">
        <v>9</v>
      </c>
      <c r="C465" t="s">
        <v>15</v>
      </c>
      <c r="D465">
        <v>600</v>
      </c>
      <c r="E465">
        <v>260</v>
      </c>
      <c r="F465">
        <v>1560</v>
      </c>
      <c r="G465">
        <v>106218</v>
      </c>
      <c r="H465" t="s">
        <v>54</v>
      </c>
      <c r="I465" s="2">
        <v>1657000</v>
      </c>
      <c r="J465">
        <f>VLOOKUP(Californa_Wine_Production_1980_2020__32[[#This Row],[County]],'County &amp; Government'!A:I,6,1)</f>
        <v>1036</v>
      </c>
      <c r="K465">
        <f>Californa_Wine_Production_1980_2020__32[[#This Row],[SquareMiles]]*259</f>
        <v>268324</v>
      </c>
    </row>
    <row r="466" spans="1:11">
      <c r="A466">
        <v>2006</v>
      </c>
      <c r="B466">
        <v>17</v>
      </c>
      <c r="C466" t="s">
        <v>18</v>
      </c>
      <c r="D466">
        <v>1864</v>
      </c>
      <c r="E466">
        <v>307</v>
      </c>
      <c r="F466">
        <v>5720</v>
      </c>
      <c r="G466">
        <v>108156</v>
      </c>
      <c r="H466" t="s">
        <v>54</v>
      </c>
      <c r="I466" s="2">
        <v>6186500</v>
      </c>
      <c r="J466">
        <f>VLOOKUP(Californa_Wine_Production_1980_2020__32[[#This Row],[County]],'County &amp; Government'!A:I,6,1)</f>
        <v>1805</v>
      </c>
      <c r="K466">
        <f>Californa_Wine_Production_1980_2020__32[[#This Row],[SquareMiles]]*259</f>
        <v>467495</v>
      </c>
    </row>
    <row r="467" spans="1:11">
      <c r="A467">
        <v>2006</v>
      </c>
      <c r="B467">
        <v>19</v>
      </c>
      <c r="C467" t="s">
        <v>19</v>
      </c>
      <c r="D467">
        <v>64116</v>
      </c>
      <c r="E467">
        <v>883</v>
      </c>
      <c r="F467">
        <v>566400</v>
      </c>
      <c r="G467">
        <v>20956</v>
      </c>
      <c r="H467" t="s">
        <v>54</v>
      </c>
      <c r="I467" s="2">
        <v>118692000</v>
      </c>
      <c r="J467">
        <f>VLOOKUP(Californa_Wine_Production_1980_2020__32[[#This Row],[County]],'County &amp; Government'!A:I,6,1)</f>
        <v>5998</v>
      </c>
      <c r="K467">
        <f>Californa_Wine_Production_1980_2020__32[[#This Row],[SquareMiles]]*259</f>
        <v>1553482</v>
      </c>
    </row>
    <row r="468" spans="1:11">
      <c r="A468">
        <v>2006</v>
      </c>
      <c r="B468">
        <v>29</v>
      </c>
      <c r="C468" t="s">
        <v>20</v>
      </c>
      <c r="D468">
        <v>35441</v>
      </c>
      <c r="E468">
        <v>891</v>
      </c>
      <c r="F468">
        <v>315620</v>
      </c>
      <c r="G468">
        <v>20795</v>
      </c>
      <c r="H468" t="s">
        <v>54</v>
      </c>
      <c r="I468" s="2">
        <v>65633000</v>
      </c>
      <c r="J468">
        <f>VLOOKUP(Californa_Wine_Production_1980_2020__32[[#This Row],[County]],'County &amp; Government'!A:I,6,1)</f>
        <v>8170</v>
      </c>
      <c r="K468">
        <f>Californa_Wine_Production_1980_2020__32[[#This Row],[SquareMiles]]*259</f>
        <v>2116030</v>
      </c>
    </row>
    <row r="469" spans="1:11">
      <c r="A469">
        <v>2006</v>
      </c>
      <c r="B469">
        <v>31</v>
      </c>
      <c r="C469" t="s">
        <v>21</v>
      </c>
      <c r="D469">
        <v>3624</v>
      </c>
      <c r="E469">
        <v>1098</v>
      </c>
      <c r="F469">
        <v>39800</v>
      </c>
      <c r="G469">
        <v>25935</v>
      </c>
      <c r="H469" t="s">
        <v>54</v>
      </c>
      <c r="I469" s="2">
        <v>10322000</v>
      </c>
      <c r="J469">
        <f>VLOOKUP(Californa_Wine_Production_1980_2020__32[[#This Row],[County]],'County &amp; Government'!A:I,6,1)</f>
        <v>1436</v>
      </c>
      <c r="K469">
        <f>Californa_Wine_Production_1980_2020__32[[#This Row],[SquareMiles]]*259</f>
        <v>371924</v>
      </c>
    </row>
    <row r="470" spans="1:11">
      <c r="A470">
        <v>2006</v>
      </c>
      <c r="B470">
        <v>33</v>
      </c>
      <c r="C470" t="s">
        <v>22</v>
      </c>
      <c r="D470">
        <v>7842</v>
      </c>
      <c r="E470">
        <v>448</v>
      </c>
      <c r="F470">
        <v>35153</v>
      </c>
      <c r="G470">
        <v>122904</v>
      </c>
      <c r="H470" t="s">
        <v>54</v>
      </c>
      <c r="I470" s="2">
        <v>43204600</v>
      </c>
      <c r="J470">
        <f>VLOOKUP(Californa_Wine_Production_1980_2020__32[[#This Row],[County]],'County &amp; Government'!A:I,6,1)</f>
        <v>1327</v>
      </c>
      <c r="K470">
        <f>Californa_Wine_Production_1980_2020__32[[#This Row],[SquareMiles]]*259</f>
        <v>343693</v>
      </c>
    </row>
    <row r="471" spans="1:11">
      <c r="A471">
        <v>2006</v>
      </c>
      <c r="B471">
        <v>39</v>
      </c>
      <c r="C471" t="s">
        <v>23</v>
      </c>
      <c r="D471">
        <v>54200</v>
      </c>
      <c r="E471">
        <v>897</v>
      </c>
      <c r="F471">
        <v>486375</v>
      </c>
      <c r="G471">
        <v>19381</v>
      </c>
      <c r="H471" t="s">
        <v>54</v>
      </c>
      <c r="I471" s="2">
        <v>94266000</v>
      </c>
      <c r="J471">
        <f>VLOOKUP(Californa_Wine_Production_1980_2020__32[[#This Row],[County]],'County &amp; Government'!A:I,6,1)</f>
        <v>2147</v>
      </c>
      <c r="K471">
        <f>Californa_Wine_Production_1980_2020__32[[#This Row],[SquareMiles]]*259</f>
        <v>556073</v>
      </c>
    </row>
    <row r="472" spans="1:11">
      <c r="A472">
        <v>2006</v>
      </c>
      <c r="B472">
        <v>41</v>
      </c>
      <c r="C472" t="s">
        <v>24</v>
      </c>
      <c r="D472">
        <v>118</v>
      </c>
      <c r="E472">
        <v>186</v>
      </c>
      <c r="F472">
        <v>219</v>
      </c>
      <c r="G472">
        <v>227352</v>
      </c>
      <c r="H472" t="s">
        <v>54</v>
      </c>
      <c r="I472" s="2">
        <v>497900</v>
      </c>
      <c r="J472">
        <f>VLOOKUP(Californa_Wine_Production_1980_2020__32[[#This Row],[County]],'County &amp; Government'!A:I,6,1)</f>
        <v>588</v>
      </c>
      <c r="K472">
        <f>Californa_Wine_Production_1980_2020__32[[#This Row],[SquareMiles]]*259</f>
        <v>152292</v>
      </c>
    </row>
    <row r="473" spans="1:11">
      <c r="A473">
        <v>2006</v>
      </c>
      <c r="B473">
        <v>43</v>
      </c>
      <c r="C473" t="s">
        <v>50</v>
      </c>
      <c r="D473">
        <v>100</v>
      </c>
      <c r="E473">
        <v>102</v>
      </c>
      <c r="F473">
        <v>102</v>
      </c>
      <c r="G473">
        <v>121275</v>
      </c>
      <c r="H473" t="s">
        <v>54</v>
      </c>
      <c r="I473" s="2">
        <v>123700</v>
      </c>
      <c r="J473">
        <f>VLOOKUP(Californa_Wine_Production_1980_2020__32[[#This Row],[County]],'County &amp; Government'!A:I,6,1)</f>
        <v>1461</v>
      </c>
      <c r="K473">
        <f>Californa_Wine_Production_1980_2020__32[[#This Row],[SquareMiles]]*259</f>
        <v>378399</v>
      </c>
    </row>
    <row r="474" spans="1:11">
      <c r="A474">
        <v>2006</v>
      </c>
      <c r="B474">
        <v>45</v>
      </c>
      <c r="C474" t="s">
        <v>25</v>
      </c>
      <c r="D474">
        <v>16142</v>
      </c>
      <c r="E474">
        <v>440</v>
      </c>
      <c r="F474">
        <v>70948</v>
      </c>
      <c r="G474">
        <v>123700</v>
      </c>
      <c r="H474" t="s">
        <v>54</v>
      </c>
      <c r="I474" s="2">
        <v>87762600</v>
      </c>
      <c r="J474">
        <f>VLOOKUP(Californa_Wine_Production_1980_2020__32[[#This Row],[County]],'County &amp; Government'!A:I,6,1)</f>
        <v>3510</v>
      </c>
      <c r="K474">
        <f>Californa_Wine_Production_1980_2020__32[[#This Row],[SquareMiles]]*259</f>
        <v>909090</v>
      </c>
    </row>
    <row r="475" spans="1:11">
      <c r="A475">
        <v>2006</v>
      </c>
      <c r="B475">
        <v>47</v>
      </c>
      <c r="C475" t="s">
        <v>26</v>
      </c>
      <c r="D475">
        <v>11397</v>
      </c>
      <c r="E475">
        <v>993</v>
      </c>
      <c r="F475">
        <v>113138</v>
      </c>
      <c r="G475">
        <v>23765</v>
      </c>
      <c r="H475" t="s">
        <v>54</v>
      </c>
      <c r="I475" s="2">
        <v>26887000</v>
      </c>
      <c r="J475">
        <f>VLOOKUP(Californa_Wine_Production_1980_2020__32[[#This Row],[County]],'County &amp; Government'!A:I,6,1)</f>
        <v>2008</v>
      </c>
      <c r="K475">
        <f>Californa_Wine_Production_1980_2020__32[[#This Row],[SquareMiles]]*259</f>
        <v>520072</v>
      </c>
    </row>
    <row r="476" spans="1:11">
      <c r="A476">
        <v>2006</v>
      </c>
      <c r="B476">
        <v>53</v>
      </c>
      <c r="C476" t="s">
        <v>27</v>
      </c>
      <c r="D476">
        <v>38165</v>
      </c>
      <c r="E476">
        <v>550</v>
      </c>
      <c r="F476">
        <v>210000</v>
      </c>
      <c r="G476">
        <v>103801</v>
      </c>
      <c r="H476" t="s">
        <v>54</v>
      </c>
      <c r="I476" s="2">
        <v>217983000</v>
      </c>
      <c r="J476">
        <f>VLOOKUP(Californa_Wine_Production_1980_2020__32[[#This Row],[County]],'County &amp; Government'!A:I,6,1)</f>
        <v>3324</v>
      </c>
      <c r="K476">
        <f>Californa_Wine_Production_1980_2020__32[[#This Row],[SquareMiles]]*259</f>
        <v>860916</v>
      </c>
    </row>
    <row r="477" spans="1:11">
      <c r="A477">
        <v>2006</v>
      </c>
      <c r="B477">
        <v>55</v>
      </c>
      <c r="C477" t="s">
        <v>28</v>
      </c>
      <c r="D477">
        <v>42188</v>
      </c>
      <c r="E477">
        <v>362</v>
      </c>
      <c r="F477">
        <v>152776</v>
      </c>
      <c r="G477">
        <v>307033</v>
      </c>
      <c r="H477" t="s">
        <v>54</v>
      </c>
      <c r="I477" s="2">
        <v>469072900</v>
      </c>
      <c r="J477">
        <f>VLOOKUP(Californa_Wine_Production_1980_2020__32[[#This Row],[County]],'County &amp; Government'!A:I,6,1)</f>
        <v>797</v>
      </c>
      <c r="K477">
        <f>Californa_Wine_Production_1980_2020__32[[#This Row],[SquareMiles]]*259</f>
        <v>206423</v>
      </c>
    </row>
    <row r="478" spans="1:11">
      <c r="A478">
        <v>2006</v>
      </c>
      <c r="B478">
        <v>61</v>
      </c>
      <c r="C478" t="s">
        <v>31</v>
      </c>
      <c r="D478">
        <v>189</v>
      </c>
      <c r="E478">
        <v>257</v>
      </c>
      <c r="F478">
        <v>485</v>
      </c>
      <c r="G478">
        <v>97443</v>
      </c>
      <c r="H478" t="s">
        <v>54</v>
      </c>
      <c r="I478" s="2">
        <v>472600</v>
      </c>
      <c r="J478">
        <f>VLOOKUP(Californa_Wine_Production_1980_2020__32[[#This Row],[County]],'County &amp; Government'!A:I,6,1)</f>
        <v>1507</v>
      </c>
      <c r="K478">
        <f>Californa_Wine_Production_1980_2020__32[[#This Row],[SquareMiles]]*259</f>
        <v>390313</v>
      </c>
    </row>
    <row r="479" spans="1:11">
      <c r="A479">
        <v>2006</v>
      </c>
      <c r="B479">
        <v>65</v>
      </c>
      <c r="C479" t="s">
        <v>32</v>
      </c>
      <c r="D479">
        <v>1500</v>
      </c>
      <c r="E479">
        <v>240</v>
      </c>
      <c r="F479">
        <v>3600</v>
      </c>
      <c r="G479">
        <v>111100</v>
      </c>
      <c r="H479" t="s">
        <v>54</v>
      </c>
      <c r="I479" s="2">
        <v>3999600</v>
      </c>
      <c r="J479">
        <f>VLOOKUP(Californa_Wine_Production_1980_2020__32[[#This Row],[County]],'County &amp; Government'!A:I,6,1)</f>
        <v>7243</v>
      </c>
      <c r="K479">
        <f>Californa_Wine_Production_1980_2020__32[[#This Row],[SquareMiles]]*259</f>
        <v>1875937</v>
      </c>
    </row>
    <row r="480" spans="1:11">
      <c r="A480">
        <v>2006</v>
      </c>
      <c r="B480">
        <v>67</v>
      </c>
      <c r="C480" t="s">
        <v>33</v>
      </c>
      <c r="D480">
        <v>25496</v>
      </c>
      <c r="E480">
        <v>700</v>
      </c>
      <c r="F480">
        <v>178472</v>
      </c>
      <c r="G480">
        <v>40870</v>
      </c>
      <c r="H480" t="s">
        <v>54</v>
      </c>
      <c r="I480" s="2">
        <v>72942000</v>
      </c>
      <c r="J480">
        <f>VLOOKUP(Californa_Wine_Production_1980_2020__32[[#This Row],[County]],'County &amp; Government'!A:I,6,1)</f>
        <v>1015</v>
      </c>
      <c r="K480">
        <f>Californa_Wine_Production_1980_2020__32[[#This Row],[SquareMiles]]*259</f>
        <v>262885</v>
      </c>
    </row>
    <row r="481" spans="1:11">
      <c r="A481">
        <v>2006</v>
      </c>
      <c r="B481">
        <v>69</v>
      </c>
      <c r="C481" t="s">
        <v>34</v>
      </c>
      <c r="D481">
        <v>3788</v>
      </c>
      <c r="E481">
        <v>420</v>
      </c>
      <c r="F481">
        <v>15910</v>
      </c>
      <c r="G481">
        <v>122998</v>
      </c>
      <c r="H481" t="s">
        <v>54</v>
      </c>
      <c r="I481" s="2">
        <v>19569000</v>
      </c>
      <c r="J481">
        <f>VLOOKUP(Californa_Wine_Production_1980_2020__32[[#This Row],[County]],'County &amp; Government'!A:I,6,1)</f>
        <v>531</v>
      </c>
      <c r="K481">
        <f>Californa_Wine_Production_1980_2020__32[[#This Row],[SquareMiles]]*259</f>
        <v>137529</v>
      </c>
    </row>
    <row r="482" spans="1:11">
      <c r="A482">
        <v>2006</v>
      </c>
      <c r="B482">
        <v>71</v>
      </c>
      <c r="C482" t="s">
        <v>35</v>
      </c>
      <c r="D482">
        <v>136</v>
      </c>
      <c r="E482">
        <v>491</v>
      </c>
      <c r="F482">
        <v>668</v>
      </c>
      <c r="G482">
        <v>84237</v>
      </c>
      <c r="H482" t="s">
        <v>54</v>
      </c>
      <c r="I482" s="2">
        <v>562700</v>
      </c>
      <c r="J482">
        <f>VLOOKUP(Californa_Wine_Production_1980_2020__32[[#This Row],[County]],'County &amp; Government'!A:I,6,1)</f>
        <v>531</v>
      </c>
      <c r="K482">
        <f>Californa_Wine_Production_1980_2020__32[[#This Row],[SquareMiles]]*259</f>
        <v>137529</v>
      </c>
    </row>
    <row r="483" spans="1:11">
      <c r="A483">
        <v>2006</v>
      </c>
      <c r="B483">
        <v>73</v>
      </c>
      <c r="C483" t="s">
        <v>36</v>
      </c>
      <c r="D483">
        <v>309</v>
      </c>
      <c r="E483">
        <v>210</v>
      </c>
      <c r="F483">
        <v>649</v>
      </c>
      <c r="G483">
        <v>79784</v>
      </c>
      <c r="H483" t="s">
        <v>54</v>
      </c>
      <c r="I483" s="2">
        <v>517800</v>
      </c>
      <c r="J483">
        <f>VLOOKUP(Californa_Wine_Production_1980_2020__32[[#This Row],[County]],'County &amp; Government'!A:I,6,1)</f>
        <v>531</v>
      </c>
      <c r="K483">
        <f>Californa_Wine_Production_1980_2020__32[[#This Row],[SquareMiles]]*259</f>
        <v>137529</v>
      </c>
    </row>
    <row r="484" spans="1:11">
      <c r="A484">
        <v>2006</v>
      </c>
      <c r="B484">
        <v>77</v>
      </c>
      <c r="C484" t="s">
        <v>37</v>
      </c>
      <c r="D484">
        <v>92501</v>
      </c>
      <c r="E484">
        <v>6</v>
      </c>
      <c r="F484">
        <v>5610</v>
      </c>
      <c r="G484">
        <v>3634207</v>
      </c>
      <c r="H484" t="s">
        <v>54</v>
      </c>
      <c r="I484" s="2">
        <v>203879000</v>
      </c>
      <c r="J484">
        <f>VLOOKUP(Californa_Wine_Production_1980_2020__32[[#This Row],[County]],'County &amp; Government'!A:I,6,1)</f>
        <v>531</v>
      </c>
      <c r="K484">
        <f>Californa_Wine_Production_1980_2020__32[[#This Row],[SquareMiles]]*259</f>
        <v>137529</v>
      </c>
    </row>
    <row r="485" spans="1:11">
      <c r="A485">
        <v>2006</v>
      </c>
      <c r="B485">
        <v>79</v>
      </c>
      <c r="C485" t="s">
        <v>38</v>
      </c>
      <c r="D485">
        <v>34662</v>
      </c>
      <c r="E485">
        <v>427</v>
      </c>
      <c r="F485">
        <v>148005</v>
      </c>
      <c r="G485">
        <v>102692</v>
      </c>
      <c r="H485" t="s">
        <v>54</v>
      </c>
      <c r="I485" s="2">
        <v>151990000</v>
      </c>
      <c r="J485">
        <f>VLOOKUP(Californa_Wine_Production_1980_2020__32[[#This Row],[County]],'County &amp; Government'!A:I,6,1)</f>
        <v>531</v>
      </c>
      <c r="K485">
        <f>Californa_Wine_Production_1980_2020__32[[#This Row],[SquareMiles]]*259</f>
        <v>137529</v>
      </c>
    </row>
    <row r="486" spans="1:11">
      <c r="A486">
        <v>2006</v>
      </c>
      <c r="B486">
        <v>83</v>
      </c>
      <c r="C486" t="s">
        <v>40</v>
      </c>
      <c r="D486">
        <v>20829</v>
      </c>
      <c r="E486">
        <v>443</v>
      </c>
      <c r="F486">
        <v>92272</v>
      </c>
      <c r="G486">
        <v>116371</v>
      </c>
      <c r="H486" t="s">
        <v>54</v>
      </c>
      <c r="I486" s="2">
        <v>107377800</v>
      </c>
      <c r="J486">
        <f>VLOOKUP(Californa_Wine_Production_1980_2020__32[[#This Row],[County]],'County &amp; Government'!A:I,6,1)</f>
        <v>440</v>
      </c>
      <c r="K486">
        <f>Californa_Wine_Production_1980_2020__32[[#This Row],[SquareMiles]]*259</f>
        <v>113960</v>
      </c>
    </row>
    <row r="487" spans="1:11">
      <c r="A487">
        <v>2006</v>
      </c>
      <c r="B487">
        <v>85</v>
      </c>
      <c r="C487" t="s">
        <v>41</v>
      </c>
      <c r="D487">
        <v>1750</v>
      </c>
      <c r="E487">
        <v>380</v>
      </c>
      <c r="F487">
        <v>6650</v>
      </c>
      <c r="G487">
        <v>112000</v>
      </c>
      <c r="H487" t="s">
        <v>54</v>
      </c>
      <c r="I487" s="2">
        <v>7448000</v>
      </c>
      <c r="J487">
        <f>VLOOKUP(Californa_Wine_Production_1980_2020__32[[#This Row],[County]],'County &amp; Government'!A:I,6,1)</f>
        <v>440</v>
      </c>
      <c r="K487">
        <f>Californa_Wine_Production_1980_2020__32[[#This Row],[SquareMiles]]*259</f>
        <v>113960</v>
      </c>
    </row>
    <row r="488" spans="1:11">
      <c r="A488">
        <v>2006</v>
      </c>
      <c r="B488">
        <v>87</v>
      </c>
      <c r="C488" t="s">
        <v>42</v>
      </c>
      <c r="D488">
        <v>600</v>
      </c>
      <c r="E488">
        <v>300</v>
      </c>
      <c r="F488">
        <v>1800</v>
      </c>
      <c r="G488">
        <v>239000</v>
      </c>
      <c r="H488" t="s">
        <v>54</v>
      </c>
      <c r="I488" s="2">
        <v>4302000</v>
      </c>
      <c r="J488">
        <f>VLOOKUP(Californa_Wine_Production_1980_2020__32[[#This Row],[County]],'County &amp; Government'!A:I,6,1)</f>
        <v>440</v>
      </c>
      <c r="K488">
        <f>Californa_Wine_Production_1980_2020__32[[#This Row],[SquareMiles]]*259</f>
        <v>113960</v>
      </c>
    </row>
    <row r="489" spans="1:11">
      <c r="A489">
        <v>2006</v>
      </c>
      <c r="B489">
        <v>95</v>
      </c>
      <c r="C489" t="s">
        <v>44</v>
      </c>
      <c r="D489">
        <v>4293</v>
      </c>
      <c r="E489">
        <v>289</v>
      </c>
      <c r="F489">
        <v>12400</v>
      </c>
      <c r="G489">
        <v>75011</v>
      </c>
      <c r="H489" t="s">
        <v>54</v>
      </c>
      <c r="I489" s="2">
        <v>9301400</v>
      </c>
      <c r="J489">
        <f>VLOOKUP(Californa_Wine_Production_1980_2020__32[[#This Row],[County]],'County &amp; Government'!A:I,6,1)</f>
        <v>872</v>
      </c>
      <c r="K489">
        <f>Californa_Wine_Production_1980_2020__32[[#This Row],[SquareMiles]]*259</f>
        <v>225848</v>
      </c>
    </row>
    <row r="490" spans="1:11">
      <c r="A490">
        <v>2006</v>
      </c>
      <c r="B490">
        <v>97</v>
      </c>
      <c r="C490" t="s">
        <v>45</v>
      </c>
      <c r="D490">
        <v>55507</v>
      </c>
      <c r="E490">
        <v>390</v>
      </c>
      <c r="F490">
        <v>216248</v>
      </c>
      <c r="G490">
        <v>199076</v>
      </c>
      <c r="H490" t="s">
        <v>54</v>
      </c>
      <c r="I490" s="2">
        <v>430496900</v>
      </c>
      <c r="J490">
        <f>VLOOKUP(Californa_Wine_Production_1980_2020__32[[#This Row],[County]],'County &amp; Government'!A:I,6,1)</f>
        <v>1598</v>
      </c>
      <c r="K490">
        <f>Californa_Wine_Production_1980_2020__32[[#This Row],[SquareMiles]]*259</f>
        <v>413882</v>
      </c>
    </row>
    <row r="491" spans="1:11">
      <c r="A491">
        <v>2006</v>
      </c>
      <c r="B491">
        <v>107</v>
      </c>
      <c r="C491" t="s">
        <v>48</v>
      </c>
      <c r="D491">
        <v>19360</v>
      </c>
      <c r="E491">
        <v>898</v>
      </c>
      <c r="F491">
        <v>173930</v>
      </c>
      <c r="G491">
        <v>20841</v>
      </c>
      <c r="H491" t="s">
        <v>54</v>
      </c>
      <c r="I491" s="2">
        <v>36248000</v>
      </c>
      <c r="J491">
        <f>VLOOKUP(Californa_Wine_Production_1980_2020__32[[#This Row],[County]],'County &amp; Government'!A:I,6,1)</f>
        <v>4844</v>
      </c>
      <c r="K491">
        <f>Californa_Wine_Production_1980_2020__32[[#This Row],[SquareMiles]]*259</f>
        <v>1254596</v>
      </c>
    </row>
    <row r="492" spans="1:11">
      <c r="A492">
        <v>2006</v>
      </c>
      <c r="B492">
        <v>113</v>
      </c>
      <c r="C492" t="s">
        <v>49</v>
      </c>
      <c r="D492">
        <v>10156</v>
      </c>
      <c r="E492">
        <v>669</v>
      </c>
      <c r="F492">
        <v>67944</v>
      </c>
      <c r="G492">
        <v>55998</v>
      </c>
      <c r="H492" t="s">
        <v>54</v>
      </c>
      <c r="I492" s="2">
        <v>38047300</v>
      </c>
      <c r="J492">
        <f>VLOOKUP(Californa_Wine_Production_1980_2020__32[[#This Row],[County]],'County &amp; Government'!A:I,6,1)</f>
        <v>1034</v>
      </c>
      <c r="K492">
        <f>Californa_Wine_Production_1980_2020__32[[#This Row],[SquareMiles]]*259</f>
        <v>267806</v>
      </c>
    </row>
    <row r="493" spans="1:11">
      <c r="A493">
        <v>2006</v>
      </c>
      <c r="B493">
        <v>115</v>
      </c>
      <c r="C493" t="s">
        <v>56</v>
      </c>
      <c r="D493">
        <v>84</v>
      </c>
      <c r="E493">
        <v>179</v>
      </c>
      <c r="F493">
        <v>150</v>
      </c>
      <c r="G493">
        <v>132667</v>
      </c>
      <c r="H493" t="s">
        <v>54</v>
      </c>
      <c r="I493" s="2">
        <v>199000</v>
      </c>
      <c r="J493">
        <f>VLOOKUP(Californa_Wine_Production_1980_2020__32[[#This Row],[County]],'County &amp; Government'!A:I,6,1)</f>
        <v>639</v>
      </c>
      <c r="K493">
        <f>Californa_Wine_Production_1980_2020__32[[#This Row],[SquareMiles]]*259</f>
        <v>165501</v>
      </c>
    </row>
    <row r="494" spans="1:11">
      <c r="A494">
        <v>2005</v>
      </c>
      <c r="B494">
        <v>1</v>
      </c>
      <c r="C494" t="s">
        <v>12</v>
      </c>
      <c r="D494">
        <v>2169</v>
      </c>
      <c r="E494">
        <v>424</v>
      </c>
      <c r="F494">
        <v>9189</v>
      </c>
      <c r="G494">
        <v>93068</v>
      </c>
      <c r="H494" t="s">
        <v>54</v>
      </c>
      <c r="I494" s="2">
        <v>8552000</v>
      </c>
      <c r="J494">
        <f>VLOOKUP(Californa_Wine_Production_1980_2020__32[[#This Row],[County]],'County &amp; Government'!A:I,6,1)</f>
        <v>825</v>
      </c>
      <c r="K494">
        <f>Californa_Wine_Production_1980_2020__32[[#This Row],[SquareMiles]]*259</f>
        <v>213675</v>
      </c>
    </row>
    <row r="495" spans="1:11">
      <c r="A495">
        <v>2005</v>
      </c>
      <c r="B495">
        <v>5</v>
      </c>
      <c r="C495" t="s">
        <v>14</v>
      </c>
      <c r="D495">
        <v>3874</v>
      </c>
      <c r="E495">
        <v>342</v>
      </c>
      <c r="F495">
        <v>13249</v>
      </c>
      <c r="G495">
        <v>99508</v>
      </c>
      <c r="H495" t="s">
        <v>54</v>
      </c>
      <c r="I495" s="2">
        <v>13183800</v>
      </c>
      <c r="J495">
        <f>VLOOKUP(Californa_Wine_Production_1980_2020__32[[#This Row],[County]],'County &amp; Government'!A:I,6,1)</f>
        <v>601</v>
      </c>
      <c r="K495">
        <f>Californa_Wine_Production_1980_2020__32[[#This Row],[SquareMiles]]*259</f>
        <v>155659</v>
      </c>
    </row>
    <row r="496" spans="1:11">
      <c r="A496">
        <v>2005</v>
      </c>
      <c r="B496">
        <v>9</v>
      </c>
      <c r="C496" t="s">
        <v>15</v>
      </c>
      <c r="D496">
        <v>500</v>
      </c>
      <c r="E496">
        <v>260</v>
      </c>
      <c r="F496">
        <v>1300</v>
      </c>
      <c r="G496">
        <v>120000</v>
      </c>
      <c r="H496" t="s">
        <v>54</v>
      </c>
      <c r="I496" s="2">
        <v>1560000</v>
      </c>
      <c r="J496">
        <f>VLOOKUP(Californa_Wine_Production_1980_2020__32[[#This Row],[County]],'County &amp; Government'!A:I,6,1)</f>
        <v>1036</v>
      </c>
      <c r="K496">
        <f>Californa_Wine_Production_1980_2020__32[[#This Row],[SquareMiles]]*259</f>
        <v>268324</v>
      </c>
    </row>
    <row r="497" spans="1:11">
      <c r="A497">
        <v>2005</v>
      </c>
      <c r="B497">
        <v>17</v>
      </c>
      <c r="C497" t="s">
        <v>18</v>
      </c>
      <c r="D497">
        <v>1906</v>
      </c>
      <c r="E497">
        <v>244</v>
      </c>
      <c r="F497">
        <v>4642</v>
      </c>
      <c r="G497">
        <v>106420</v>
      </c>
      <c r="H497" t="s">
        <v>54</v>
      </c>
      <c r="I497" s="2">
        <v>4940000</v>
      </c>
      <c r="J497">
        <f>VLOOKUP(Californa_Wine_Production_1980_2020__32[[#This Row],[County]],'County &amp; Government'!A:I,6,1)</f>
        <v>1805</v>
      </c>
      <c r="K497">
        <f>Californa_Wine_Production_1980_2020__32[[#This Row],[SquareMiles]]*259</f>
        <v>467495</v>
      </c>
    </row>
    <row r="498" spans="1:11">
      <c r="A498">
        <v>2005</v>
      </c>
      <c r="B498">
        <v>19</v>
      </c>
      <c r="C498" t="s">
        <v>19</v>
      </c>
      <c r="D498">
        <v>77598</v>
      </c>
      <c r="E498">
        <v>1132</v>
      </c>
      <c r="F498">
        <v>878500</v>
      </c>
      <c r="G498">
        <v>22329</v>
      </c>
      <c r="H498" t="s">
        <v>54</v>
      </c>
      <c r="I498" s="2">
        <v>196162000</v>
      </c>
      <c r="J498">
        <f>VLOOKUP(Californa_Wine_Production_1980_2020__32[[#This Row],[County]],'County &amp; Government'!A:I,6,1)</f>
        <v>5998</v>
      </c>
      <c r="K498">
        <f>Californa_Wine_Production_1980_2020__32[[#This Row],[SquareMiles]]*259</f>
        <v>1553482</v>
      </c>
    </row>
    <row r="499" spans="1:11">
      <c r="A499">
        <v>2005</v>
      </c>
      <c r="B499">
        <v>29</v>
      </c>
      <c r="C499" t="s">
        <v>20</v>
      </c>
      <c r="D499">
        <v>36167</v>
      </c>
      <c r="E499">
        <v>1066</v>
      </c>
      <c r="F499">
        <v>385430</v>
      </c>
      <c r="G499">
        <v>22018</v>
      </c>
      <c r="H499" t="s">
        <v>54</v>
      </c>
      <c r="I499" s="2">
        <v>84864000</v>
      </c>
      <c r="J499">
        <f>VLOOKUP(Californa_Wine_Production_1980_2020__32[[#This Row],[County]],'County &amp; Government'!A:I,6,1)</f>
        <v>8170</v>
      </c>
      <c r="K499">
        <f>Californa_Wine_Production_1980_2020__32[[#This Row],[SquareMiles]]*259</f>
        <v>2116030</v>
      </c>
    </row>
    <row r="500" spans="1:11">
      <c r="A500">
        <v>2005</v>
      </c>
      <c r="B500">
        <v>31</v>
      </c>
      <c r="C500" t="s">
        <v>21</v>
      </c>
      <c r="D500">
        <v>3717</v>
      </c>
      <c r="E500">
        <v>1265</v>
      </c>
      <c r="F500">
        <v>47009</v>
      </c>
      <c r="G500">
        <v>23908</v>
      </c>
      <c r="H500" t="s">
        <v>54</v>
      </c>
      <c r="I500" s="2">
        <v>11239000</v>
      </c>
      <c r="J500">
        <f>VLOOKUP(Californa_Wine_Production_1980_2020__32[[#This Row],[County]],'County &amp; Government'!A:I,6,1)</f>
        <v>1436</v>
      </c>
      <c r="K500">
        <f>Californa_Wine_Production_1980_2020__32[[#This Row],[SquareMiles]]*259</f>
        <v>371924</v>
      </c>
    </row>
    <row r="501" spans="1:11">
      <c r="A501">
        <v>2005</v>
      </c>
      <c r="B501">
        <v>33</v>
      </c>
      <c r="C501" t="s">
        <v>22</v>
      </c>
      <c r="D501">
        <v>7518</v>
      </c>
      <c r="E501">
        <v>426</v>
      </c>
      <c r="F501">
        <v>31995</v>
      </c>
      <c r="G501">
        <v>119235</v>
      </c>
      <c r="H501" t="s">
        <v>54</v>
      </c>
      <c r="I501" s="2">
        <v>38149100</v>
      </c>
      <c r="J501">
        <f>VLOOKUP(Californa_Wine_Production_1980_2020__32[[#This Row],[County]],'County &amp; Government'!A:I,6,1)</f>
        <v>1327</v>
      </c>
      <c r="K501">
        <f>Californa_Wine_Production_1980_2020__32[[#This Row],[SquareMiles]]*259</f>
        <v>343693</v>
      </c>
    </row>
    <row r="502" spans="1:11">
      <c r="A502">
        <v>2005</v>
      </c>
      <c r="B502">
        <v>39</v>
      </c>
      <c r="C502" t="s">
        <v>23</v>
      </c>
      <c r="D502">
        <v>57600</v>
      </c>
      <c r="E502">
        <v>1073</v>
      </c>
      <c r="F502">
        <v>618250</v>
      </c>
      <c r="G502">
        <v>22609</v>
      </c>
      <c r="H502" t="s">
        <v>54</v>
      </c>
      <c r="I502" s="2">
        <v>139782000</v>
      </c>
      <c r="J502">
        <f>VLOOKUP(Californa_Wine_Production_1980_2020__32[[#This Row],[County]],'County &amp; Government'!A:I,6,1)</f>
        <v>2147</v>
      </c>
      <c r="K502">
        <f>Californa_Wine_Production_1980_2020__32[[#This Row],[SquareMiles]]*259</f>
        <v>556073</v>
      </c>
    </row>
    <row r="503" spans="1:11">
      <c r="A503">
        <v>2005</v>
      </c>
      <c r="B503">
        <v>41</v>
      </c>
      <c r="C503" t="s">
        <v>24</v>
      </c>
      <c r="D503">
        <v>108</v>
      </c>
      <c r="E503">
        <v>104</v>
      </c>
      <c r="F503">
        <v>112</v>
      </c>
      <c r="G503">
        <v>237143</v>
      </c>
      <c r="H503" t="s">
        <v>54</v>
      </c>
      <c r="I503" s="2">
        <v>265600</v>
      </c>
      <c r="J503">
        <f>VLOOKUP(Californa_Wine_Production_1980_2020__32[[#This Row],[County]],'County &amp; Government'!A:I,6,1)</f>
        <v>588</v>
      </c>
      <c r="K503">
        <f>Californa_Wine_Production_1980_2020__32[[#This Row],[SquareMiles]]*259</f>
        <v>152292</v>
      </c>
    </row>
    <row r="504" spans="1:11">
      <c r="A504">
        <v>2005</v>
      </c>
      <c r="B504">
        <v>43</v>
      </c>
      <c r="C504" t="s">
        <v>50</v>
      </c>
      <c r="D504">
        <v>88</v>
      </c>
      <c r="E504">
        <v>136</v>
      </c>
      <c r="F504">
        <v>120</v>
      </c>
      <c r="G504">
        <v>118333</v>
      </c>
      <c r="H504" t="s">
        <v>54</v>
      </c>
      <c r="I504" s="2">
        <v>142000</v>
      </c>
      <c r="J504">
        <f>VLOOKUP(Californa_Wine_Production_1980_2020__32[[#This Row],[County]],'County &amp; Government'!A:I,6,1)</f>
        <v>1461</v>
      </c>
      <c r="K504">
        <f>Californa_Wine_Production_1980_2020__32[[#This Row],[SquareMiles]]*259</f>
        <v>378399</v>
      </c>
    </row>
    <row r="505" spans="1:11">
      <c r="A505">
        <v>2005</v>
      </c>
      <c r="B505">
        <v>45</v>
      </c>
      <c r="C505" t="s">
        <v>25</v>
      </c>
      <c r="D505">
        <v>16084</v>
      </c>
      <c r="E505">
        <v>385</v>
      </c>
      <c r="F505">
        <v>61962</v>
      </c>
      <c r="G505">
        <v>117101</v>
      </c>
      <c r="H505" t="s">
        <v>54</v>
      </c>
      <c r="I505" s="2">
        <v>72557900</v>
      </c>
      <c r="J505">
        <f>VLOOKUP(Californa_Wine_Production_1980_2020__32[[#This Row],[County]],'County &amp; Government'!A:I,6,1)</f>
        <v>3510</v>
      </c>
      <c r="K505">
        <f>Californa_Wine_Production_1980_2020__32[[#This Row],[SquareMiles]]*259</f>
        <v>909090</v>
      </c>
    </row>
    <row r="506" spans="1:11">
      <c r="A506">
        <v>2005</v>
      </c>
      <c r="B506">
        <v>47</v>
      </c>
      <c r="C506" t="s">
        <v>26</v>
      </c>
      <c r="D506">
        <v>11542</v>
      </c>
      <c r="E506">
        <v>1071</v>
      </c>
      <c r="F506">
        <v>123574</v>
      </c>
      <c r="G506">
        <v>27811</v>
      </c>
      <c r="H506" t="s">
        <v>54</v>
      </c>
      <c r="I506" s="2">
        <v>34367000</v>
      </c>
      <c r="J506">
        <f>VLOOKUP(Californa_Wine_Production_1980_2020__32[[#This Row],[County]],'County &amp; Government'!A:I,6,1)</f>
        <v>2008</v>
      </c>
      <c r="K506">
        <f>Californa_Wine_Production_1980_2020__32[[#This Row],[SquareMiles]]*259</f>
        <v>520072</v>
      </c>
    </row>
    <row r="507" spans="1:11">
      <c r="A507">
        <v>2005</v>
      </c>
      <c r="B507">
        <v>53</v>
      </c>
      <c r="C507" t="s">
        <v>27</v>
      </c>
      <c r="D507">
        <v>38179</v>
      </c>
      <c r="E507">
        <v>705</v>
      </c>
      <c r="F507">
        <v>269000</v>
      </c>
      <c r="G507">
        <v>94652</v>
      </c>
      <c r="H507" t="s">
        <v>54</v>
      </c>
      <c r="I507" s="2">
        <v>254615000</v>
      </c>
      <c r="J507">
        <f>VLOOKUP(Californa_Wine_Production_1980_2020__32[[#This Row],[County]],'County &amp; Government'!A:I,6,1)</f>
        <v>3324</v>
      </c>
      <c r="K507">
        <f>Californa_Wine_Production_1980_2020__32[[#This Row],[SquareMiles]]*259</f>
        <v>860916</v>
      </c>
    </row>
    <row r="508" spans="1:11">
      <c r="A508">
        <v>2005</v>
      </c>
      <c r="B508">
        <v>55</v>
      </c>
      <c r="C508" t="s">
        <v>28</v>
      </c>
      <c r="D508">
        <v>41910</v>
      </c>
      <c r="E508">
        <v>432</v>
      </c>
      <c r="F508">
        <v>181025</v>
      </c>
      <c r="G508">
        <v>298743</v>
      </c>
      <c r="H508" t="s">
        <v>54</v>
      </c>
      <c r="I508" s="2">
        <v>540800000</v>
      </c>
      <c r="J508">
        <f>VLOOKUP(Californa_Wine_Production_1980_2020__32[[#This Row],[County]],'County &amp; Government'!A:I,6,1)</f>
        <v>797</v>
      </c>
      <c r="K508">
        <f>Californa_Wine_Production_1980_2020__32[[#This Row],[SquareMiles]]*259</f>
        <v>206423</v>
      </c>
    </row>
    <row r="509" spans="1:11">
      <c r="A509">
        <v>2005</v>
      </c>
      <c r="B509">
        <v>61</v>
      </c>
      <c r="C509" t="s">
        <v>31</v>
      </c>
      <c r="D509">
        <v>230</v>
      </c>
      <c r="E509">
        <v>224</v>
      </c>
      <c r="F509">
        <v>515</v>
      </c>
      <c r="G509">
        <v>78194</v>
      </c>
      <c r="H509" t="s">
        <v>54</v>
      </c>
      <c r="I509" s="2">
        <v>402700</v>
      </c>
      <c r="J509">
        <f>VLOOKUP(Californa_Wine_Production_1980_2020__32[[#This Row],[County]],'County &amp; Government'!A:I,6,1)</f>
        <v>1507</v>
      </c>
      <c r="K509">
        <f>Californa_Wine_Production_1980_2020__32[[#This Row],[SquareMiles]]*259</f>
        <v>390313</v>
      </c>
    </row>
    <row r="510" spans="1:11">
      <c r="A510">
        <v>2005</v>
      </c>
      <c r="B510">
        <v>65</v>
      </c>
      <c r="C510" t="s">
        <v>32</v>
      </c>
      <c r="D510">
        <v>1650</v>
      </c>
      <c r="E510">
        <v>250</v>
      </c>
      <c r="F510">
        <v>4125</v>
      </c>
      <c r="G510">
        <v>96301</v>
      </c>
      <c r="H510" t="s">
        <v>54</v>
      </c>
      <c r="I510" s="2">
        <v>3972400</v>
      </c>
      <c r="J510">
        <f>VLOOKUP(Californa_Wine_Production_1980_2020__32[[#This Row],[County]],'County &amp; Government'!A:I,6,1)</f>
        <v>7243</v>
      </c>
      <c r="K510">
        <f>Californa_Wine_Production_1980_2020__32[[#This Row],[SquareMiles]]*259</f>
        <v>1875937</v>
      </c>
    </row>
    <row r="511" spans="1:11">
      <c r="A511">
        <v>2005</v>
      </c>
      <c r="B511">
        <v>67</v>
      </c>
      <c r="C511" t="s">
        <v>33</v>
      </c>
      <c r="D511">
        <v>28045</v>
      </c>
      <c r="E511">
        <v>870</v>
      </c>
      <c r="F511">
        <v>243992</v>
      </c>
      <c r="G511">
        <v>44320</v>
      </c>
      <c r="H511" t="s">
        <v>54</v>
      </c>
      <c r="I511" s="2">
        <v>108137000</v>
      </c>
      <c r="J511">
        <f>VLOOKUP(Californa_Wine_Production_1980_2020__32[[#This Row],[County]],'County &amp; Government'!A:I,6,1)</f>
        <v>1015</v>
      </c>
      <c r="K511">
        <f>Californa_Wine_Production_1980_2020__32[[#This Row],[SquareMiles]]*259</f>
        <v>262885</v>
      </c>
    </row>
    <row r="512" spans="1:11">
      <c r="A512">
        <v>2005</v>
      </c>
      <c r="B512">
        <v>69</v>
      </c>
      <c r="C512" t="s">
        <v>34</v>
      </c>
      <c r="D512">
        <v>3672</v>
      </c>
      <c r="E512">
        <v>458</v>
      </c>
      <c r="F512">
        <v>16818</v>
      </c>
      <c r="G512">
        <v>118801</v>
      </c>
      <c r="H512" t="s">
        <v>54</v>
      </c>
      <c r="I512" s="2">
        <v>19980000</v>
      </c>
      <c r="J512">
        <f>VLOOKUP(Californa_Wine_Production_1980_2020__32[[#This Row],[County]],'County &amp; Government'!A:I,6,1)</f>
        <v>531</v>
      </c>
      <c r="K512">
        <f>Californa_Wine_Production_1980_2020__32[[#This Row],[SquareMiles]]*259</f>
        <v>137529</v>
      </c>
    </row>
    <row r="513" spans="1:11">
      <c r="A513">
        <v>2005</v>
      </c>
      <c r="B513">
        <v>71</v>
      </c>
      <c r="C513" t="s">
        <v>35</v>
      </c>
      <c r="D513">
        <v>142</v>
      </c>
      <c r="E513">
        <v>806</v>
      </c>
      <c r="F513">
        <v>1145</v>
      </c>
      <c r="G513">
        <v>101808</v>
      </c>
      <c r="H513" t="s">
        <v>54</v>
      </c>
      <c r="I513" s="2">
        <v>1165700</v>
      </c>
      <c r="J513">
        <f>VLOOKUP(Californa_Wine_Production_1980_2020__32[[#This Row],[County]],'County &amp; Government'!A:I,6,1)</f>
        <v>531</v>
      </c>
      <c r="K513">
        <f>Californa_Wine_Production_1980_2020__32[[#This Row],[SquareMiles]]*259</f>
        <v>137529</v>
      </c>
    </row>
    <row r="514" spans="1:11">
      <c r="A514">
        <v>2005</v>
      </c>
      <c r="B514">
        <v>73</v>
      </c>
      <c r="C514" t="s">
        <v>36</v>
      </c>
      <c r="D514">
        <v>268</v>
      </c>
      <c r="E514">
        <v>230</v>
      </c>
      <c r="F514">
        <v>616</v>
      </c>
      <c r="G514">
        <v>63442</v>
      </c>
      <c r="H514" t="s">
        <v>54</v>
      </c>
      <c r="I514" s="2">
        <v>390800</v>
      </c>
      <c r="J514">
        <f>VLOOKUP(Californa_Wine_Production_1980_2020__32[[#This Row],[County]],'County &amp; Government'!A:I,6,1)</f>
        <v>531</v>
      </c>
      <c r="K514">
        <f>Californa_Wine_Production_1980_2020__32[[#This Row],[SquareMiles]]*259</f>
        <v>137529</v>
      </c>
    </row>
    <row r="515" spans="1:11">
      <c r="A515">
        <v>2005</v>
      </c>
      <c r="B515">
        <v>77</v>
      </c>
      <c r="C515" t="s">
        <v>37</v>
      </c>
      <c r="D515">
        <v>95669</v>
      </c>
      <c r="E515">
        <v>736</v>
      </c>
      <c r="F515">
        <v>703870</v>
      </c>
      <c r="G515">
        <v>41010</v>
      </c>
      <c r="H515" t="s">
        <v>54</v>
      </c>
      <c r="I515" s="2">
        <v>288660000</v>
      </c>
      <c r="J515">
        <f>VLOOKUP(Californa_Wine_Production_1980_2020__32[[#This Row],[County]],'County &amp; Government'!A:I,6,1)</f>
        <v>531</v>
      </c>
      <c r="K515">
        <f>Californa_Wine_Production_1980_2020__32[[#This Row],[SquareMiles]]*259</f>
        <v>137529</v>
      </c>
    </row>
    <row r="516" spans="1:11">
      <c r="A516">
        <v>2005</v>
      </c>
      <c r="B516">
        <v>79</v>
      </c>
      <c r="C516" t="s">
        <v>38</v>
      </c>
      <c r="D516">
        <v>33690</v>
      </c>
      <c r="E516">
        <v>590</v>
      </c>
      <c r="F516">
        <v>198819</v>
      </c>
      <c r="G516">
        <v>97764</v>
      </c>
      <c r="H516" t="s">
        <v>54</v>
      </c>
      <c r="I516" s="2">
        <v>194373000</v>
      </c>
      <c r="J516">
        <f>VLOOKUP(Californa_Wine_Production_1980_2020__32[[#This Row],[County]],'County &amp; Government'!A:I,6,1)</f>
        <v>531</v>
      </c>
      <c r="K516">
        <f>Californa_Wine_Production_1980_2020__32[[#This Row],[SquareMiles]]*259</f>
        <v>137529</v>
      </c>
    </row>
    <row r="517" spans="1:11">
      <c r="A517">
        <v>2005</v>
      </c>
      <c r="B517">
        <v>83</v>
      </c>
      <c r="C517" t="s">
        <v>40</v>
      </c>
      <c r="D517">
        <v>20308</v>
      </c>
      <c r="E517">
        <v>618</v>
      </c>
      <c r="F517">
        <v>125503</v>
      </c>
      <c r="G517">
        <v>127778</v>
      </c>
      <c r="H517" t="s">
        <v>54</v>
      </c>
      <c r="I517" s="2">
        <v>160365200</v>
      </c>
      <c r="J517">
        <f>VLOOKUP(Californa_Wine_Production_1980_2020__32[[#This Row],[County]],'County &amp; Government'!A:I,6,1)</f>
        <v>440</v>
      </c>
      <c r="K517">
        <f>Californa_Wine_Production_1980_2020__32[[#This Row],[SquareMiles]]*259</f>
        <v>113960</v>
      </c>
    </row>
    <row r="518" spans="1:11">
      <c r="A518">
        <v>2005</v>
      </c>
      <c r="B518">
        <v>85</v>
      </c>
      <c r="C518" t="s">
        <v>41</v>
      </c>
      <c r="D518">
        <v>1720</v>
      </c>
      <c r="E518">
        <v>400</v>
      </c>
      <c r="F518">
        <v>6880</v>
      </c>
      <c r="G518">
        <v>106105</v>
      </c>
      <c r="H518" t="s">
        <v>54</v>
      </c>
      <c r="I518" s="2">
        <v>7300000</v>
      </c>
      <c r="J518">
        <f>VLOOKUP(Californa_Wine_Production_1980_2020__32[[#This Row],[County]],'County &amp; Government'!A:I,6,1)</f>
        <v>440</v>
      </c>
      <c r="K518">
        <f>Californa_Wine_Production_1980_2020__32[[#This Row],[SquareMiles]]*259</f>
        <v>113960</v>
      </c>
    </row>
    <row r="519" spans="1:11">
      <c r="A519">
        <v>2005</v>
      </c>
      <c r="B519">
        <v>87</v>
      </c>
      <c r="C519" t="s">
        <v>42</v>
      </c>
      <c r="D519">
        <v>575</v>
      </c>
      <c r="E519">
        <v>139</v>
      </c>
      <c r="F519">
        <v>799</v>
      </c>
      <c r="G519">
        <v>220025</v>
      </c>
      <c r="H519" t="s">
        <v>54</v>
      </c>
      <c r="I519" s="2">
        <v>1758000</v>
      </c>
      <c r="J519">
        <f>VLOOKUP(Californa_Wine_Production_1980_2020__32[[#This Row],[County]],'County &amp; Government'!A:I,6,1)</f>
        <v>440</v>
      </c>
      <c r="K519">
        <f>Californa_Wine_Production_1980_2020__32[[#This Row],[SquareMiles]]*259</f>
        <v>113960</v>
      </c>
    </row>
    <row r="520" spans="1:11">
      <c r="A520">
        <v>2005</v>
      </c>
      <c r="B520">
        <v>95</v>
      </c>
      <c r="C520" t="s">
        <v>44</v>
      </c>
      <c r="D520">
        <v>4291</v>
      </c>
      <c r="E520">
        <v>375</v>
      </c>
      <c r="F520">
        <v>16081</v>
      </c>
      <c r="G520">
        <v>72807</v>
      </c>
      <c r="H520" t="s">
        <v>54</v>
      </c>
      <c r="I520" s="2">
        <v>11708100</v>
      </c>
      <c r="J520">
        <f>VLOOKUP(Californa_Wine_Production_1980_2020__32[[#This Row],[County]],'County &amp; Government'!A:I,6,1)</f>
        <v>872</v>
      </c>
      <c r="K520">
        <f>Californa_Wine_Production_1980_2020__32[[#This Row],[SquareMiles]]*259</f>
        <v>225848</v>
      </c>
    </row>
    <row r="521" spans="1:11">
      <c r="A521">
        <v>2005</v>
      </c>
      <c r="B521">
        <v>97</v>
      </c>
      <c r="C521" t="s">
        <v>45</v>
      </c>
      <c r="D521">
        <v>57050</v>
      </c>
      <c r="E521">
        <v>405</v>
      </c>
      <c r="F521">
        <v>230910</v>
      </c>
      <c r="G521">
        <v>186464</v>
      </c>
      <c r="H521" t="s">
        <v>54</v>
      </c>
      <c r="I521" s="2">
        <v>430563500</v>
      </c>
      <c r="J521">
        <f>VLOOKUP(Californa_Wine_Production_1980_2020__32[[#This Row],[County]],'County &amp; Government'!A:I,6,1)</f>
        <v>1598</v>
      </c>
      <c r="K521">
        <f>Californa_Wine_Production_1980_2020__32[[#This Row],[SquareMiles]]*259</f>
        <v>413882</v>
      </c>
    </row>
    <row r="522" spans="1:11">
      <c r="A522">
        <v>2005</v>
      </c>
      <c r="B522">
        <v>107</v>
      </c>
      <c r="C522" t="s">
        <v>48</v>
      </c>
      <c r="D522">
        <v>22831</v>
      </c>
      <c r="E522">
        <v>960</v>
      </c>
      <c r="F522">
        <v>219270</v>
      </c>
      <c r="G522">
        <v>21717</v>
      </c>
      <c r="H522" t="s">
        <v>54</v>
      </c>
      <c r="I522" s="2">
        <v>47618000</v>
      </c>
      <c r="J522">
        <f>VLOOKUP(Californa_Wine_Production_1980_2020__32[[#This Row],[County]],'County &amp; Government'!A:I,6,1)</f>
        <v>4844</v>
      </c>
      <c r="K522">
        <f>Californa_Wine_Production_1980_2020__32[[#This Row],[SquareMiles]]*259</f>
        <v>1254596</v>
      </c>
    </row>
    <row r="523" spans="1:11">
      <c r="A523">
        <v>2005</v>
      </c>
      <c r="B523">
        <v>113</v>
      </c>
      <c r="C523" t="s">
        <v>49</v>
      </c>
      <c r="D523">
        <v>8464</v>
      </c>
      <c r="E523">
        <v>838</v>
      </c>
      <c r="F523">
        <v>70930</v>
      </c>
      <c r="G523">
        <v>59167</v>
      </c>
      <c r="H523" t="s">
        <v>54</v>
      </c>
      <c r="I523" s="2">
        <v>41967000</v>
      </c>
      <c r="J523">
        <f>VLOOKUP(Californa_Wine_Production_1980_2020__32[[#This Row],[County]],'County &amp; Government'!A:I,6,1)</f>
        <v>1034</v>
      </c>
      <c r="K523">
        <f>Californa_Wine_Production_1980_2020__32[[#This Row],[SquareMiles]]*259</f>
        <v>267806</v>
      </c>
    </row>
    <row r="524" spans="1:11">
      <c r="A524">
        <v>2005</v>
      </c>
      <c r="B524">
        <v>115</v>
      </c>
      <c r="C524" t="s">
        <v>56</v>
      </c>
      <c r="D524">
        <v>105</v>
      </c>
      <c r="E524">
        <v>84</v>
      </c>
      <c r="F524">
        <v>88</v>
      </c>
      <c r="G524">
        <v>101136</v>
      </c>
      <c r="H524" t="s">
        <v>54</v>
      </c>
      <c r="I524" s="2">
        <v>89000</v>
      </c>
      <c r="J524">
        <f>VLOOKUP(Californa_Wine_Production_1980_2020__32[[#This Row],[County]],'County &amp; Government'!A:I,6,1)</f>
        <v>639</v>
      </c>
      <c r="K524">
        <f>Californa_Wine_Production_1980_2020__32[[#This Row],[SquareMiles]]*259</f>
        <v>165501</v>
      </c>
    </row>
    <row r="525" spans="1:11">
      <c r="A525">
        <v>2004</v>
      </c>
      <c r="B525">
        <v>1</v>
      </c>
      <c r="C525" t="s">
        <v>12</v>
      </c>
      <c r="D525">
        <v>2526</v>
      </c>
      <c r="E525">
        <v>360</v>
      </c>
      <c r="F525">
        <v>9094</v>
      </c>
      <c r="G525">
        <v>99538</v>
      </c>
      <c r="H525" t="s">
        <v>54</v>
      </c>
      <c r="I525" s="2">
        <v>9052000</v>
      </c>
      <c r="J525">
        <f>VLOOKUP(Californa_Wine_Production_1980_2020__32[[#This Row],[County]],'County &amp; Government'!A:I,6,1)</f>
        <v>825</v>
      </c>
      <c r="K525">
        <f>Californa_Wine_Production_1980_2020__32[[#This Row],[SquareMiles]]*259</f>
        <v>213675</v>
      </c>
    </row>
    <row r="526" spans="1:11">
      <c r="A526">
        <v>2004</v>
      </c>
      <c r="B526">
        <v>5</v>
      </c>
      <c r="C526" t="s">
        <v>14</v>
      </c>
      <c r="D526">
        <v>3741</v>
      </c>
      <c r="E526">
        <v>354</v>
      </c>
      <c r="F526">
        <v>13243</v>
      </c>
      <c r="G526">
        <v>100997</v>
      </c>
      <c r="H526" t="s">
        <v>54</v>
      </c>
      <c r="I526" s="2">
        <v>13375000</v>
      </c>
      <c r="J526">
        <f>VLOOKUP(Californa_Wine_Production_1980_2020__32[[#This Row],[County]],'County &amp; Government'!A:I,6,1)</f>
        <v>601</v>
      </c>
      <c r="K526">
        <f>Californa_Wine_Production_1980_2020__32[[#This Row],[SquareMiles]]*259</f>
        <v>155659</v>
      </c>
    </row>
    <row r="527" spans="1:11">
      <c r="A527">
        <v>2004</v>
      </c>
      <c r="B527">
        <v>9</v>
      </c>
      <c r="C527" t="s">
        <v>15</v>
      </c>
      <c r="D527">
        <v>500</v>
      </c>
      <c r="E527">
        <v>240</v>
      </c>
      <c r="F527">
        <v>1200</v>
      </c>
      <c r="G527">
        <v>105000</v>
      </c>
      <c r="H527" t="s">
        <v>13</v>
      </c>
      <c r="I527" s="2">
        <v>1260000</v>
      </c>
      <c r="J527">
        <f>VLOOKUP(Californa_Wine_Production_1980_2020__32[[#This Row],[County]],'County &amp; Government'!A:I,6,1)</f>
        <v>1036</v>
      </c>
      <c r="K527">
        <f>Californa_Wine_Production_1980_2020__32[[#This Row],[SquareMiles]]*259</f>
        <v>268324</v>
      </c>
    </row>
    <row r="528" spans="1:11">
      <c r="A528">
        <v>2004</v>
      </c>
      <c r="B528">
        <v>17</v>
      </c>
      <c r="C528" t="s">
        <v>18</v>
      </c>
      <c r="D528">
        <v>1710</v>
      </c>
      <c r="E528">
        <v>246</v>
      </c>
      <c r="F528">
        <v>4209</v>
      </c>
      <c r="G528">
        <v>109484</v>
      </c>
      <c r="H528" t="s">
        <v>54</v>
      </c>
      <c r="I528" s="2">
        <v>4608200</v>
      </c>
      <c r="J528">
        <f>VLOOKUP(Californa_Wine_Production_1980_2020__32[[#This Row],[County]],'County &amp; Government'!A:I,6,1)</f>
        <v>1805</v>
      </c>
      <c r="K528">
        <f>Californa_Wine_Production_1980_2020__32[[#This Row],[SquareMiles]]*259</f>
        <v>467495</v>
      </c>
    </row>
    <row r="529" spans="1:11">
      <c r="A529">
        <v>2004</v>
      </c>
      <c r="B529">
        <v>19</v>
      </c>
      <c r="C529" t="s">
        <v>19</v>
      </c>
      <c r="D529">
        <v>96692</v>
      </c>
      <c r="E529">
        <v>901</v>
      </c>
      <c r="F529">
        <v>871000</v>
      </c>
      <c r="G529">
        <v>22631</v>
      </c>
      <c r="H529" t="s">
        <v>13</v>
      </c>
      <c r="I529" s="2">
        <v>197117000</v>
      </c>
      <c r="J529">
        <f>VLOOKUP(Californa_Wine_Production_1980_2020__32[[#This Row],[County]],'County &amp; Government'!A:I,6,1)</f>
        <v>5998</v>
      </c>
      <c r="K529">
        <f>Californa_Wine_Production_1980_2020__32[[#This Row],[SquareMiles]]*259</f>
        <v>1553482</v>
      </c>
    </row>
    <row r="530" spans="1:11">
      <c r="A530">
        <v>2004</v>
      </c>
      <c r="B530">
        <v>29</v>
      </c>
      <c r="C530" t="s">
        <v>20</v>
      </c>
      <c r="D530">
        <v>36542</v>
      </c>
      <c r="E530">
        <v>869</v>
      </c>
      <c r="F530">
        <v>317370</v>
      </c>
      <c r="G530">
        <v>23210</v>
      </c>
      <c r="H530" t="s">
        <v>13</v>
      </c>
      <c r="I530" s="2">
        <v>73660000</v>
      </c>
      <c r="J530">
        <f>VLOOKUP(Californa_Wine_Production_1980_2020__32[[#This Row],[County]],'County &amp; Government'!A:I,6,1)</f>
        <v>8170</v>
      </c>
      <c r="K530">
        <f>Californa_Wine_Production_1980_2020__32[[#This Row],[SquareMiles]]*259</f>
        <v>2116030</v>
      </c>
    </row>
    <row r="531" spans="1:11">
      <c r="A531">
        <v>2004</v>
      </c>
      <c r="B531">
        <v>31</v>
      </c>
      <c r="C531" t="s">
        <v>21</v>
      </c>
      <c r="D531">
        <v>3023</v>
      </c>
      <c r="E531">
        <v>1049</v>
      </c>
      <c r="F531">
        <v>31720</v>
      </c>
      <c r="G531">
        <v>23730</v>
      </c>
      <c r="H531" t="s">
        <v>13</v>
      </c>
      <c r="I531" s="2">
        <v>7527000</v>
      </c>
      <c r="J531">
        <f>VLOOKUP(Californa_Wine_Production_1980_2020__32[[#This Row],[County]],'County &amp; Government'!A:I,6,1)</f>
        <v>1436</v>
      </c>
      <c r="K531">
        <f>Californa_Wine_Production_1980_2020__32[[#This Row],[SquareMiles]]*259</f>
        <v>371924</v>
      </c>
    </row>
    <row r="532" spans="1:11">
      <c r="A532">
        <v>2004</v>
      </c>
      <c r="B532">
        <v>33</v>
      </c>
      <c r="C532" t="s">
        <v>22</v>
      </c>
      <c r="D532">
        <v>7076</v>
      </c>
      <c r="E532">
        <v>394</v>
      </c>
      <c r="F532">
        <v>27872</v>
      </c>
      <c r="G532">
        <v>113917</v>
      </c>
      <c r="H532" t="s">
        <v>54</v>
      </c>
      <c r="I532" s="2">
        <v>31751000</v>
      </c>
      <c r="J532">
        <f>VLOOKUP(Californa_Wine_Production_1980_2020__32[[#This Row],[County]],'County &amp; Government'!A:I,6,1)</f>
        <v>1327</v>
      </c>
      <c r="K532">
        <f>Californa_Wine_Production_1980_2020__32[[#This Row],[SquareMiles]]*259</f>
        <v>343693</v>
      </c>
    </row>
    <row r="533" spans="1:11">
      <c r="A533">
        <v>2004</v>
      </c>
      <c r="B533">
        <v>39</v>
      </c>
      <c r="C533" t="s">
        <v>23</v>
      </c>
      <c r="D533">
        <v>66200</v>
      </c>
      <c r="E533">
        <v>925</v>
      </c>
      <c r="F533">
        <v>612467</v>
      </c>
      <c r="G533">
        <v>21873</v>
      </c>
      <c r="H533" t="s">
        <v>54</v>
      </c>
      <c r="I533" s="2">
        <v>133966000</v>
      </c>
      <c r="J533">
        <f>VLOOKUP(Californa_Wine_Production_1980_2020__32[[#This Row],[County]],'County &amp; Government'!A:I,6,1)</f>
        <v>2147</v>
      </c>
      <c r="K533">
        <f>Californa_Wine_Production_1980_2020__32[[#This Row],[SquareMiles]]*259</f>
        <v>556073</v>
      </c>
    </row>
    <row r="534" spans="1:11">
      <c r="A534">
        <v>2004</v>
      </c>
      <c r="B534">
        <v>41</v>
      </c>
      <c r="C534" t="s">
        <v>24</v>
      </c>
      <c r="D534">
        <v>110</v>
      </c>
      <c r="E534">
        <v>126</v>
      </c>
      <c r="F534">
        <v>139</v>
      </c>
      <c r="G534">
        <v>191439</v>
      </c>
      <c r="H534" t="s">
        <v>54</v>
      </c>
      <c r="I534" s="2">
        <v>266100</v>
      </c>
      <c r="J534">
        <f>VLOOKUP(Californa_Wine_Production_1980_2020__32[[#This Row],[County]],'County &amp; Government'!A:I,6,1)</f>
        <v>588</v>
      </c>
      <c r="K534">
        <f>Californa_Wine_Production_1980_2020__32[[#This Row],[SquareMiles]]*259</f>
        <v>152292</v>
      </c>
    </row>
    <row r="535" spans="1:11">
      <c r="A535">
        <v>2004</v>
      </c>
      <c r="B535">
        <v>43</v>
      </c>
      <c r="C535" t="s">
        <v>50</v>
      </c>
      <c r="D535">
        <v>99</v>
      </c>
      <c r="E535">
        <v>92</v>
      </c>
      <c r="F535">
        <v>91</v>
      </c>
      <c r="G535">
        <v>109890</v>
      </c>
      <c r="H535" t="s">
        <v>13</v>
      </c>
      <c r="I535" s="2">
        <v>100000</v>
      </c>
      <c r="J535">
        <f>VLOOKUP(Californa_Wine_Production_1980_2020__32[[#This Row],[County]],'County &amp; Government'!A:I,6,1)</f>
        <v>1461</v>
      </c>
      <c r="K535">
        <f>Californa_Wine_Production_1980_2020__32[[#This Row],[SquareMiles]]*259</f>
        <v>378399</v>
      </c>
    </row>
    <row r="536" spans="1:11">
      <c r="A536">
        <v>2004</v>
      </c>
      <c r="B536">
        <v>45</v>
      </c>
      <c r="C536" t="s">
        <v>25</v>
      </c>
      <c r="D536">
        <v>15608</v>
      </c>
      <c r="E536">
        <v>335</v>
      </c>
      <c r="F536">
        <v>52252</v>
      </c>
      <c r="G536">
        <v>115099</v>
      </c>
      <c r="H536" t="s">
        <v>54</v>
      </c>
      <c r="I536" s="2">
        <v>60141500</v>
      </c>
      <c r="J536">
        <f>VLOOKUP(Californa_Wine_Production_1980_2020__32[[#This Row],[County]],'County &amp; Government'!A:I,6,1)</f>
        <v>3510</v>
      </c>
      <c r="K536">
        <f>Californa_Wine_Production_1980_2020__32[[#This Row],[SquareMiles]]*259</f>
        <v>909090</v>
      </c>
    </row>
    <row r="537" spans="1:11">
      <c r="A537">
        <v>2004</v>
      </c>
      <c r="B537">
        <v>47</v>
      </c>
      <c r="C537" t="s">
        <v>26</v>
      </c>
      <c r="D537">
        <v>10729</v>
      </c>
      <c r="E537">
        <v>778</v>
      </c>
      <c r="F537">
        <v>83485</v>
      </c>
      <c r="G537">
        <v>25146</v>
      </c>
      <c r="H537" t="s">
        <v>54</v>
      </c>
      <c r="I537" s="2">
        <v>20993000</v>
      </c>
      <c r="J537">
        <f>VLOOKUP(Californa_Wine_Production_1980_2020__32[[#This Row],[County]],'County &amp; Government'!A:I,6,1)</f>
        <v>2008</v>
      </c>
      <c r="K537">
        <f>Californa_Wine_Production_1980_2020__32[[#This Row],[SquareMiles]]*259</f>
        <v>520072</v>
      </c>
    </row>
    <row r="538" spans="1:11">
      <c r="A538">
        <v>2004</v>
      </c>
      <c r="B538">
        <v>53</v>
      </c>
      <c r="C538" t="s">
        <v>27</v>
      </c>
      <c r="D538">
        <v>38614</v>
      </c>
      <c r="E538">
        <v>445</v>
      </c>
      <c r="F538">
        <v>172000</v>
      </c>
      <c r="G538">
        <v>101384</v>
      </c>
      <c r="H538" t="s">
        <v>13</v>
      </c>
      <c r="I538" s="2">
        <v>174380000</v>
      </c>
      <c r="J538">
        <f>VLOOKUP(Californa_Wine_Production_1980_2020__32[[#This Row],[County]],'County &amp; Government'!A:I,6,1)</f>
        <v>3324</v>
      </c>
      <c r="K538">
        <f>Californa_Wine_Production_1980_2020__32[[#This Row],[SquareMiles]]*259</f>
        <v>860916</v>
      </c>
    </row>
    <row r="539" spans="1:11">
      <c r="A539">
        <v>2004</v>
      </c>
      <c r="B539">
        <v>55</v>
      </c>
      <c r="C539" t="s">
        <v>28</v>
      </c>
      <c r="D539">
        <v>40439</v>
      </c>
      <c r="E539">
        <v>296</v>
      </c>
      <c r="F539">
        <v>119874</v>
      </c>
      <c r="G539">
        <v>291556</v>
      </c>
      <c r="H539" t="s">
        <v>13</v>
      </c>
      <c r="I539" s="2">
        <v>349500000</v>
      </c>
      <c r="J539">
        <f>VLOOKUP(Californa_Wine_Production_1980_2020__32[[#This Row],[County]],'County &amp; Government'!A:I,6,1)</f>
        <v>797</v>
      </c>
      <c r="K539">
        <f>Californa_Wine_Production_1980_2020__32[[#This Row],[SquareMiles]]*259</f>
        <v>206423</v>
      </c>
    </row>
    <row r="540" spans="1:11">
      <c r="A540">
        <v>2004</v>
      </c>
      <c r="B540">
        <v>61</v>
      </c>
      <c r="C540" t="s">
        <v>31</v>
      </c>
      <c r="D540">
        <v>230</v>
      </c>
      <c r="E540">
        <v>320</v>
      </c>
      <c r="F540">
        <v>736</v>
      </c>
      <c r="G540">
        <v>87894</v>
      </c>
      <c r="H540" t="s">
        <v>54</v>
      </c>
      <c r="I540" s="2">
        <v>646900</v>
      </c>
      <c r="J540">
        <f>VLOOKUP(Californa_Wine_Production_1980_2020__32[[#This Row],[County]],'County &amp; Government'!A:I,6,1)</f>
        <v>1507</v>
      </c>
      <c r="K540">
        <f>Californa_Wine_Production_1980_2020__32[[#This Row],[SquareMiles]]*259</f>
        <v>390313</v>
      </c>
    </row>
    <row r="541" spans="1:11">
      <c r="A541">
        <v>2004</v>
      </c>
      <c r="B541">
        <v>65</v>
      </c>
      <c r="C541" t="s">
        <v>32</v>
      </c>
      <c r="D541">
        <v>1640</v>
      </c>
      <c r="E541">
        <v>218</v>
      </c>
      <c r="F541">
        <v>3575</v>
      </c>
      <c r="G541">
        <v>66803</v>
      </c>
      <c r="H541" t="s">
        <v>13</v>
      </c>
      <c r="I541" s="2">
        <v>2388200</v>
      </c>
      <c r="J541">
        <f>VLOOKUP(Californa_Wine_Production_1980_2020__32[[#This Row],[County]],'County &amp; Government'!A:I,6,1)</f>
        <v>7243</v>
      </c>
      <c r="K541">
        <f>Californa_Wine_Production_1980_2020__32[[#This Row],[SquareMiles]]*259</f>
        <v>1875937</v>
      </c>
    </row>
    <row r="542" spans="1:11">
      <c r="A542">
        <v>2004</v>
      </c>
      <c r="B542">
        <v>67</v>
      </c>
      <c r="C542" t="s">
        <v>33</v>
      </c>
      <c r="D542">
        <v>25756</v>
      </c>
      <c r="E542">
        <v>650</v>
      </c>
      <c r="F542">
        <v>167414</v>
      </c>
      <c r="G542">
        <v>44460</v>
      </c>
      <c r="H542" t="s">
        <v>54</v>
      </c>
      <c r="I542" s="2">
        <v>74432000</v>
      </c>
      <c r="J542">
        <f>VLOOKUP(Californa_Wine_Production_1980_2020__32[[#This Row],[County]],'County &amp; Government'!A:I,6,1)</f>
        <v>1015</v>
      </c>
      <c r="K542">
        <f>Californa_Wine_Production_1980_2020__32[[#This Row],[SquareMiles]]*259</f>
        <v>262885</v>
      </c>
    </row>
    <row r="543" spans="1:11">
      <c r="A543">
        <v>2004</v>
      </c>
      <c r="B543">
        <v>69</v>
      </c>
      <c r="C543" t="s">
        <v>34</v>
      </c>
      <c r="D543">
        <v>3636</v>
      </c>
      <c r="E543">
        <v>332</v>
      </c>
      <c r="F543">
        <v>12072</v>
      </c>
      <c r="G543">
        <v>156701</v>
      </c>
      <c r="H543" t="s">
        <v>54</v>
      </c>
      <c r="I543" s="2">
        <v>18917000</v>
      </c>
      <c r="J543">
        <f>VLOOKUP(Californa_Wine_Production_1980_2020__32[[#This Row],[County]],'County &amp; Government'!A:I,6,1)</f>
        <v>531</v>
      </c>
      <c r="K543">
        <f>Californa_Wine_Production_1980_2020__32[[#This Row],[SquareMiles]]*259</f>
        <v>137529</v>
      </c>
    </row>
    <row r="544" spans="1:11">
      <c r="A544">
        <v>2004</v>
      </c>
      <c r="B544">
        <v>71</v>
      </c>
      <c r="C544" t="s">
        <v>35</v>
      </c>
      <c r="D544">
        <v>147</v>
      </c>
      <c r="E544">
        <v>427</v>
      </c>
      <c r="F544">
        <v>627</v>
      </c>
      <c r="G544">
        <v>70877</v>
      </c>
      <c r="H544" t="s">
        <v>13</v>
      </c>
      <c r="I544" s="2">
        <v>444400</v>
      </c>
      <c r="J544">
        <f>VLOOKUP(Californa_Wine_Production_1980_2020__32[[#This Row],[County]],'County &amp; Government'!A:I,6,1)</f>
        <v>531</v>
      </c>
      <c r="K544">
        <f>Californa_Wine_Production_1980_2020__32[[#This Row],[SquareMiles]]*259</f>
        <v>137529</v>
      </c>
    </row>
    <row r="545" spans="1:11">
      <c r="A545">
        <v>2004</v>
      </c>
      <c r="B545">
        <v>73</v>
      </c>
      <c r="C545" t="s">
        <v>36</v>
      </c>
      <c r="D545">
        <v>300</v>
      </c>
      <c r="E545">
        <v>180</v>
      </c>
      <c r="F545">
        <v>540</v>
      </c>
      <c r="G545">
        <v>70000</v>
      </c>
      <c r="H545" t="s">
        <v>13</v>
      </c>
      <c r="I545" s="2">
        <v>378000</v>
      </c>
      <c r="J545">
        <f>VLOOKUP(Californa_Wine_Production_1980_2020__32[[#This Row],[County]],'County &amp; Government'!A:I,6,1)</f>
        <v>531</v>
      </c>
      <c r="K545">
        <f>Californa_Wine_Production_1980_2020__32[[#This Row],[SquareMiles]]*259</f>
        <v>137529</v>
      </c>
    </row>
    <row r="546" spans="1:11">
      <c r="A546">
        <v>2004</v>
      </c>
      <c r="B546">
        <v>77</v>
      </c>
      <c r="C546" t="s">
        <v>37</v>
      </c>
      <c r="D546">
        <v>83657</v>
      </c>
      <c r="E546">
        <v>557</v>
      </c>
      <c r="F546">
        <v>466331</v>
      </c>
      <c r="G546">
        <v>40309</v>
      </c>
      <c r="H546" t="s">
        <v>13</v>
      </c>
      <c r="I546" s="2">
        <v>187974100</v>
      </c>
      <c r="J546">
        <f>VLOOKUP(Californa_Wine_Production_1980_2020__32[[#This Row],[County]],'County &amp; Government'!A:I,6,1)</f>
        <v>531</v>
      </c>
      <c r="K546">
        <f>Californa_Wine_Production_1980_2020__32[[#This Row],[SquareMiles]]*259</f>
        <v>137529</v>
      </c>
    </row>
    <row r="547" spans="1:11">
      <c r="A547">
        <v>2004</v>
      </c>
      <c r="B547">
        <v>79</v>
      </c>
      <c r="C547" t="s">
        <v>38</v>
      </c>
      <c r="D547">
        <v>31913</v>
      </c>
      <c r="E547">
        <v>400</v>
      </c>
      <c r="F547">
        <v>127788</v>
      </c>
      <c r="G547">
        <v>99724</v>
      </c>
      <c r="H547" t="s">
        <v>13</v>
      </c>
      <c r="I547" s="2">
        <v>127435000</v>
      </c>
      <c r="J547">
        <f>VLOOKUP(Californa_Wine_Production_1980_2020__32[[#This Row],[County]],'County &amp; Government'!A:I,6,1)</f>
        <v>531</v>
      </c>
      <c r="K547">
        <f>Californa_Wine_Production_1980_2020__32[[#This Row],[SquareMiles]]*259</f>
        <v>137529</v>
      </c>
    </row>
    <row r="548" spans="1:11">
      <c r="A548">
        <v>2004</v>
      </c>
      <c r="B548">
        <v>83</v>
      </c>
      <c r="C548" t="s">
        <v>40</v>
      </c>
      <c r="D548">
        <v>17408</v>
      </c>
      <c r="E548">
        <v>367</v>
      </c>
      <c r="F548">
        <v>63887</v>
      </c>
      <c r="G548">
        <v>130586</v>
      </c>
      <c r="H548" t="s">
        <v>13</v>
      </c>
      <c r="I548" s="2">
        <v>83427500</v>
      </c>
      <c r="J548">
        <f>VLOOKUP(Californa_Wine_Production_1980_2020__32[[#This Row],[County]],'County &amp; Government'!A:I,6,1)</f>
        <v>440</v>
      </c>
      <c r="K548">
        <f>Californa_Wine_Production_1980_2020__32[[#This Row],[SquareMiles]]*259</f>
        <v>113960</v>
      </c>
    </row>
    <row r="549" spans="1:11">
      <c r="A549">
        <v>2004</v>
      </c>
      <c r="B549">
        <v>85</v>
      </c>
      <c r="C549" t="s">
        <v>41</v>
      </c>
      <c r="D549">
        <v>1870</v>
      </c>
      <c r="E549">
        <v>330</v>
      </c>
      <c r="F549">
        <v>6171</v>
      </c>
      <c r="G549">
        <v>99498</v>
      </c>
      <c r="H549" t="s">
        <v>13</v>
      </c>
      <c r="I549" s="2">
        <v>6140000</v>
      </c>
      <c r="J549">
        <f>VLOOKUP(Californa_Wine_Production_1980_2020__32[[#This Row],[County]],'County &amp; Government'!A:I,6,1)</f>
        <v>440</v>
      </c>
      <c r="K549">
        <f>Californa_Wine_Production_1980_2020__32[[#This Row],[SquareMiles]]*259</f>
        <v>113960</v>
      </c>
    </row>
    <row r="550" spans="1:11">
      <c r="A550">
        <v>2004</v>
      </c>
      <c r="B550">
        <v>87</v>
      </c>
      <c r="C550" t="s">
        <v>42</v>
      </c>
      <c r="D550">
        <v>572</v>
      </c>
      <c r="E550">
        <v>120</v>
      </c>
      <c r="F550">
        <v>686</v>
      </c>
      <c r="G550">
        <v>213120</v>
      </c>
      <c r="H550" t="s">
        <v>54</v>
      </c>
      <c r="I550" s="2">
        <v>1462000</v>
      </c>
      <c r="J550">
        <f>VLOOKUP(Californa_Wine_Production_1980_2020__32[[#This Row],[County]],'County &amp; Government'!A:I,6,1)</f>
        <v>440</v>
      </c>
      <c r="K550">
        <f>Californa_Wine_Production_1980_2020__32[[#This Row],[SquareMiles]]*259</f>
        <v>113960</v>
      </c>
    </row>
    <row r="551" spans="1:11">
      <c r="A551">
        <v>2004</v>
      </c>
      <c r="B551">
        <v>95</v>
      </c>
      <c r="C551" t="s">
        <v>44</v>
      </c>
      <c r="D551">
        <v>4153</v>
      </c>
      <c r="E551">
        <v>364</v>
      </c>
      <c r="F551">
        <v>15118</v>
      </c>
      <c r="G551">
        <v>67675</v>
      </c>
      <c r="H551" t="s">
        <v>54</v>
      </c>
      <c r="I551" s="2">
        <v>10231100</v>
      </c>
      <c r="J551">
        <f>VLOOKUP(Californa_Wine_Production_1980_2020__32[[#This Row],[County]],'County &amp; Government'!A:I,6,1)</f>
        <v>872</v>
      </c>
      <c r="K551">
        <f>Californa_Wine_Production_1980_2020__32[[#This Row],[SquareMiles]]*259</f>
        <v>225848</v>
      </c>
    </row>
    <row r="552" spans="1:11">
      <c r="A552">
        <v>2004</v>
      </c>
      <c r="B552">
        <v>97</v>
      </c>
      <c r="C552" t="s">
        <v>45</v>
      </c>
      <c r="D552">
        <v>50010</v>
      </c>
      <c r="E552">
        <v>331</v>
      </c>
      <c r="F552">
        <v>165783</v>
      </c>
      <c r="G552">
        <v>188264</v>
      </c>
      <c r="H552" t="s">
        <v>54</v>
      </c>
      <c r="I552" s="2">
        <v>312110200</v>
      </c>
      <c r="J552">
        <f>VLOOKUP(Californa_Wine_Production_1980_2020__32[[#This Row],[County]],'County &amp; Government'!A:I,6,1)</f>
        <v>1598</v>
      </c>
      <c r="K552">
        <f>Californa_Wine_Production_1980_2020__32[[#This Row],[SquareMiles]]*259</f>
        <v>413882</v>
      </c>
    </row>
    <row r="553" spans="1:11">
      <c r="A553">
        <v>2004</v>
      </c>
      <c r="B553">
        <v>107</v>
      </c>
      <c r="C553" t="s">
        <v>48</v>
      </c>
      <c r="D553">
        <v>23764</v>
      </c>
      <c r="E553">
        <v>965</v>
      </c>
      <c r="F553">
        <v>229430</v>
      </c>
      <c r="G553">
        <v>22480</v>
      </c>
      <c r="H553" t="s">
        <v>13</v>
      </c>
      <c r="I553" s="2">
        <v>51576000</v>
      </c>
      <c r="J553">
        <f>VLOOKUP(Californa_Wine_Production_1980_2020__32[[#This Row],[County]],'County &amp; Government'!A:I,6,1)</f>
        <v>4844</v>
      </c>
      <c r="K553">
        <f>Californa_Wine_Production_1980_2020__32[[#This Row],[SquareMiles]]*259</f>
        <v>1254596</v>
      </c>
    </row>
    <row r="554" spans="1:11">
      <c r="A554">
        <v>2004</v>
      </c>
      <c r="B554">
        <v>113</v>
      </c>
      <c r="C554" t="s">
        <v>49</v>
      </c>
      <c r="D554">
        <v>9909</v>
      </c>
      <c r="E554">
        <v>613</v>
      </c>
      <c r="F554">
        <v>60739</v>
      </c>
      <c r="G554">
        <v>54892</v>
      </c>
      <c r="H554" t="s">
        <v>54</v>
      </c>
      <c r="I554" s="2">
        <v>33341000</v>
      </c>
      <c r="J554">
        <f>VLOOKUP(Californa_Wine_Production_1980_2020__32[[#This Row],[County]],'County &amp; Government'!A:I,6,1)</f>
        <v>1034</v>
      </c>
      <c r="K554">
        <f>Californa_Wine_Production_1980_2020__32[[#This Row],[SquareMiles]]*259</f>
        <v>267806</v>
      </c>
    </row>
    <row r="555" spans="1:11">
      <c r="A555">
        <v>2004</v>
      </c>
      <c r="B555">
        <v>115</v>
      </c>
      <c r="C555" t="s">
        <v>56</v>
      </c>
      <c r="D555">
        <v>92</v>
      </c>
      <c r="E555">
        <v>227</v>
      </c>
      <c r="F555">
        <v>209</v>
      </c>
      <c r="G555">
        <v>131579</v>
      </c>
      <c r="H555" t="s">
        <v>13</v>
      </c>
      <c r="I555" s="2">
        <v>275000</v>
      </c>
      <c r="J555">
        <f>VLOOKUP(Californa_Wine_Production_1980_2020__32[[#This Row],[County]],'County &amp; Government'!A:I,6,1)</f>
        <v>639</v>
      </c>
      <c r="K555">
        <f>Californa_Wine_Production_1980_2020__32[[#This Row],[SquareMiles]]*259</f>
        <v>165501</v>
      </c>
    </row>
    <row r="556" spans="1:11">
      <c r="A556">
        <v>2003</v>
      </c>
      <c r="B556">
        <v>1</v>
      </c>
      <c r="C556" t="s">
        <v>12</v>
      </c>
      <c r="D556">
        <v>2284</v>
      </c>
      <c r="E556">
        <v>321</v>
      </c>
      <c r="F556">
        <v>7325</v>
      </c>
      <c r="G556">
        <v>107741</v>
      </c>
      <c r="H556" t="s">
        <v>13</v>
      </c>
      <c r="I556" s="2">
        <v>7892000</v>
      </c>
      <c r="J556">
        <f>VLOOKUP(Californa_Wine_Production_1980_2020__32[[#This Row],[County]],'County &amp; Government'!A:I,6,1)</f>
        <v>825</v>
      </c>
      <c r="K556">
        <f>Californa_Wine_Production_1980_2020__32[[#This Row],[SquareMiles]]*259</f>
        <v>213675</v>
      </c>
    </row>
    <row r="557" spans="1:11">
      <c r="A557">
        <v>2003</v>
      </c>
      <c r="B557">
        <v>5</v>
      </c>
      <c r="C557" t="s">
        <v>14</v>
      </c>
      <c r="D557">
        <v>3623</v>
      </c>
      <c r="E557">
        <v>296</v>
      </c>
      <c r="F557">
        <v>10724</v>
      </c>
      <c r="G557">
        <v>98200</v>
      </c>
      <c r="H557" t="s">
        <v>13</v>
      </c>
      <c r="I557" s="2">
        <v>10531000</v>
      </c>
      <c r="J557">
        <f>VLOOKUP(Californa_Wine_Production_1980_2020__32[[#This Row],[County]],'County &amp; Government'!A:I,6,1)</f>
        <v>601</v>
      </c>
      <c r="K557">
        <f>Californa_Wine_Production_1980_2020__32[[#This Row],[SquareMiles]]*259</f>
        <v>155659</v>
      </c>
    </row>
    <row r="558" spans="1:11">
      <c r="A558">
        <v>2003</v>
      </c>
      <c r="B558">
        <v>9</v>
      </c>
      <c r="C558" t="s">
        <v>15</v>
      </c>
      <c r="D558">
        <v>480</v>
      </c>
      <c r="E558">
        <v>188</v>
      </c>
      <c r="F558">
        <v>900</v>
      </c>
      <c r="G558">
        <v>100000</v>
      </c>
      <c r="H558" t="s">
        <v>13</v>
      </c>
      <c r="I558" s="2">
        <v>900000</v>
      </c>
      <c r="J558">
        <f>VLOOKUP(Californa_Wine_Production_1980_2020__32[[#This Row],[County]],'County &amp; Government'!A:I,6,1)</f>
        <v>1036</v>
      </c>
      <c r="K558">
        <f>Californa_Wine_Production_1980_2020__32[[#This Row],[SquareMiles]]*259</f>
        <v>268324</v>
      </c>
    </row>
    <row r="559" spans="1:11">
      <c r="A559">
        <v>2003</v>
      </c>
      <c r="B559">
        <v>17</v>
      </c>
      <c r="C559" t="s">
        <v>18</v>
      </c>
      <c r="D559">
        <v>1678</v>
      </c>
      <c r="E559">
        <v>236</v>
      </c>
      <c r="F559">
        <v>3953</v>
      </c>
      <c r="G559">
        <v>112067</v>
      </c>
      <c r="H559" t="s">
        <v>13</v>
      </c>
      <c r="I559" s="2">
        <v>4430000</v>
      </c>
      <c r="J559">
        <f>VLOOKUP(Californa_Wine_Production_1980_2020__32[[#This Row],[County]],'County &amp; Government'!A:I,6,1)</f>
        <v>1805</v>
      </c>
      <c r="K559">
        <f>Californa_Wine_Production_1980_2020__32[[#This Row],[SquareMiles]]*259</f>
        <v>467495</v>
      </c>
    </row>
    <row r="560" spans="1:11">
      <c r="A560">
        <v>2003</v>
      </c>
      <c r="B560">
        <v>19</v>
      </c>
      <c r="C560" t="s">
        <v>19</v>
      </c>
      <c r="D560">
        <v>72186</v>
      </c>
      <c r="E560">
        <v>1009</v>
      </c>
      <c r="F560">
        <v>728500</v>
      </c>
      <c r="G560">
        <v>16612</v>
      </c>
      <c r="H560" t="s">
        <v>13</v>
      </c>
      <c r="I560" s="2">
        <v>121015000</v>
      </c>
      <c r="J560">
        <f>VLOOKUP(Californa_Wine_Production_1980_2020__32[[#This Row],[County]],'County &amp; Government'!A:I,6,1)</f>
        <v>5998</v>
      </c>
      <c r="K560">
        <f>Californa_Wine_Production_1980_2020__32[[#This Row],[SquareMiles]]*259</f>
        <v>1553482</v>
      </c>
    </row>
    <row r="561" spans="1:11">
      <c r="A561">
        <v>2003</v>
      </c>
      <c r="B561">
        <v>29</v>
      </c>
      <c r="C561" t="s">
        <v>20</v>
      </c>
      <c r="D561">
        <v>41476</v>
      </c>
      <c r="E561">
        <v>772</v>
      </c>
      <c r="F561">
        <v>320040</v>
      </c>
      <c r="G561">
        <v>15615</v>
      </c>
      <c r="H561" t="s">
        <v>13</v>
      </c>
      <c r="I561" s="2">
        <v>49975000</v>
      </c>
      <c r="J561">
        <f>VLOOKUP(Californa_Wine_Production_1980_2020__32[[#This Row],[County]],'County &amp; Government'!A:I,6,1)</f>
        <v>8170</v>
      </c>
      <c r="K561">
        <f>Californa_Wine_Production_1980_2020__32[[#This Row],[SquareMiles]]*259</f>
        <v>2116030</v>
      </c>
    </row>
    <row r="562" spans="1:11">
      <c r="A562">
        <v>2003</v>
      </c>
      <c r="B562">
        <v>31</v>
      </c>
      <c r="C562" t="s">
        <v>21</v>
      </c>
      <c r="D562">
        <v>3295</v>
      </c>
      <c r="E562">
        <v>897</v>
      </c>
      <c r="F562">
        <v>29555</v>
      </c>
      <c r="G562">
        <v>17310</v>
      </c>
      <c r="H562" t="s">
        <v>13</v>
      </c>
      <c r="I562" s="2">
        <v>5116000</v>
      </c>
      <c r="J562">
        <f>VLOOKUP(Californa_Wine_Production_1980_2020__32[[#This Row],[County]],'County &amp; Government'!A:I,6,1)</f>
        <v>1436</v>
      </c>
      <c r="K562">
        <f>Californa_Wine_Production_1980_2020__32[[#This Row],[SquareMiles]]*259</f>
        <v>371924</v>
      </c>
    </row>
    <row r="563" spans="1:11">
      <c r="A563">
        <v>2003</v>
      </c>
      <c r="B563">
        <v>33</v>
      </c>
      <c r="C563" t="s">
        <v>22</v>
      </c>
      <c r="D563">
        <v>6219</v>
      </c>
      <c r="E563">
        <v>426</v>
      </c>
      <c r="F563">
        <v>26483</v>
      </c>
      <c r="G563">
        <v>118310</v>
      </c>
      <c r="H563" t="s">
        <v>13</v>
      </c>
      <c r="I563" s="2">
        <v>31332000</v>
      </c>
      <c r="J563">
        <f>VLOOKUP(Californa_Wine_Production_1980_2020__32[[#This Row],[County]],'County &amp; Government'!A:I,6,1)</f>
        <v>1327</v>
      </c>
      <c r="K563">
        <f>Californa_Wine_Production_1980_2020__32[[#This Row],[SquareMiles]]*259</f>
        <v>343693</v>
      </c>
    </row>
    <row r="564" spans="1:11">
      <c r="A564">
        <v>2003</v>
      </c>
      <c r="B564">
        <v>39</v>
      </c>
      <c r="C564" t="s">
        <v>23</v>
      </c>
      <c r="D564">
        <v>62600</v>
      </c>
      <c r="E564">
        <v>947</v>
      </c>
      <c r="F564">
        <v>593056</v>
      </c>
      <c r="G564">
        <v>14837</v>
      </c>
      <c r="H564" t="s">
        <v>13</v>
      </c>
      <c r="I564" s="2">
        <v>87991000</v>
      </c>
      <c r="J564">
        <f>VLOOKUP(Californa_Wine_Production_1980_2020__32[[#This Row],[County]],'County &amp; Government'!A:I,6,1)</f>
        <v>2147</v>
      </c>
      <c r="K564">
        <f>Californa_Wine_Production_1980_2020__32[[#This Row],[SquareMiles]]*259</f>
        <v>556073</v>
      </c>
    </row>
    <row r="565" spans="1:11">
      <c r="A565">
        <v>2003</v>
      </c>
      <c r="B565">
        <v>41</v>
      </c>
      <c r="C565" t="s">
        <v>24</v>
      </c>
      <c r="D565">
        <v>74</v>
      </c>
      <c r="E565">
        <v>157</v>
      </c>
      <c r="F565">
        <v>116</v>
      </c>
      <c r="G565">
        <v>199138</v>
      </c>
      <c r="H565" t="s">
        <v>13</v>
      </c>
      <c r="I565" s="2">
        <v>231000</v>
      </c>
      <c r="J565">
        <f>VLOOKUP(Californa_Wine_Production_1980_2020__32[[#This Row],[County]],'County &amp; Government'!A:I,6,1)</f>
        <v>588</v>
      </c>
      <c r="K565">
        <f>Californa_Wine_Production_1980_2020__32[[#This Row],[SquareMiles]]*259</f>
        <v>152292</v>
      </c>
    </row>
    <row r="566" spans="1:11">
      <c r="A566">
        <v>2003</v>
      </c>
      <c r="B566">
        <v>43</v>
      </c>
      <c r="C566" t="s">
        <v>50</v>
      </c>
      <c r="D566">
        <v>93</v>
      </c>
      <c r="E566">
        <v>88</v>
      </c>
      <c r="F566">
        <v>82</v>
      </c>
      <c r="G566">
        <v>143902</v>
      </c>
      <c r="H566" t="s">
        <v>13</v>
      </c>
      <c r="I566" s="2">
        <v>118000</v>
      </c>
      <c r="J566">
        <f>VLOOKUP(Californa_Wine_Production_1980_2020__32[[#This Row],[County]],'County &amp; Government'!A:I,6,1)</f>
        <v>1461</v>
      </c>
      <c r="K566">
        <f>Californa_Wine_Production_1980_2020__32[[#This Row],[SquareMiles]]*259</f>
        <v>378399</v>
      </c>
    </row>
    <row r="567" spans="1:11">
      <c r="A567">
        <v>2003</v>
      </c>
      <c r="B567">
        <v>45</v>
      </c>
      <c r="C567" t="s">
        <v>25</v>
      </c>
      <c r="D567">
        <v>15576</v>
      </c>
      <c r="E567">
        <v>372</v>
      </c>
      <c r="F567">
        <v>57960</v>
      </c>
      <c r="G567">
        <v>121395</v>
      </c>
      <c r="H567" t="s">
        <v>13</v>
      </c>
      <c r="I567" s="2">
        <v>70360700</v>
      </c>
      <c r="J567">
        <f>VLOOKUP(Californa_Wine_Production_1980_2020__32[[#This Row],[County]],'County &amp; Government'!A:I,6,1)</f>
        <v>3510</v>
      </c>
      <c r="K567">
        <f>Californa_Wine_Production_1980_2020__32[[#This Row],[SquareMiles]]*259</f>
        <v>909090</v>
      </c>
    </row>
    <row r="568" spans="1:11">
      <c r="A568">
        <v>2003</v>
      </c>
      <c r="B568">
        <v>47</v>
      </c>
      <c r="C568" t="s">
        <v>26</v>
      </c>
      <c r="D568">
        <v>11499</v>
      </c>
      <c r="E568">
        <v>976</v>
      </c>
      <c r="F568">
        <v>112253</v>
      </c>
      <c r="G568">
        <v>25989</v>
      </c>
      <c r="H568" t="s">
        <v>13</v>
      </c>
      <c r="I568" s="2">
        <v>29173000</v>
      </c>
      <c r="J568">
        <f>VLOOKUP(Californa_Wine_Production_1980_2020__32[[#This Row],[County]],'County &amp; Government'!A:I,6,1)</f>
        <v>2008</v>
      </c>
      <c r="K568">
        <f>Californa_Wine_Production_1980_2020__32[[#This Row],[SquareMiles]]*259</f>
        <v>520072</v>
      </c>
    </row>
    <row r="569" spans="1:11">
      <c r="A569">
        <v>2003</v>
      </c>
      <c r="B569">
        <v>53</v>
      </c>
      <c r="C569" t="s">
        <v>27</v>
      </c>
      <c r="D569">
        <v>34287</v>
      </c>
      <c r="E569">
        <v>441</v>
      </c>
      <c r="F569">
        <v>151344</v>
      </c>
      <c r="G569">
        <v>105864</v>
      </c>
      <c r="H569" t="s">
        <v>13</v>
      </c>
      <c r="I569" s="2">
        <v>160219000</v>
      </c>
      <c r="J569">
        <f>VLOOKUP(Californa_Wine_Production_1980_2020__32[[#This Row],[County]],'County &amp; Government'!A:I,6,1)</f>
        <v>3324</v>
      </c>
      <c r="K569">
        <f>Californa_Wine_Production_1980_2020__32[[#This Row],[SquareMiles]]*259</f>
        <v>860916</v>
      </c>
    </row>
    <row r="570" spans="1:11">
      <c r="A570">
        <v>2003</v>
      </c>
      <c r="B570">
        <v>55</v>
      </c>
      <c r="C570" t="s">
        <v>28</v>
      </c>
      <c r="D570">
        <v>39106</v>
      </c>
      <c r="E570">
        <v>329</v>
      </c>
      <c r="F570">
        <v>128814</v>
      </c>
      <c r="G570">
        <v>298570</v>
      </c>
      <c r="H570" t="s">
        <v>13</v>
      </c>
      <c r="I570" s="2">
        <v>384600000</v>
      </c>
      <c r="J570">
        <f>VLOOKUP(Californa_Wine_Production_1980_2020__32[[#This Row],[County]],'County &amp; Government'!A:I,6,1)</f>
        <v>797</v>
      </c>
      <c r="K570">
        <f>Californa_Wine_Production_1980_2020__32[[#This Row],[SquareMiles]]*259</f>
        <v>206423</v>
      </c>
    </row>
    <row r="571" spans="1:11">
      <c r="A571">
        <v>2003</v>
      </c>
      <c r="B571">
        <v>61</v>
      </c>
      <c r="C571" t="s">
        <v>31</v>
      </c>
      <c r="D571">
        <v>200</v>
      </c>
      <c r="E571">
        <v>176</v>
      </c>
      <c r="F571">
        <v>352</v>
      </c>
      <c r="G571">
        <v>103608</v>
      </c>
      <c r="H571" t="s">
        <v>13</v>
      </c>
      <c r="I571" s="2">
        <v>364700</v>
      </c>
      <c r="J571">
        <f>VLOOKUP(Californa_Wine_Production_1980_2020__32[[#This Row],[County]],'County &amp; Government'!A:I,6,1)</f>
        <v>1507</v>
      </c>
      <c r="K571">
        <f>Californa_Wine_Production_1980_2020__32[[#This Row],[SquareMiles]]*259</f>
        <v>390313</v>
      </c>
    </row>
    <row r="572" spans="1:11">
      <c r="A572">
        <v>2003</v>
      </c>
      <c r="B572">
        <v>65</v>
      </c>
      <c r="C572" t="s">
        <v>32</v>
      </c>
      <c r="D572">
        <v>1266</v>
      </c>
      <c r="E572">
        <v>329</v>
      </c>
      <c r="F572">
        <v>4163</v>
      </c>
      <c r="G572">
        <v>78400</v>
      </c>
      <c r="H572" t="s">
        <v>13</v>
      </c>
      <c r="I572" s="2">
        <v>3263800</v>
      </c>
      <c r="J572">
        <f>VLOOKUP(Californa_Wine_Production_1980_2020__32[[#This Row],[County]],'County &amp; Government'!A:I,6,1)</f>
        <v>7243</v>
      </c>
      <c r="K572">
        <f>Californa_Wine_Production_1980_2020__32[[#This Row],[SquareMiles]]*259</f>
        <v>1875937</v>
      </c>
    </row>
    <row r="573" spans="1:11">
      <c r="A573">
        <v>2003</v>
      </c>
      <c r="B573">
        <v>67</v>
      </c>
      <c r="C573" t="s">
        <v>33</v>
      </c>
      <c r="D573">
        <v>23698</v>
      </c>
      <c r="E573">
        <v>630</v>
      </c>
      <c r="F573">
        <v>149297</v>
      </c>
      <c r="G573">
        <v>42200</v>
      </c>
      <c r="H573" t="s">
        <v>13</v>
      </c>
      <c r="I573" s="2">
        <v>63003000</v>
      </c>
      <c r="J573">
        <f>VLOOKUP(Californa_Wine_Production_1980_2020__32[[#This Row],[County]],'County &amp; Government'!A:I,6,1)</f>
        <v>1015</v>
      </c>
      <c r="K573">
        <f>Californa_Wine_Production_1980_2020__32[[#This Row],[SquareMiles]]*259</f>
        <v>262885</v>
      </c>
    </row>
    <row r="574" spans="1:11">
      <c r="A574">
        <v>2003</v>
      </c>
      <c r="B574">
        <v>69</v>
      </c>
      <c r="C574" t="s">
        <v>34</v>
      </c>
      <c r="D574">
        <v>3163</v>
      </c>
      <c r="E574">
        <v>457</v>
      </c>
      <c r="F574">
        <v>14455</v>
      </c>
      <c r="G574">
        <v>151000</v>
      </c>
      <c r="H574" t="s">
        <v>13</v>
      </c>
      <c r="I574" s="2">
        <v>21827000</v>
      </c>
      <c r="J574">
        <f>VLOOKUP(Californa_Wine_Production_1980_2020__32[[#This Row],[County]],'County &amp; Government'!A:I,6,1)</f>
        <v>531</v>
      </c>
      <c r="K574">
        <f>Californa_Wine_Production_1980_2020__32[[#This Row],[SquareMiles]]*259</f>
        <v>137529</v>
      </c>
    </row>
    <row r="575" spans="1:11">
      <c r="A575">
        <v>2003</v>
      </c>
      <c r="B575">
        <v>71</v>
      </c>
      <c r="C575" t="s">
        <v>35</v>
      </c>
      <c r="D575">
        <v>180</v>
      </c>
      <c r="E575">
        <v>377</v>
      </c>
      <c r="F575">
        <v>679</v>
      </c>
      <c r="G575">
        <v>65744</v>
      </c>
      <c r="H575" t="s">
        <v>13</v>
      </c>
      <c r="I575" s="2">
        <v>446400</v>
      </c>
      <c r="J575">
        <f>VLOOKUP(Californa_Wine_Production_1980_2020__32[[#This Row],[County]],'County &amp; Government'!A:I,6,1)</f>
        <v>531</v>
      </c>
      <c r="K575">
        <f>Californa_Wine_Production_1980_2020__32[[#This Row],[SquareMiles]]*259</f>
        <v>137529</v>
      </c>
    </row>
    <row r="576" spans="1:11">
      <c r="A576">
        <v>2003</v>
      </c>
      <c r="B576">
        <v>73</v>
      </c>
      <c r="C576" t="s">
        <v>36</v>
      </c>
      <c r="D576">
        <v>304</v>
      </c>
      <c r="E576">
        <v>208</v>
      </c>
      <c r="F576">
        <v>632</v>
      </c>
      <c r="G576">
        <v>38022</v>
      </c>
      <c r="H576" t="s">
        <v>13</v>
      </c>
      <c r="I576" s="2">
        <v>240300</v>
      </c>
      <c r="J576">
        <f>VLOOKUP(Californa_Wine_Production_1980_2020__32[[#This Row],[County]],'County &amp; Government'!A:I,6,1)</f>
        <v>531</v>
      </c>
      <c r="K576">
        <f>Californa_Wine_Production_1980_2020__32[[#This Row],[SquareMiles]]*259</f>
        <v>137529</v>
      </c>
    </row>
    <row r="577" spans="1:11">
      <c r="A577">
        <v>2003</v>
      </c>
      <c r="B577">
        <v>77</v>
      </c>
      <c r="C577" t="s">
        <v>37</v>
      </c>
      <c r="D577">
        <v>82350</v>
      </c>
      <c r="E577">
        <v>574</v>
      </c>
      <c r="F577">
        <v>472800</v>
      </c>
      <c r="G577">
        <v>36852</v>
      </c>
      <c r="H577" t="s">
        <v>13</v>
      </c>
      <c r="I577" s="2">
        <v>174235900</v>
      </c>
      <c r="J577">
        <f>VLOOKUP(Californa_Wine_Production_1980_2020__32[[#This Row],[County]],'County &amp; Government'!A:I,6,1)</f>
        <v>531</v>
      </c>
      <c r="K577">
        <f>Californa_Wine_Production_1980_2020__32[[#This Row],[SquareMiles]]*259</f>
        <v>137529</v>
      </c>
    </row>
    <row r="578" spans="1:11">
      <c r="A578">
        <v>2003</v>
      </c>
      <c r="B578">
        <v>79</v>
      </c>
      <c r="C578" t="s">
        <v>38</v>
      </c>
      <c r="D578">
        <v>29626</v>
      </c>
      <c r="E578">
        <v>389</v>
      </c>
      <c r="F578">
        <v>115188</v>
      </c>
      <c r="G578">
        <v>107176</v>
      </c>
      <c r="H578" t="s">
        <v>13</v>
      </c>
      <c r="I578" s="2">
        <v>123454000</v>
      </c>
      <c r="J578">
        <f>VLOOKUP(Californa_Wine_Production_1980_2020__32[[#This Row],[County]],'County &amp; Government'!A:I,6,1)</f>
        <v>531</v>
      </c>
      <c r="K578">
        <f>Californa_Wine_Production_1980_2020__32[[#This Row],[SquareMiles]]*259</f>
        <v>137529</v>
      </c>
    </row>
    <row r="579" spans="1:11">
      <c r="A579">
        <v>2003</v>
      </c>
      <c r="B579">
        <v>83</v>
      </c>
      <c r="C579" t="s">
        <v>40</v>
      </c>
      <c r="D579">
        <v>16667</v>
      </c>
      <c r="E579">
        <v>288</v>
      </c>
      <c r="F579">
        <v>48001</v>
      </c>
      <c r="G579">
        <v>137181</v>
      </c>
      <c r="H579" t="s">
        <v>13</v>
      </c>
      <c r="I579" s="2">
        <v>65848300</v>
      </c>
      <c r="J579">
        <f>VLOOKUP(Californa_Wine_Production_1980_2020__32[[#This Row],[County]],'County &amp; Government'!A:I,6,1)</f>
        <v>440</v>
      </c>
      <c r="K579">
        <f>Californa_Wine_Production_1980_2020__32[[#This Row],[SquareMiles]]*259</f>
        <v>113960</v>
      </c>
    </row>
    <row r="580" spans="1:11">
      <c r="A580">
        <v>2003</v>
      </c>
      <c r="B580">
        <v>85</v>
      </c>
      <c r="C580" t="s">
        <v>41</v>
      </c>
      <c r="D580">
        <v>1854</v>
      </c>
      <c r="E580">
        <v>290</v>
      </c>
      <c r="F580">
        <v>5377</v>
      </c>
      <c r="G580">
        <v>120588</v>
      </c>
      <c r="H580" t="s">
        <v>13</v>
      </c>
      <c r="I580" s="2">
        <v>6484000</v>
      </c>
      <c r="J580">
        <f>VLOOKUP(Californa_Wine_Production_1980_2020__32[[#This Row],[County]],'County &amp; Government'!A:I,6,1)</f>
        <v>440</v>
      </c>
      <c r="K580">
        <f>Californa_Wine_Production_1980_2020__32[[#This Row],[SquareMiles]]*259</f>
        <v>113960</v>
      </c>
    </row>
    <row r="581" spans="1:11">
      <c r="A581">
        <v>2003</v>
      </c>
      <c r="B581">
        <v>87</v>
      </c>
      <c r="C581" t="s">
        <v>42</v>
      </c>
      <c r="D581">
        <v>574</v>
      </c>
      <c r="E581">
        <v>333</v>
      </c>
      <c r="F581">
        <v>1911</v>
      </c>
      <c r="G581">
        <v>135008</v>
      </c>
      <c r="H581" t="s">
        <v>13</v>
      </c>
      <c r="I581" s="2">
        <v>2580000</v>
      </c>
      <c r="J581">
        <f>VLOOKUP(Californa_Wine_Production_1980_2020__32[[#This Row],[County]],'County &amp; Government'!A:I,6,1)</f>
        <v>440</v>
      </c>
      <c r="K581">
        <f>Californa_Wine_Production_1980_2020__32[[#This Row],[SquareMiles]]*259</f>
        <v>113960</v>
      </c>
    </row>
    <row r="582" spans="1:11">
      <c r="A582">
        <v>2003</v>
      </c>
      <c r="B582">
        <v>95</v>
      </c>
      <c r="C582" t="s">
        <v>44</v>
      </c>
      <c r="D582">
        <v>4075</v>
      </c>
      <c r="E582">
        <v>370</v>
      </c>
      <c r="F582">
        <v>15060</v>
      </c>
      <c r="G582">
        <v>66446</v>
      </c>
      <c r="H582" t="s">
        <v>13</v>
      </c>
      <c r="I582" s="2">
        <v>10006700</v>
      </c>
      <c r="J582">
        <f>VLOOKUP(Californa_Wine_Production_1980_2020__32[[#This Row],[County]],'County &amp; Government'!A:I,6,1)</f>
        <v>872</v>
      </c>
      <c r="K582">
        <f>Californa_Wine_Production_1980_2020__32[[#This Row],[SquareMiles]]*259</f>
        <v>225848</v>
      </c>
    </row>
    <row r="583" spans="1:11">
      <c r="A583">
        <v>2003</v>
      </c>
      <c r="B583">
        <v>97</v>
      </c>
      <c r="C583" t="s">
        <v>45</v>
      </c>
      <c r="D583">
        <v>52176</v>
      </c>
      <c r="E583">
        <v>308</v>
      </c>
      <c r="F583">
        <v>160768</v>
      </c>
      <c r="G583">
        <v>196720</v>
      </c>
      <c r="H583" t="s">
        <v>13</v>
      </c>
      <c r="I583" s="2">
        <v>316262300</v>
      </c>
      <c r="J583">
        <f>VLOOKUP(Californa_Wine_Production_1980_2020__32[[#This Row],[County]],'County &amp; Government'!A:I,6,1)</f>
        <v>1598</v>
      </c>
      <c r="K583">
        <f>Californa_Wine_Production_1980_2020__32[[#This Row],[SquareMiles]]*259</f>
        <v>413882</v>
      </c>
    </row>
    <row r="584" spans="1:11">
      <c r="A584">
        <v>2003</v>
      </c>
      <c r="B584">
        <v>107</v>
      </c>
      <c r="C584" t="s">
        <v>48</v>
      </c>
      <c r="D584">
        <v>23886</v>
      </c>
      <c r="E584">
        <v>921</v>
      </c>
      <c r="F584">
        <v>220030</v>
      </c>
      <c r="G584">
        <v>16464</v>
      </c>
      <c r="H584" t="s">
        <v>13</v>
      </c>
      <c r="I584" s="2">
        <v>36225000</v>
      </c>
      <c r="J584">
        <f>VLOOKUP(Californa_Wine_Production_1980_2020__32[[#This Row],[County]],'County &amp; Government'!A:I,6,1)</f>
        <v>4844</v>
      </c>
      <c r="K584">
        <f>Californa_Wine_Production_1980_2020__32[[#This Row],[SquareMiles]]*259</f>
        <v>1254596</v>
      </c>
    </row>
    <row r="585" spans="1:11">
      <c r="A585">
        <v>2003</v>
      </c>
      <c r="B585">
        <v>113</v>
      </c>
      <c r="C585" t="s">
        <v>49</v>
      </c>
      <c r="D585">
        <v>10334</v>
      </c>
      <c r="E585">
        <v>676</v>
      </c>
      <c r="F585">
        <v>69858</v>
      </c>
      <c r="G585">
        <v>53489</v>
      </c>
      <c r="H585" t="s">
        <v>13</v>
      </c>
      <c r="I585" s="2">
        <v>37366000</v>
      </c>
      <c r="J585">
        <f>VLOOKUP(Californa_Wine_Production_1980_2020__32[[#This Row],[County]],'County &amp; Government'!A:I,6,1)</f>
        <v>1034</v>
      </c>
      <c r="K585">
        <f>Californa_Wine_Production_1980_2020__32[[#This Row],[SquareMiles]]*259</f>
        <v>267806</v>
      </c>
    </row>
    <row r="586" spans="1:11">
      <c r="A586">
        <v>2003</v>
      </c>
      <c r="B586">
        <v>115</v>
      </c>
      <c r="C586" t="s">
        <v>56</v>
      </c>
      <c r="D586">
        <v>66</v>
      </c>
      <c r="E586">
        <v>253</v>
      </c>
      <c r="F586">
        <v>167</v>
      </c>
      <c r="G586">
        <v>132335</v>
      </c>
      <c r="H586" t="s">
        <v>13</v>
      </c>
      <c r="I586" s="2">
        <v>221000</v>
      </c>
      <c r="J586">
        <f>VLOOKUP(Californa_Wine_Production_1980_2020__32[[#This Row],[County]],'County &amp; Government'!A:I,6,1)</f>
        <v>639</v>
      </c>
      <c r="K586">
        <f>Californa_Wine_Production_1980_2020__32[[#This Row],[SquareMiles]]*259</f>
        <v>165501</v>
      </c>
    </row>
    <row r="587" spans="1:11">
      <c r="A587">
        <v>2002</v>
      </c>
      <c r="B587">
        <v>1</v>
      </c>
      <c r="C587" t="s">
        <v>12</v>
      </c>
      <c r="D587">
        <v>2255</v>
      </c>
      <c r="E587">
        <v>213</v>
      </c>
      <c r="F587">
        <v>4793</v>
      </c>
      <c r="G587">
        <v>1126</v>
      </c>
      <c r="H587" t="s">
        <v>13</v>
      </c>
      <c r="I587" s="2">
        <v>5398000</v>
      </c>
      <c r="J587">
        <f>VLOOKUP(Californa_Wine_Production_1980_2020__32[[#This Row],[County]],'County &amp; Government'!A:I,6,1)</f>
        <v>825</v>
      </c>
      <c r="K587">
        <f>Californa_Wine_Production_1980_2020__32[[#This Row],[SquareMiles]]*259</f>
        <v>213675</v>
      </c>
    </row>
    <row r="588" spans="1:11">
      <c r="A588">
        <v>2002</v>
      </c>
      <c r="B588">
        <v>5</v>
      </c>
      <c r="C588" t="s">
        <v>14</v>
      </c>
      <c r="D588">
        <v>3241</v>
      </c>
      <c r="E588">
        <v>350</v>
      </c>
      <c r="F588">
        <v>11343</v>
      </c>
      <c r="G588">
        <v>980</v>
      </c>
      <c r="H588" t="s">
        <v>13</v>
      </c>
      <c r="I588" s="2">
        <v>11116100</v>
      </c>
      <c r="J588">
        <f>VLOOKUP(Californa_Wine_Production_1980_2020__32[[#This Row],[County]],'County &amp; Government'!A:I,6,1)</f>
        <v>601</v>
      </c>
      <c r="K588">
        <f>Californa_Wine_Production_1980_2020__32[[#This Row],[SquareMiles]]*259</f>
        <v>155659</v>
      </c>
    </row>
    <row r="589" spans="1:11">
      <c r="A589">
        <v>2002</v>
      </c>
      <c r="B589">
        <v>9</v>
      </c>
      <c r="C589" t="s">
        <v>15</v>
      </c>
      <c r="D589">
        <v>470</v>
      </c>
      <c r="E589">
        <v>289</v>
      </c>
      <c r="F589">
        <v>1360</v>
      </c>
      <c r="G589">
        <v>971</v>
      </c>
      <c r="H589" t="s">
        <v>13</v>
      </c>
      <c r="I589" s="2">
        <v>1320000</v>
      </c>
      <c r="J589">
        <f>VLOOKUP(Californa_Wine_Production_1980_2020__32[[#This Row],[County]],'County &amp; Government'!A:I,6,1)</f>
        <v>1036</v>
      </c>
      <c r="K589">
        <f>Californa_Wine_Production_1980_2020__32[[#This Row],[SquareMiles]]*259</f>
        <v>268324</v>
      </c>
    </row>
    <row r="590" spans="1:11">
      <c r="A590">
        <v>2002</v>
      </c>
      <c r="B590">
        <v>17</v>
      </c>
      <c r="C590" t="s">
        <v>18</v>
      </c>
      <c r="D590">
        <v>1464</v>
      </c>
      <c r="E590">
        <v>277</v>
      </c>
      <c r="F590">
        <v>4060</v>
      </c>
      <c r="G590">
        <v>1153</v>
      </c>
      <c r="H590" t="s">
        <v>13</v>
      </c>
      <c r="I590" s="2">
        <v>4680000</v>
      </c>
      <c r="J590">
        <f>VLOOKUP(Californa_Wine_Production_1980_2020__32[[#This Row],[County]],'County &amp; Government'!A:I,6,1)</f>
        <v>1805</v>
      </c>
      <c r="K590">
        <f>Californa_Wine_Production_1980_2020__32[[#This Row],[SquareMiles]]*259</f>
        <v>467495</v>
      </c>
    </row>
    <row r="591" spans="1:11">
      <c r="A591">
        <v>2002</v>
      </c>
      <c r="B591">
        <v>19</v>
      </c>
      <c r="C591" t="s">
        <v>19</v>
      </c>
      <c r="D591">
        <v>85701</v>
      </c>
      <c r="E591">
        <v>1083</v>
      </c>
      <c r="F591">
        <v>928100</v>
      </c>
      <c r="G591">
        <v>141</v>
      </c>
      <c r="H591" t="s">
        <v>13</v>
      </c>
      <c r="I591" s="2">
        <v>131189000</v>
      </c>
      <c r="J591">
        <f>VLOOKUP(Californa_Wine_Production_1980_2020__32[[#This Row],[County]],'County &amp; Government'!A:I,6,1)</f>
        <v>5998</v>
      </c>
      <c r="K591">
        <f>Californa_Wine_Production_1980_2020__32[[#This Row],[SquareMiles]]*259</f>
        <v>1553482</v>
      </c>
    </row>
    <row r="592" spans="1:11">
      <c r="A592">
        <v>2002</v>
      </c>
      <c r="B592">
        <v>29</v>
      </c>
      <c r="C592" t="s">
        <v>20</v>
      </c>
      <c r="D592">
        <v>43436</v>
      </c>
      <c r="E592">
        <v>887</v>
      </c>
      <c r="F592">
        <v>385420</v>
      </c>
      <c r="G592">
        <v>143</v>
      </c>
      <c r="H592" t="s">
        <v>13</v>
      </c>
      <c r="I592" s="2">
        <v>55146000</v>
      </c>
      <c r="J592">
        <f>VLOOKUP(Californa_Wine_Production_1980_2020__32[[#This Row],[County]],'County &amp; Government'!A:I,6,1)</f>
        <v>8170</v>
      </c>
      <c r="K592">
        <f>Californa_Wine_Production_1980_2020__32[[#This Row],[SquareMiles]]*259</f>
        <v>2116030</v>
      </c>
    </row>
    <row r="593" spans="1:11">
      <c r="A593">
        <v>2002</v>
      </c>
      <c r="B593">
        <v>31</v>
      </c>
      <c r="C593" t="s">
        <v>21</v>
      </c>
      <c r="D593">
        <v>3319</v>
      </c>
      <c r="E593">
        <v>852</v>
      </c>
      <c r="F593">
        <v>28294</v>
      </c>
      <c r="G593">
        <v>162</v>
      </c>
      <c r="H593" t="s">
        <v>13</v>
      </c>
      <c r="I593" s="2">
        <v>4584000</v>
      </c>
      <c r="J593">
        <f>VLOOKUP(Californa_Wine_Production_1980_2020__32[[#This Row],[County]],'County &amp; Government'!A:I,6,1)</f>
        <v>1436</v>
      </c>
      <c r="K593">
        <f>Californa_Wine_Production_1980_2020__32[[#This Row],[SquareMiles]]*259</f>
        <v>371924</v>
      </c>
    </row>
    <row r="594" spans="1:11">
      <c r="A594">
        <v>2002</v>
      </c>
      <c r="B594">
        <v>33</v>
      </c>
      <c r="C594" t="s">
        <v>22</v>
      </c>
      <c r="D594">
        <v>5465</v>
      </c>
      <c r="E594">
        <v>457</v>
      </c>
      <c r="F594">
        <v>24966</v>
      </c>
      <c r="G594">
        <v>1292</v>
      </c>
      <c r="H594" t="s">
        <v>54</v>
      </c>
      <c r="I594" s="2">
        <v>32261700</v>
      </c>
      <c r="J594">
        <f>VLOOKUP(Californa_Wine_Production_1980_2020__32[[#This Row],[County]],'County &amp; Government'!A:I,6,1)</f>
        <v>1327</v>
      </c>
      <c r="K594">
        <f>Californa_Wine_Production_1980_2020__32[[#This Row],[SquareMiles]]*259</f>
        <v>343693</v>
      </c>
    </row>
    <row r="595" spans="1:11">
      <c r="A595">
        <v>2002</v>
      </c>
      <c r="B595">
        <v>39</v>
      </c>
      <c r="C595" t="s">
        <v>23</v>
      </c>
      <c r="D595">
        <v>67600</v>
      </c>
      <c r="E595">
        <v>1023</v>
      </c>
      <c r="F595">
        <v>691528</v>
      </c>
      <c r="G595">
        <v>130</v>
      </c>
      <c r="H595" t="s">
        <v>13</v>
      </c>
      <c r="I595" s="2">
        <v>89589000</v>
      </c>
      <c r="J595">
        <f>VLOOKUP(Californa_Wine_Production_1980_2020__32[[#This Row],[County]],'County &amp; Government'!A:I,6,1)</f>
        <v>2147</v>
      </c>
      <c r="K595">
        <f>Californa_Wine_Production_1980_2020__32[[#This Row],[SquareMiles]]*259</f>
        <v>556073</v>
      </c>
    </row>
    <row r="596" spans="1:11">
      <c r="A596">
        <v>2002</v>
      </c>
      <c r="B596">
        <v>41</v>
      </c>
      <c r="C596" t="s">
        <v>24</v>
      </c>
      <c r="D596">
        <v>82</v>
      </c>
      <c r="E596">
        <v>177</v>
      </c>
      <c r="F596">
        <v>145</v>
      </c>
      <c r="G596">
        <v>1759</v>
      </c>
      <c r="H596" t="s">
        <v>13</v>
      </c>
      <c r="I596" s="2">
        <v>255000</v>
      </c>
      <c r="J596">
        <f>VLOOKUP(Californa_Wine_Production_1980_2020__32[[#This Row],[County]],'County &amp; Government'!A:I,6,1)</f>
        <v>588</v>
      </c>
      <c r="K596">
        <f>Californa_Wine_Production_1980_2020__32[[#This Row],[SquareMiles]]*259</f>
        <v>152292</v>
      </c>
    </row>
    <row r="597" spans="1:11">
      <c r="A597">
        <v>2002</v>
      </c>
      <c r="B597">
        <v>43</v>
      </c>
      <c r="C597" t="s">
        <v>50</v>
      </c>
      <c r="D597">
        <v>84</v>
      </c>
      <c r="E597">
        <v>117</v>
      </c>
      <c r="F597">
        <v>98</v>
      </c>
      <c r="G597">
        <v>1388</v>
      </c>
      <c r="H597" t="s">
        <v>13</v>
      </c>
      <c r="I597" s="2">
        <v>136000</v>
      </c>
      <c r="J597">
        <f>VLOOKUP(Californa_Wine_Production_1980_2020__32[[#This Row],[County]],'County &amp; Government'!A:I,6,1)</f>
        <v>1461</v>
      </c>
      <c r="K597">
        <f>Californa_Wine_Production_1980_2020__32[[#This Row],[SquareMiles]]*259</f>
        <v>378399</v>
      </c>
    </row>
    <row r="598" spans="1:11">
      <c r="A598">
        <v>2002</v>
      </c>
      <c r="B598">
        <v>45</v>
      </c>
      <c r="C598" t="s">
        <v>25</v>
      </c>
      <c r="D598">
        <v>15202</v>
      </c>
      <c r="E598">
        <v>389</v>
      </c>
      <c r="F598">
        <v>59128</v>
      </c>
      <c r="G598">
        <v>1375</v>
      </c>
      <c r="H598" t="s">
        <v>13</v>
      </c>
      <c r="I598" s="2">
        <v>81301400</v>
      </c>
      <c r="J598">
        <f>VLOOKUP(Californa_Wine_Production_1980_2020__32[[#This Row],[County]],'County &amp; Government'!A:I,6,1)</f>
        <v>3510</v>
      </c>
      <c r="K598">
        <f>Californa_Wine_Production_1980_2020__32[[#This Row],[SquareMiles]]*259</f>
        <v>909090</v>
      </c>
    </row>
    <row r="599" spans="1:11">
      <c r="A599">
        <v>2002</v>
      </c>
      <c r="B599">
        <v>47</v>
      </c>
      <c r="C599" t="s">
        <v>26</v>
      </c>
      <c r="D599">
        <v>11523</v>
      </c>
      <c r="E599">
        <v>888</v>
      </c>
      <c r="F599">
        <v>102284</v>
      </c>
      <c r="G599">
        <v>275</v>
      </c>
      <c r="H599" t="s">
        <v>13</v>
      </c>
      <c r="I599" s="2">
        <v>28125000</v>
      </c>
      <c r="J599">
        <f>VLOOKUP(Californa_Wine_Production_1980_2020__32[[#This Row],[County]],'County &amp; Government'!A:I,6,1)</f>
        <v>2008</v>
      </c>
      <c r="K599">
        <f>Californa_Wine_Production_1980_2020__32[[#This Row],[SquareMiles]]*259</f>
        <v>520072</v>
      </c>
    </row>
    <row r="600" spans="1:11">
      <c r="A600">
        <v>2002</v>
      </c>
      <c r="B600">
        <v>53</v>
      </c>
      <c r="C600" t="s">
        <v>27</v>
      </c>
      <c r="D600">
        <v>37325</v>
      </c>
      <c r="E600">
        <v>386</v>
      </c>
      <c r="F600">
        <v>143947</v>
      </c>
      <c r="G600">
        <v>1022</v>
      </c>
      <c r="H600" t="s">
        <v>13</v>
      </c>
      <c r="I600" s="2">
        <v>147065000</v>
      </c>
      <c r="J600">
        <f>VLOOKUP(Californa_Wine_Production_1980_2020__32[[#This Row],[County]],'County &amp; Government'!A:I,6,1)</f>
        <v>3324</v>
      </c>
      <c r="K600">
        <f>Californa_Wine_Production_1980_2020__32[[#This Row],[SquareMiles]]*259</f>
        <v>860916</v>
      </c>
    </row>
    <row r="601" spans="1:11">
      <c r="A601">
        <v>2002</v>
      </c>
      <c r="B601">
        <v>55</v>
      </c>
      <c r="C601" t="s">
        <v>28</v>
      </c>
      <c r="D601">
        <v>37072</v>
      </c>
      <c r="E601">
        <v>351</v>
      </c>
      <c r="F601">
        <v>130099</v>
      </c>
      <c r="G601">
        <v>2920</v>
      </c>
      <c r="H601" t="s">
        <v>13</v>
      </c>
      <c r="I601" s="2">
        <v>379930000</v>
      </c>
      <c r="J601">
        <f>VLOOKUP(Californa_Wine_Production_1980_2020__32[[#This Row],[County]],'County &amp; Government'!A:I,6,1)</f>
        <v>797</v>
      </c>
      <c r="K601">
        <f>Californa_Wine_Production_1980_2020__32[[#This Row],[SquareMiles]]*259</f>
        <v>206423</v>
      </c>
    </row>
    <row r="602" spans="1:11">
      <c r="A602">
        <v>2002</v>
      </c>
      <c r="B602">
        <v>61</v>
      </c>
      <c r="C602" t="s">
        <v>31</v>
      </c>
      <c r="D602">
        <v>130</v>
      </c>
      <c r="E602">
        <v>300</v>
      </c>
      <c r="F602">
        <v>390</v>
      </c>
      <c r="G602">
        <v>1070</v>
      </c>
      <c r="H602" t="s">
        <v>13</v>
      </c>
      <c r="I602" s="2">
        <v>417300</v>
      </c>
      <c r="J602">
        <f>VLOOKUP(Californa_Wine_Production_1980_2020__32[[#This Row],[County]],'County &amp; Government'!A:I,6,1)</f>
        <v>1507</v>
      </c>
      <c r="K602">
        <f>Californa_Wine_Production_1980_2020__32[[#This Row],[SquareMiles]]*259</f>
        <v>390313</v>
      </c>
    </row>
    <row r="603" spans="1:11">
      <c r="A603">
        <v>2002</v>
      </c>
      <c r="B603">
        <v>65</v>
      </c>
      <c r="C603" t="s">
        <v>32</v>
      </c>
      <c r="D603">
        <v>1250</v>
      </c>
      <c r="E603">
        <v>416</v>
      </c>
      <c r="F603">
        <v>5200</v>
      </c>
      <c r="G603">
        <v>677</v>
      </c>
      <c r="H603" t="s">
        <v>13</v>
      </c>
      <c r="I603" s="2">
        <v>3518000</v>
      </c>
      <c r="J603">
        <f>VLOOKUP(Californa_Wine_Production_1980_2020__32[[#This Row],[County]],'County &amp; Government'!A:I,6,1)</f>
        <v>7243</v>
      </c>
      <c r="K603">
        <f>Californa_Wine_Production_1980_2020__32[[#This Row],[SquareMiles]]*259</f>
        <v>1875937</v>
      </c>
    </row>
    <row r="604" spans="1:11">
      <c r="A604">
        <v>2002</v>
      </c>
      <c r="B604">
        <v>67</v>
      </c>
      <c r="C604" t="s">
        <v>33</v>
      </c>
      <c r="D604">
        <v>26597</v>
      </c>
      <c r="E604">
        <v>620</v>
      </c>
      <c r="F604">
        <v>164901</v>
      </c>
      <c r="G604">
        <v>448</v>
      </c>
      <c r="H604" t="s">
        <v>13</v>
      </c>
      <c r="I604" s="2">
        <v>73876000</v>
      </c>
      <c r="J604">
        <f>VLOOKUP(Californa_Wine_Production_1980_2020__32[[#This Row],[County]],'County &amp; Government'!A:I,6,1)</f>
        <v>1015</v>
      </c>
      <c r="K604">
        <f>Californa_Wine_Production_1980_2020__32[[#This Row],[SquareMiles]]*259</f>
        <v>262885</v>
      </c>
    </row>
    <row r="605" spans="1:11">
      <c r="A605">
        <v>2002</v>
      </c>
      <c r="B605">
        <v>69</v>
      </c>
      <c r="C605" t="s">
        <v>34</v>
      </c>
      <c r="D605">
        <v>3079</v>
      </c>
      <c r="E605">
        <v>320</v>
      </c>
      <c r="F605">
        <v>9853</v>
      </c>
      <c r="G605">
        <v>1585</v>
      </c>
      <c r="H605" t="s">
        <v>13</v>
      </c>
      <c r="I605" s="2">
        <v>15617000</v>
      </c>
      <c r="J605">
        <f>VLOOKUP(Californa_Wine_Production_1980_2020__32[[#This Row],[County]],'County &amp; Government'!A:I,6,1)</f>
        <v>531</v>
      </c>
      <c r="K605">
        <f>Californa_Wine_Production_1980_2020__32[[#This Row],[SquareMiles]]*259</f>
        <v>137529</v>
      </c>
    </row>
    <row r="606" spans="1:11">
      <c r="A606">
        <v>2002</v>
      </c>
      <c r="B606">
        <v>71</v>
      </c>
      <c r="C606" t="s">
        <v>35</v>
      </c>
      <c r="D606">
        <v>205</v>
      </c>
      <c r="E606">
        <v>312</v>
      </c>
      <c r="F606">
        <v>639</v>
      </c>
      <c r="G606">
        <v>672</v>
      </c>
      <c r="H606" t="s">
        <v>13</v>
      </c>
      <c r="I606" s="2">
        <v>429100</v>
      </c>
      <c r="J606">
        <f>VLOOKUP(Californa_Wine_Production_1980_2020__32[[#This Row],[County]],'County &amp; Government'!A:I,6,1)</f>
        <v>531</v>
      </c>
      <c r="K606">
        <f>Californa_Wine_Production_1980_2020__32[[#This Row],[SquareMiles]]*259</f>
        <v>137529</v>
      </c>
    </row>
    <row r="607" spans="1:11">
      <c r="A607">
        <v>2002</v>
      </c>
      <c r="B607">
        <v>73</v>
      </c>
      <c r="C607" t="s">
        <v>36</v>
      </c>
      <c r="D607">
        <v>173</v>
      </c>
      <c r="E607">
        <v>138</v>
      </c>
      <c r="F607">
        <v>239</v>
      </c>
      <c r="G607">
        <v>259</v>
      </c>
      <c r="H607" t="s">
        <v>13</v>
      </c>
      <c r="I607" s="2">
        <v>61800</v>
      </c>
      <c r="J607">
        <f>VLOOKUP(Californa_Wine_Production_1980_2020__32[[#This Row],[County]],'County &amp; Government'!A:I,6,1)</f>
        <v>531</v>
      </c>
      <c r="K607">
        <f>Californa_Wine_Production_1980_2020__32[[#This Row],[SquareMiles]]*259</f>
        <v>137529</v>
      </c>
    </row>
    <row r="608" spans="1:11">
      <c r="A608">
        <v>2002</v>
      </c>
      <c r="B608">
        <v>77</v>
      </c>
      <c r="C608" t="s">
        <v>37</v>
      </c>
      <c r="D608">
        <v>83263</v>
      </c>
      <c r="E608">
        <v>612</v>
      </c>
      <c r="F608">
        <v>509355</v>
      </c>
      <c r="G608">
        <v>416</v>
      </c>
      <c r="H608" t="s">
        <v>13</v>
      </c>
      <c r="I608" s="2">
        <v>211940000</v>
      </c>
      <c r="J608">
        <f>VLOOKUP(Californa_Wine_Production_1980_2020__32[[#This Row],[County]],'County &amp; Government'!A:I,6,1)</f>
        <v>531</v>
      </c>
      <c r="K608">
        <f>Californa_Wine_Production_1980_2020__32[[#This Row],[SquareMiles]]*259</f>
        <v>137529</v>
      </c>
    </row>
    <row r="609" spans="1:11">
      <c r="A609">
        <v>2002</v>
      </c>
      <c r="B609">
        <v>79</v>
      </c>
      <c r="C609" t="s">
        <v>38</v>
      </c>
      <c r="D609">
        <v>25206</v>
      </c>
      <c r="E609">
        <v>377</v>
      </c>
      <c r="F609">
        <v>95101</v>
      </c>
      <c r="G609">
        <v>1240</v>
      </c>
      <c r="H609" t="s">
        <v>13</v>
      </c>
      <c r="I609" s="2">
        <v>117896000</v>
      </c>
      <c r="J609">
        <f>VLOOKUP(Californa_Wine_Production_1980_2020__32[[#This Row],[County]],'County &amp; Government'!A:I,6,1)</f>
        <v>531</v>
      </c>
      <c r="K609">
        <f>Californa_Wine_Production_1980_2020__32[[#This Row],[SquareMiles]]*259</f>
        <v>137529</v>
      </c>
    </row>
    <row r="610" spans="1:11">
      <c r="A610">
        <v>2002</v>
      </c>
      <c r="B610">
        <v>83</v>
      </c>
      <c r="C610" t="s">
        <v>40</v>
      </c>
      <c r="D610">
        <v>16667</v>
      </c>
      <c r="E610">
        <v>293</v>
      </c>
      <c r="F610">
        <v>48834</v>
      </c>
      <c r="G610">
        <v>1482</v>
      </c>
      <c r="H610" t="s">
        <v>13</v>
      </c>
      <c r="I610" s="2">
        <v>72373900</v>
      </c>
      <c r="J610">
        <f>VLOOKUP(Californa_Wine_Production_1980_2020__32[[#This Row],[County]],'County &amp; Government'!A:I,6,1)</f>
        <v>440</v>
      </c>
      <c r="K610">
        <f>Californa_Wine_Production_1980_2020__32[[#This Row],[SquareMiles]]*259</f>
        <v>113960</v>
      </c>
    </row>
    <row r="611" spans="1:11">
      <c r="A611">
        <v>2002</v>
      </c>
      <c r="B611">
        <v>85</v>
      </c>
      <c r="C611" t="s">
        <v>41</v>
      </c>
      <c r="D611">
        <v>1839</v>
      </c>
      <c r="E611">
        <v>330</v>
      </c>
      <c r="F611">
        <v>6069</v>
      </c>
      <c r="G611">
        <v>1313</v>
      </c>
      <c r="H611" t="s">
        <v>13</v>
      </c>
      <c r="I611" s="2">
        <v>7968000</v>
      </c>
      <c r="J611">
        <f>VLOOKUP(Californa_Wine_Production_1980_2020__32[[#This Row],[County]],'County &amp; Government'!A:I,6,1)</f>
        <v>440</v>
      </c>
      <c r="K611">
        <f>Californa_Wine_Production_1980_2020__32[[#This Row],[SquareMiles]]*259</f>
        <v>113960</v>
      </c>
    </row>
    <row r="612" spans="1:11">
      <c r="A612">
        <v>2002</v>
      </c>
      <c r="B612">
        <v>87</v>
      </c>
      <c r="C612" t="s">
        <v>42</v>
      </c>
      <c r="D612">
        <v>549</v>
      </c>
      <c r="E612">
        <v>400</v>
      </c>
      <c r="F612">
        <v>2196</v>
      </c>
      <c r="G612">
        <v>1500</v>
      </c>
      <c r="H612" t="s">
        <v>13</v>
      </c>
      <c r="I612" s="2">
        <v>3294000</v>
      </c>
      <c r="J612">
        <f>VLOOKUP(Californa_Wine_Production_1980_2020__32[[#This Row],[County]],'County &amp; Government'!A:I,6,1)</f>
        <v>440</v>
      </c>
      <c r="K612">
        <f>Californa_Wine_Production_1980_2020__32[[#This Row],[SquareMiles]]*259</f>
        <v>113960</v>
      </c>
    </row>
    <row r="613" spans="1:11">
      <c r="A613">
        <v>2002</v>
      </c>
      <c r="B613">
        <v>95</v>
      </c>
      <c r="C613" t="s">
        <v>44</v>
      </c>
      <c r="D613">
        <v>4300</v>
      </c>
      <c r="E613">
        <v>377</v>
      </c>
      <c r="F613">
        <v>16191</v>
      </c>
      <c r="G613">
        <v>817</v>
      </c>
      <c r="H613" t="s">
        <v>13</v>
      </c>
      <c r="I613" s="2">
        <v>13221100</v>
      </c>
      <c r="J613">
        <f>VLOOKUP(Californa_Wine_Production_1980_2020__32[[#This Row],[County]],'County &amp; Government'!A:I,6,1)</f>
        <v>872</v>
      </c>
      <c r="K613">
        <f>Californa_Wine_Production_1980_2020__32[[#This Row],[SquareMiles]]*259</f>
        <v>225848</v>
      </c>
    </row>
    <row r="614" spans="1:11">
      <c r="A614">
        <v>2002</v>
      </c>
      <c r="B614">
        <v>97</v>
      </c>
      <c r="C614" t="s">
        <v>45</v>
      </c>
      <c r="D614">
        <v>46587</v>
      </c>
      <c r="E614">
        <v>393</v>
      </c>
      <c r="F614">
        <v>183139</v>
      </c>
      <c r="G614">
        <v>2055</v>
      </c>
      <c r="H614" t="s">
        <v>13</v>
      </c>
      <c r="I614" s="2">
        <v>376422300</v>
      </c>
      <c r="J614">
        <f>VLOOKUP(Californa_Wine_Production_1980_2020__32[[#This Row],[County]],'County &amp; Government'!A:I,6,1)</f>
        <v>1598</v>
      </c>
      <c r="K614">
        <f>Californa_Wine_Production_1980_2020__32[[#This Row],[SquareMiles]]*259</f>
        <v>413882</v>
      </c>
    </row>
    <row r="615" spans="1:11">
      <c r="A615">
        <v>2002</v>
      </c>
      <c r="B615">
        <v>107</v>
      </c>
      <c r="C615" t="s">
        <v>48</v>
      </c>
      <c r="D615">
        <v>26597</v>
      </c>
      <c r="E615">
        <v>971</v>
      </c>
      <c r="F615">
        <v>258300</v>
      </c>
      <c r="G615">
        <v>160</v>
      </c>
      <c r="H615" t="s">
        <v>13</v>
      </c>
      <c r="I615" s="2">
        <v>41358000</v>
      </c>
      <c r="J615">
        <f>VLOOKUP(Californa_Wine_Production_1980_2020__32[[#This Row],[County]],'County &amp; Government'!A:I,6,1)</f>
        <v>4844</v>
      </c>
      <c r="K615">
        <f>Californa_Wine_Production_1980_2020__32[[#This Row],[SquareMiles]]*259</f>
        <v>1254596</v>
      </c>
    </row>
    <row r="616" spans="1:11">
      <c r="A616">
        <v>2002</v>
      </c>
      <c r="B616">
        <v>113</v>
      </c>
      <c r="C616" t="s">
        <v>49</v>
      </c>
      <c r="D616">
        <v>9699</v>
      </c>
      <c r="E616">
        <v>763</v>
      </c>
      <c r="F616">
        <v>74003</v>
      </c>
      <c r="G616">
        <v>604</v>
      </c>
      <c r="H616" t="s">
        <v>13</v>
      </c>
      <c r="I616" s="2">
        <v>44675000</v>
      </c>
      <c r="J616">
        <f>VLOOKUP(Californa_Wine_Production_1980_2020__32[[#This Row],[County]],'County &amp; Government'!A:I,6,1)</f>
        <v>1034</v>
      </c>
      <c r="K616">
        <f>Californa_Wine_Production_1980_2020__32[[#This Row],[SquareMiles]]*259</f>
        <v>267806</v>
      </c>
    </row>
    <row r="617" spans="1:11">
      <c r="A617">
        <v>2002</v>
      </c>
      <c r="B617">
        <v>115</v>
      </c>
      <c r="C617" t="s">
        <v>56</v>
      </c>
      <c r="D617">
        <v>297</v>
      </c>
      <c r="E617">
        <v>157</v>
      </c>
      <c r="F617">
        <v>467</v>
      </c>
      <c r="G617">
        <v>1096</v>
      </c>
      <c r="H617" t="s">
        <v>13</v>
      </c>
      <c r="I617" s="2">
        <v>512000</v>
      </c>
      <c r="J617">
        <f>VLOOKUP(Californa_Wine_Production_1980_2020__32[[#This Row],[County]],'County &amp; Government'!A:I,6,1)</f>
        <v>639</v>
      </c>
      <c r="K617">
        <f>Californa_Wine_Production_1980_2020__32[[#This Row],[SquareMiles]]*259</f>
        <v>165501</v>
      </c>
    </row>
    <row r="618" spans="1:11">
      <c r="A618">
        <v>2001</v>
      </c>
      <c r="B618">
        <v>1</v>
      </c>
      <c r="C618" t="s">
        <v>12</v>
      </c>
      <c r="D618">
        <v>3023</v>
      </c>
      <c r="E618">
        <v>291</v>
      </c>
      <c r="F618">
        <v>8797</v>
      </c>
      <c r="G618">
        <v>1147</v>
      </c>
      <c r="H618" t="s">
        <v>54</v>
      </c>
      <c r="I618" s="2">
        <v>10092000</v>
      </c>
      <c r="J618">
        <f>VLOOKUP(Californa_Wine_Production_1980_2020__32[[#This Row],[County]],'County &amp; Government'!A:I,6,1)</f>
        <v>825</v>
      </c>
      <c r="K618">
        <f>Californa_Wine_Production_1980_2020__32[[#This Row],[SquareMiles]]*259</f>
        <v>213675</v>
      </c>
    </row>
    <row r="619" spans="1:11">
      <c r="A619">
        <v>2001</v>
      </c>
      <c r="B619">
        <v>9</v>
      </c>
      <c r="C619" t="s">
        <v>15</v>
      </c>
      <c r="D619">
        <v>470</v>
      </c>
      <c r="E619">
        <v>272</v>
      </c>
      <c r="F619">
        <v>1280</v>
      </c>
      <c r="G619">
        <v>1200</v>
      </c>
      <c r="H619" t="s">
        <v>54</v>
      </c>
      <c r="I619" s="2">
        <v>1536000</v>
      </c>
      <c r="J619">
        <f>VLOOKUP(Californa_Wine_Production_1980_2020__32[[#This Row],[County]],'County &amp; Government'!A:I,6,1)</f>
        <v>1036</v>
      </c>
      <c r="K619">
        <f>Californa_Wine_Production_1980_2020__32[[#This Row],[SquareMiles]]*259</f>
        <v>268324</v>
      </c>
    </row>
    <row r="620" spans="1:11">
      <c r="A620">
        <v>2001</v>
      </c>
      <c r="B620">
        <v>17</v>
      </c>
      <c r="C620" t="s">
        <v>18</v>
      </c>
      <c r="D620">
        <v>1244</v>
      </c>
      <c r="E620">
        <v>287</v>
      </c>
      <c r="F620">
        <v>3570</v>
      </c>
      <c r="G620">
        <v>1209</v>
      </c>
      <c r="H620" t="s">
        <v>54</v>
      </c>
      <c r="I620" s="2">
        <v>4317300</v>
      </c>
      <c r="J620">
        <f>VLOOKUP(Californa_Wine_Production_1980_2020__32[[#This Row],[County]],'County &amp; Government'!A:I,6,1)</f>
        <v>1805</v>
      </c>
      <c r="K620">
        <f>Californa_Wine_Production_1980_2020__32[[#This Row],[SquareMiles]]*259</f>
        <v>467495</v>
      </c>
    </row>
    <row r="621" spans="1:11">
      <c r="A621">
        <v>2001</v>
      </c>
      <c r="B621">
        <v>19</v>
      </c>
      <c r="C621" t="s">
        <v>19</v>
      </c>
      <c r="D621">
        <v>76393</v>
      </c>
      <c r="E621">
        <v>837</v>
      </c>
      <c r="F621">
        <v>639180</v>
      </c>
      <c r="G621">
        <v>167</v>
      </c>
      <c r="H621" t="s">
        <v>54</v>
      </c>
      <c r="I621" s="2">
        <v>106924000</v>
      </c>
      <c r="J621">
        <f>VLOOKUP(Californa_Wine_Production_1980_2020__32[[#This Row],[County]],'County &amp; Government'!A:I,6,1)</f>
        <v>5998</v>
      </c>
      <c r="K621">
        <f>Californa_Wine_Production_1980_2020__32[[#This Row],[SquareMiles]]*259</f>
        <v>1553482</v>
      </c>
    </row>
    <row r="622" spans="1:11">
      <c r="A622">
        <v>2001</v>
      </c>
      <c r="B622">
        <v>29</v>
      </c>
      <c r="C622" t="s">
        <v>20</v>
      </c>
      <c r="D622">
        <v>42511</v>
      </c>
      <c r="E622">
        <v>712</v>
      </c>
      <c r="F622">
        <v>302500</v>
      </c>
      <c r="G622">
        <v>159</v>
      </c>
      <c r="H622" t="s">
        <v>54</v>
      </c>
      <c r="I622" s="2">
        <v>47986000</v>
      </c>
      <c r="J622">
        <f>VLOOKUP(Californa_Wine_Production_1980_2020__32[[#This Row],[County]],'County &amp; Government'!A:I,6,1)</f>
        <v>8170</v>
      </c>
      <c r="K622">
        <f>Californa_Wine_Production_1980_2020__32[[#This Row],[SquareMiles]]*259</f>
        <v>2116030</v>
      </c>
    </row>
    <row r="623" spans="1:11">
      <c r="A623">
        <v>2001</v>
      </c>
      <c r="B623">
        <v>31</v>
      </c>
      <c r="C623" t="s">
        <v>21</v>
      </c>
      <c r="D623">
        <v>3085</v>
      </c>
      <c r="E623">
        <v>975</v>
      </c>
      <c r="F623">
        <v>30088</v>
      </c>
      <c r="G623">
        <v>169</v>
      </c>
      <c r="H623" t="s">
        <v>54</v>
      </c>
      <c r="I623" s="2">
        <v>5088000</v>
      </c>
      <c r="J623">
        <f>VLOOKUP(Californa_Wine_Production_1980_2020__32[[#This Row],[County]],'County &amp; Government'!A:I,6,1)</f>
        <v>1436</v>
      </c>
      <c r="K623">
        <f>Californa_Wine_Production_1980_2020__32[[#This Row],[SquareMiles]]*259</f>
        <v>371924</v>
      </c>
    </row>
    <row r="624" spans="1:11">
      <c r="A624">
        <v>2001</v>
      </c>
      <c r="B624">
        <v>33</v>
      </c>
      <c r="C624" t="s">
        <v>22</v>
      </c>
      <c r="D624">
        <v>4889</v>
      </c>
      <c r="E624">
        <v>455</v>
      </c>
      <c r="F624">
        <v>22239</v>
      </c>
      <c r="G624">
        <v>1292</v>
      </c>
      <c r="H624" t="s">
        <v>54</v>
      </c>
      <c r="I624" s="2">
        <v>28732800</v>
      </c>
      <c r="J624">
        <f>VLOOKUP(Californa_Wine_Production_1980_2020__32[[#This Row],[County]],'County &amp; Government'!A:I,6,1)</f>
        <v>1327</v>
      </c>
      <c r="K624">
        <f>Californa_Wine_Production_1980_2020__32[[#This Row],[SquareMiles]]*259</f>
        <v>343693</v>
      </c>
    </row>
    <row r="625" spans="1:11">
      <c r="A625">
        <v>2001</v>
      </c>
      <c r="B625">
        <v>39</v>
      </c>
      <c r="C625" t="s">
        <v>23</v>
      </c>
      <c r="D625">
        <v>55970</v>
      </c>
      <c r="E625">
        <v>845</v>
      </c>
      <c r="F625">
        <v>473146</v>
      </c>
      <c r="G625">
        <v>162</v>
      </c>
      <c r="H625" t="s">
        <v>54</v>
      </c>
      <c r="I625" s="2">
        <v>76642000</v>
      </c>
      <c r="J625">
        <f>VLOOKUP(Californa_Wine_Production_1980_2020__32[[#This Row],[County]],'County &amp; Government'!A:I,6,1)</f>
        <v>2147</v>
      </c>
      <c r="K625">
        <f>Californa_Wine_Production_1980_2020__32[[#This Row],[SquareMiles]]*259</f>
        <v>556073</v>
      </c>
    </row>
    <row r="626" spans="1:11">
      <c r="A626">
        <v>2001</v>
      </c>
      <c r="B626">
        <v>41</v>
      </c>
      <c r="C626" t="s">
        <v>24</v>
      </c>
      <c r="D626">
        <v>95</v>
      </c>
      <c r="E626">
        <v>24</v>
      </c>
      <c r="F626">
        <v>228</v>
      </c>
      <c r="G626">
        <v>2043</v>
      </c>
      <c r="H626" t="s">
        <v>54</v>
      </c>
      <c r="I626" s="2">
        <v>465900</v>
      </c>
      <c r="J626">
        <f>VLOOKUP(Californa_Wine_Production_1980_2020__32[[#This Row],[County]],'County &amp; Government'!A:I,6,1)</f>
        <v>588</v>
      </c>
      <c r="K626">
        <f>Californa_Wine_Production_1980_2020__32[[#This Row],[SquareMiles]]*259</f>
        <v>152292</v>
      </c>
    </row>
    <row r="627" spans="1:11">
      <c r="A627">
        <v>2001</v>
      </c>
      <c r="B627">
        <v>43</v>
      </c>
      <c r="C627" t="s">
        <v>50</v>
      </c>
      <c r="D627">
        <v>73</v>
      </c>
      <c r="E627">
        <v>156</v>
      </c>
      <c r="F627">
        <v>114</v>
      </c>
      <c r="G627">
        <v>1406</v>
      </c>
      <c r="H627" t="s">
        <v>54</v>
      </c>
      <c r="I627" s="2">
        <v>160300</v>
      </c>
      <c r="J627">
        <f>VLOOKUP(Californa_Wine_Production_1980_2020__32[[#This Row],[County]],'County &amp; Government'!A:I,6,1)</f>
        <v>1461</v>
      </c>
      <c r="K627">
        <f>Californa_Wine_Production_1980_2020__32[[#This Row],[SquareMiles]]*259</f>
        <v>378399</v>
      </c>
    </row>
    <row r="628" spans="1:11">
      <c r="A628">
        <v>2001</v>
      </c>
      <c r="B628">
        <v>45</v>
      </c>
      <c r="C628" t="s">
        <v>25</v>
      </c>
      <c r="D628">
        <v>14800</v>
      </c>
      <c r="E628">
        <v>404</v>
      </c>
      <c r="F628">
        <v>59808</v>
      </c>
      <c r="G628">
        <v>1466</v>
      </c>
      <c r="H628" t="s">
        <v>54</v>
      </c>
      <c r="I628" s="2">
        <v>87678400</v>
      </c>
      <c r="J628">
        <f>VLOOKUP(Californa_Wine_Production_1980_2020__32[[#This Row],[County]],'County &amp; Government'!A:I,6,1)</f>
        <v>3510</v>
      </c>
      <c r="K628">
        <f>Californa_Wine_Production_1980_2020__32[[#This Row],[SquareMiles]]*259</f>
        <v>909090</v>
      </c>
    </row>
    <row r="629" spans="1:11">
      <c r="A629">
        <v>2001</v>
      </c>
      <c r="B629">
        <v>47</v>
      </c>
      <c r="C629" t="s">
        <v>26</v>
      </c>
      <c r="D629">
        <v>14517</v>
      </c>
      <c r="E629">
        <v>811</v>
      </c>
      <c r="F629">
        <v>117727</v>
      </c>
      <c r="G629">
        <v>209</v>
      </c>
      <c r="H629" t="s">
        <v>54</v>
      </c>
      <c r="I629" s="2">
        <v>24567000</v>
      </c>
      <c r="J629">
        <f>VLOOKUP(Californa_Wine_Production_1980_2020__32[[#This Row],[County]],'County &amp; Government'!A:I,6,1)</f>
        <v>2008</v>
      </c>
      <c r="K629">
        <f>Californa_Wine_Production_1980_2020__32[[#This Row],[SquareMiles]]*259</f>
        <v>520072</v>
      </c>
    </row>
    <row r="630" spans="1:11">
      <c r="A630">
        <v>2001</v>
      </c>
      <c r="B630">
        <v>55</v>
      </c>
      <c r="C630" t="s">
        <v>28</v>
      </c>
      <c r="D630">
        <v>35095</v>
      </c>
      <c r="E630">
        <v>36</v>
      </c>
      <c r="F630">
        <v>126438</v>
      </c>
      <c r="G630">
        <v>2802</v>
      </c>
      <c r="H630" t="s">
        <v>54</v>
      </c>
      <c r="I630" s="2">
        <v>354338000</v>
      </c>
      <c r="J630">
        <f>VLOOKUP(Californa_Wine_Production_1980_2020__32[[#This Row],[County]],'County &amp; Government'!A:I,6,1)</f>
        <v>797</v>
      </c>
      <c r="K630">
        <f>Californa_Wine_Production_1980_2020__32[[#This Row],[SquareMiles]]*259</f>
        <v>206423</v>
      </c>
    </row>
    <row r="631" spans="1:11">
      <c r="A631">
        <v>2001</v>
      </c>
      <c r="B631">
        <v>61</v>
      </c>
      <c r="C631" t="s">
        <v>31</v>
      </c>
      <c r="D631">
        <v>40</v>
      </c>
      <c r="E631">
        <v>15</v>
      </c>
      <c r="F631">
        <v>60</v>
      </c>
      <c r="G631">
        <v>1350</v>
      </c>
      <c r="H631" t="s">
        <v>54</v>
      </c>
      <c r="I631" s="2">
        <v>81000</v>
      </c>
      <c r="J631">
        <f>VLOOKUP(Californa_Wine_Production_1980_2020__32[[#This Row],[County]],'County &amp; Government'!A:I,6,1)</f>
        <v>1507</v>
      </c>
      <c r="K631">
        <f>Californa_Wine_Production_1980_2020__32[[#This Row],[SquareMiles]]*259</f>
        <v>390313</v>
      </c>
    </row>
    <row r="632" spans="1:11">
      <c r="A632">
        <v>2001</v>
      </c>
      <c r="B632">
        <v>65</v>
      </c>
      <c r="C632" t="s">
        <v>32</v>
      </c>
      <c r="D632">
        <v>2302</v>
      </c>
      <c r="E632">
        <v>45</v>
      </c>
      <c r="F632">
        <v>10359</v>
      </c>
      <c r="G632">
        <v>900</v>
      </c>
      <c r="H632" t="s">
        <v>54</v>
      </c>
      <c r="I632" s="2">
        <v>9323100</v>
      </c>
      <c r="J632">
        <f>VLOOKUP(Californa_Wine_Production_1980_2020__32[[#This Row],[County]],'County &amp; Government'!A:I,6,1)</f>
        <v>7243</v>
      </c>
      <c r="K632">
        <f>Californa_Wine_Production_1980_2020__32[[#This Row],[SquareMiles]]*259</f>
        <v>1875937</v>
      </c>
    </row>
    <row r="633" spans="1:11">
      <c r="A633">
        <v>2001</v>
      </c>
      <c r="B633">
        <v>67</v>
      </c>
      <c r="C633" t="s">
        <v>33</v>
      </c>
      <c r="D633">
        <v>25802</v>
      </c>
      <c r="E633">
        <v>6</v>
      </c>
      <c r="F633">
        <v>154812</v>
      </c>
      <c r="G633">
        <v>616</v>
      </c>
      <c r="H633" t="s">
        <v>54</v>
      </c>
      <c r="I633" s="2">
        <v>95364000</v>
      </c>
      <c r="J633">
        <f>VLOOKUP(Californa_Wine_Production_1980_2020__32[[#This Row],[County]],'County &amp; Government'!A:I,6,1)</f>
        <v>1015</v>
      </c>
      <c r="K633">
        <f>Californa_Wine_Production_1980_2020__32[[#This Row],[SquareMiles]]*259</f>
        <v>262885</v>
      </c>
    </row>
    <row r="634" spans="1:11">
      <c r="A634">
        <v>2001</v>
      </c>
      <c r="B634">
        <v>69</v>
      </c>
      <c r="C634" t="s">
        <v>34</v>
      </c>
      <c r="D634">
        <v>2975</v>
      </c>
      <c r="E634">
        <v>425</v>
      </c>
      <c r="F634">
        <v>12644</v>
      </c>
      <c r="G634">
        <v>1254</v>
      </c>
      <c r="H634" t="s">
        <v>54</v>
      </c>
      <c r="I634" s="2">
        <v>15856000</v>
      </c>
      <c r="J634">
        <f>VLOOKUP(Californa_Wine_Production_1980_2020__32[[#This Row],[County]],'County &amp; Government'!A:I,6,1)</f>
        <v>531</v>
      </c>
      <c r="K634">
        <f>Californa_Wine_Production_1980_2020__32[[#This Row],[SquareMiles]]*259</f>
        <v>137529</v>
      </c>
    </row>
    <row r="635" spans="1:11">
      <c r="A635">
        <v>2001</v>
      </c>
      <c r="B635">
        <v>71</v>
      </c>
      <c r="C635" t="s">
        <v>35</v>
      </c>
      <c r="D635">
        <v>147</v>
      </c>
      <c r="E635">
        <v>231</v>
      </c>
      <c r="F635">
        <v>340</v>
      </c>
      <c r="G635">
        <v>196</v>
      </c>
      <c r="H635" t="s">
        <v>54</v>
      </c>
      <c r="I635" s="2">
        <v>66700</v>
      </c>
      <c r="J635">
        <f>VLOOKUP(Californa_Wine_Production_1980_2020__32[[#This Row],[County]],'County &amp; Government'!A:I,6,1)</f>
        <v>531</v>
      </c>
      <c r="K635">
        <f>Californa_Wine_Production_1980_2020__32[[#This Row],[SquareMiles]]*259</f>
        <v>137529</v>
      </c>
    </row>
    <row r="636" spans="1:11">
      <c r="A636">
        <v>2001</v>
      </c>
      <c r="B636">
        <v>73</v>
      </c>
      <c r="C636" t="s">
        <v>36</v>
      </c>
      <c r="D636">
        <v>180</v>
      </c>
      <c r="E636">
        <v>187</v>
      </c>
      <c r="F636">
        <v>337</v>
      </c>
      <c r="G636">
        <v>250</v>
      </c>
      <c r="H636" t="s">
        <v>54</v>
      </c>
      <c r="I636" s="2">
        <v>84200</v>
      </c>
      <c r="J636">
        <f>VLOOKUP(Californa_Wine_Production_1980_2020__32[[#This Row],[County]],'County &amp; Government'!A:I,6,1)</f>
        <v>531</v>
      </c>
      <c r="K636">
        <f>Californa_Wine_Production_1980_2020__32[[#This Row],[SquareMiles]]*259</f>
        <v>137529</v>
      </c>
    </row>
    <row r="637" spans="1:11">
      <c r="A637">
        <v>2001</v>
      </c>
      <c r="B637">
        <v>77</v>
      </c>
      <c r="C637" t="s">
        <v>37</v>
      </c>
      <c r="D637">
        <v>83908</v>
      </c>
      <c r="E637">
        <v>691</v>
      </c>
      <c r="F637">
        <v>579400</v>
      </c>
      <c r="G637">
        <v>418</v>
      </c>
      <c r="H637" t="s">
        <v>54</v>
      </c>
      <c r="I637" s="2">
        <v>242188000</v>
      </c>
      <c r="J637">
        <f>VLOOKUP(Californa_Wine_Production_1980_2020__32[[#This Row],[County]],'County &amp; Government'!A:I,6,1)</f>
        <v>531</v>
      </c>
      <c r="K637">
        <f>Californa_Wine_Production_1980_2020__32[[#This Row],[SquareMiles]]*259</f>
        <v>137529</v>
      </c>
    </row>
    <row r="638" spans="1:11">
      <c r="A638">
        <v>2001</v>
      </c>
      <c r="B638">
        <v>79</v>
      </c>
      <c r="C638" t="s">
        <v>38</v>
      </c>
      <c r="D638">
        <v>21614</v>
      </c>
      <c r="E638">
        <v>482</v>
      </c>
      <c r="F638">
        <v>104107</v>
      </c>
      <c r="G638">
        <v>1326</v>
      </c>
      <c r="H638" t="s">
        <v>54</v>
      </c>
      <c r="I638" s="2">
        <v>138054000</v>
      </c>
      <c r="J638">
        <f>VLOOKUP(Californa_Wine_Production_1980_2020__32[[#This Row],[County]],'County &amp; Government'!A:I,6,1)</f>
        <v>531</v>
      </c>
      <c r="K638">
        <f>Californa_Wine_Production_1980_2020__32[[#This Row],[SquareMiles]]*259</f>
        <v>137529</v>
      </c>
    </row>
    <row r="639" spans="1:11">
      <c r="A639">
        <v>2001</v>
      </c>
      <c r="B639">
        <v>83</v>
      </c>
      <c r="C639" t="s">
        <v>40</v>
      </c>
      <c r="D639">
        <v>16634</v>
      </c>
      <c r="E639">
        <v>552</v>
      </c>
      <c r="F639">
        <v>91820</v>
      </c>
      <c r="G639">
        <v>1289</v>
      </c>
      <c r="H639" t="s">
        <v>54</v>
      </c>
      <c r="I639" s="2">
        <v>118328400</v>
      </c>
      <c r="J639">
        <f>VLOOKUP(Californa_Wine_Production_1980_2020__32[[#This Row],[County]],'County &amp; Government'!A:I,6,1)</f>
        <v>440</v>
      </c>
      <c r="K639">
        <f>Californa_Wine_Production_1980_2020__32[[#This Row],[SquareMiles]]*259</f>
        <v>113960</v>
      </c>
    </row>
    <row r="640" spans="1:11">
      <c r="A640">
        <v>2001</v>
      </c>
      <c r="B640">
        <v>85</v>
      </c>
      <c r="C640" t="s">
        <v>41</v>
      </c>
      <c r="D640">
        <v>1750</v>
      </c>
      <c r="E640">
        <v>378</v>
      </c>
      <c r="F640">
        <v>6615</v>
      </c>
      <c r="G640">
        <v>1408</v>
      </c>
      <c r="H640" t="s">
        <v>54</v>
      </c>
      <c r="I640" s="2">
        <v>9314000</v>
      </c>
      <c r="J640">
        <f>VLOOKUP(Californa_Wine_Production_1980_2020__32[[#This Row],[County]],'County &amp; Government'!A:I,6,1)</f>
        <v>440</v>
      </c>
      <c r="K640">
        <f>Californa_Wine_Production_1980_2020__32[[#This Row],[SquareMiles]]*259</f>
        <v>113960</v>
      </c>
    </row>
    <row r="641" spans="1:11">
      <c r="A641">
        <v>2001</v>
      </c>
      <c r="B641">
        <v>87</v>
      </c>
      <c r="C641" t="s">
        <v>42</v>
      </c>
      <c r="D641">
        <v>466</v>
      </c>
      <c r="E641">
        <v>35</v>
      </c>
      <c r="F641">
        <v>1631</v>
      </c>
      <c r="G641">
        <v>2270</v>
      </c>
      <c r="H641" t="s">
        <v>54</v>
      </c>
      <c r="I641" s="2">
        <v>3702000</v>
      </c>
      <c r="J641">
        <f>VLOOKUP(Californa_Wine_Production_1980_2020__32[[#This Row],[County]],'County &amp; Government'!A:I,6,1)</f>
        <v>440</v>
      </c>
      <c r="K641">
        <f>Californa_Wine_Production_1980_2020__32[[#This Row],[SquareMiles]]*259</f>
        <v>113960</v>
      </c>
    </row>
    <row r="642" spans="1:11">
      <c r="A642">
        <v>2001</v>
      </c>
      <c r="B642">
        <v>95</v>
      </c>
      <c r="C642" t="s">
        <v>44</v>
      </c>
      <c r="D642">
        <v>4072</v>
      </c>
      <c r="E642">
        <v>4</v>
      </c>
      <c r="F642">
        <v>16280</v>
      </c>
      <c r="G642">
        <v>857</v>
      </c>
      <c r="H642" t="s">
        <v>54</v>
      </c>
      <c r="I642" s="2">
        <v>13957700</v>
      </c>
      <c r="J642">
        <f>VLOOKUP(Californa_Wine_Production_1980_2020__32[[#This Row],[County]],'County &amp; Government'!A:I,6,1)</f>
        <v>872</v>
      </c>
      <c r="K642">
        <f>Californa_Wine_Production_1980_2020__32[[#This Row],[SquareMiles]]*259</f>
        <v>225848</v>
      </c>
    </row>
    <row r="643" spans="1:11">
      <c r="A643">
        <v>2001</v>
      </c>
      <c r="B643">
        <v>97</v>
      </c>
      <c r="C643" t="s">
        <v>45</v>
      </c>
      <c r="D643">
        <v>43589</v>
      </c>
      <c r="E643">
        <v>398</v>
      </c>
      <c r="F643">
        <v>173583</v>
      </c>
      <c r="G643">
        <v>2157</v>
      </c>
      <c r="H643" t="s">
        <v>54</v>
      </c>
      <c r="I643" s="2">
        <v>374389700</v>
      </c>
      <c r="J643">
        <f>VLOOKUP(Californa_Wine_Production_1980_2020__32[[#This Row],[County]],'County &amp; Government'!A:I,6,1)</f>
        <v>1598</v>
      </c>
      <c r="K643">
        <f>Californa_Wine_Production_1980_2020__32[[#This Row],[SquareMiles]]*259</f>
        <v>413882</v>
      </c>
    </row>
    <row r="644" spans="1:11">
      <c r="A644">
        <v>2001</v>
      </c>
      <c r="B644">
        <v>107</v>
      </c>
      <c r="C644" t="s">
        <v>48</v>
      </c>
      <c r="D644">
        <v>23431</v>
      </c>
      <c r="E644">
        <v>1007</v>
      </c>
      <c r="F644">
        <v>235900</v>
      </c>
      <c r="G644">
        <v>222</v>
      </c>
      <c r="H644" t="s">
        <v>54</v>
      </c>
      <c r="I644" s="2">
        <v>52446000</v>
      </c>
      <c r="J644">
        <f>VLOOKUP(Californa_Wine_Production_1980_2020__32[[#This Row],[County]],'County &amp; Government'!A:I,6,1)</f>
        <v>4844</v>
      </c>
      <c r="K644">
        <f>Californa_Wine_Production_1980_2020__32[[#This Row],[SquareMiles]]*259</f>
        <v>1254596</v>
      </c>
    </row>
    <row r="645" spans="1:11">
      <c r="A645">
        <v>2001</v>
      </c>
      <c r="B645">
        <v>113</v>
      </c>
      <c r="C645" t="s">
        <v>49</v>
      </c>
      <c r="D645">
        <v>10242</v>
      </c>
      <c r="E645">
        <v>543</v>
      </c>
      <c r="F645">
        <v>55614</v>
      </c>
      <c r="G645">
        <v>598</v>
      </c>
      <c r="H645" t="s">
        <v>54</v>
      </c>
      <c r="I645" s="2">
        <v>33241000</v>
      </c>
      <c r="J645">
        <f>VLOOKUP(Californa_Wine_Production_1980_2020__32[[#This Row],[County]],'County &amp; Government'!A:I,6,1)</f>
        <v>1034</v>
      </c>
      <c r="K645">
        <f>Californa_Wine_Production_1980_2020__32[[#This Row],[SquareMiles]]*259</f>
        <v>267806</v>
      </c>
    </row>
    <row r="646" spans="1:11">
      <c r="A646">
        <v>2001</v>
      </c>
      <c r="B646">
        <v>115</v>
      </c>
      <c r="C646" t="s">
        <v>56</v>
      </c>
      <c r="D646">
        <v>236</v>
      </c>
      <c r="E646">
        <v>138</v>
      </c>
      <c r="F646">
        <v>326</v>
      </c>
      <c r="G646">
        <v>979</v>
      </c>
      <c r="H646" t="s">
        <v>54</v>
      </c>
      <c r="I646" s="2">
        <v>319000</v>
      </c>
      <c r="J646">
        <f>VLOOKUP(Californa_Wine_Production_1980_2020__32[[#This Row],[County]],'County &amp; Government'!A:I,6,1)</f>
        <v>639</v>
      </c>
      <c r="K646">
        <f>Californa_Wine_Production_1980_2020__32[[#This Row],[SquareMiles]]*259</f>
        <v>165501</v>
      </c>
    </row>
    <row r="647" spans="1:11">
      <c r="A647">
        <v>2000</v>
      </c>
      <c r="B647">
        <v>1</v>
      </c>
      <c r="C647" t="s">
        <v>12</v>
      </c>
      <c r="D647">
        <v>2602</v>
      </c>
      <c r="E647">
        <v>211</v>
      </c>
      <c r="F647">
        <v>5483</v>
      </c>
      <c r="G647">
        <v>1185</v>
      </c>
      <c r="H647" t="s">
        <v>13</v>
      </c>
      <c r="I647" s="2">
        <v>6498000</v>
      </c>
      <c r="J647">
        <f>VLOOKUP(Californa_Wine_Production_1980_2020__32[[#This Row],[County]],'County &amp; Government'!A:I,6,1)</f>
        <v>825</v>
      </c>
      <c r="K647">
        <f>Californa_Wine_Production_1980_2020__32[[#This Row],[SquareMiles]]*259</f>
        <v>213675</v>
      </c>
    </row>
    <row r="648" spans="1:11">
      <c r="A648">
        <v>2000</v>
      </c>
      <c r="B648">
        <v>9</v>
      </c>
      <c r="C648" t="s">
        <v>15</v>
      </c>
      <c r="D648">
        <v>470</v>
      </c>
      <c r="E648">
        <v>360</v>
      </c>
      <c r="F648">
        <v>1690</v>
      </c>
      <c r="G648">
        <v>1000</v>
      </c>
      <c r="H648" t="s">
        <v>13</v>
      </c>
      <c r="I648" s="2">
        <v>1690000</v>
      </c>
      <c r="J648">
        <f>VLOOKUP(Californa_Wine_Production_1980_2020__32[[#This Row],[County]],'County &amp; Government'!A:I,6,1)</f>
        <v>1036</v>
      </c>
      <c r="K648">
        <f>Californa_Wine_Production_1980_2020__32[[#This Row],[SquareMiles]]*259</f>
        <v>268324</v>
      </c>
    </row>
    <row r="649" spans="1:11">
      <c r="A649">
        <v>2000</v>
      </c>
      <c r="B649">
        <v>17</v>
      </c>
      <c r="C649" t="s">
        <v>18</v>
      </c>
      <c r="D649">
        <v>1165</v>
      </c>
      <c r="E649">
        <v>292</v>
      </c>
      <c r="F649">
        <v>3400</v>
      </c>
      <c r="G649">
        <v>1194</v>
      </c>
      <c r="H649" t="s">
        <v>13</v>
      </c>
      <c r="I649" s="2">
        <v>4059600</v>
      </c>
      <c r="J649">
        <f>VLOOKUP(Californa_Wine_Production_1980_2020__32[[#This Row],[County]],'County &amp; Government'!A:I,6,1)</f>
        <v>1805</v>
      </c>
      <c r="K649">
        <f>Californa_Wine_Production_1980_2020__32[[#This Row],[SquareMiles]]*259</f>
        <v>467495</v>
      </c>
    </row>
    <row r="650" spans="1:11">
      <c r="A650">
        <v>2000</v>
      </c>
      <c r="B650">
        <v>19</v>
      </c>
      <c r="C650" t="s">
        <v>19</v>
      </c>
      <c r="D650">
        <v>75139</v>
      </c>
      <c r="E650">
        <v>1112</v>
      </c>
      <c r="F650">
        <v>835310</v>
      </c>
      <c r="G650">
        <v>177</v>
      </c>
      <c r="H650" t="s">
        <v>13</v>
      </c>
      <c r="I650" s="2">
        <v>147550000</v>
      </c>
      <c r="J650">
        <f>VLOOKUP(Californa_Wine_Production_1980_2020__32[[#This Row],[County]],'County &amp; Government'!A:I,6,1)</f>
        <v>5998</v>
      </c>
      <c r="K650">
        <f>Californa_Wine_Production_1980_2020__32[[#This Row],[SquareMiles]]*259</f>
        <v>1553482</v>
      </c>
    </row>
    <row r="651" spans="1:11">
      <c r="A651">
        <v>2000</v>
      </c>
      <c r="B651">
        <v>29</v>
      </c>
      <c r="C651" t="s">
        <v>20</v>
      </c>
      <c r="D651">
        <v>46809</v>
      </c>
      <c r="E651">
        <v>886</v>
      </c>
      <c r="F651">
        <v>414680</v>
      </c>
      <c r="G651">
        <v>187</v>
      </c>
      <c r="H651" t="s">
        <v>13</v>
      </c>
      <c r="I651" s="2">
        <v>77714000</v>
      </c>
      <c r="J651">
        <f>VLOOKUP(Californa_Wine_Production_1980_2020__32[[#This Row],[County]],'County &amp; Government'!A:I,6,1)</f>
        <v>8170</v>
      </c>
      <c r="K651">
        <f>Californa_Wine_Production_1980_2020__32[[#This Row],[SquareMiles]]*259</f>
        <v>2116030</v>
      </c>
    </row>
    <row r="652" spans="1:11">
      <c r="A652">
        <v>2000</v>
      </c>
      <c r="B652">
        <v>31</v>
      </c>
      <c r="C652" t="s">
        <v>21</v>
      </c>
      <c r="D652">
        <v>3020</v>
      </c>
      <c r="E652">
        <v>904</v>
      </c>
      <c r="F652">
        <v>27311</v>
      </c>
      <c r="G652">
        <v>162</v>
      </c>
      <c r="H652" t="s">
        <v>13</v>
      </c>
      <c r="I652" s="2">
        <v>4436000</v>
      </c>
      <c r="J652">
        <f>VLOOKUP(Californa_Wine_Production_1980_2020__32[[#This Row],[County]],'County &amp; Government'!A:I,6,1)</f>
        <v>1436</v>
      </c>
      <c r="K652">
        <f>Californa_Wine_Production_1980_2020__32[[#This Row],[SquareMiles]]*259</f>
        <v>371924</v>
      </c>
    </row>
    <row r="653" spans="1:11">
      <c r="A653">
        <v>2000</v>
      </c>
      <c r="B653">
        <v>33</v>
      </c>
      <c r="C653" t="s">
        <v>22</v>
      </c>
      <c r="D653">
        <v>3858</v>
      </c>
      <c r="E653">
        <v>506</v>
      </c>
      <c r="F653">
        <v>19520</v>
      </c>
      <c r="G653">
        <v>1281</v>
      </c>
      <c r="H653" t="s">
        <v>13</v>
      </c>
      <c r="I653" s="2">
        <v>25005100</v>
      </c>
      <c r="J653">
        <f>VLOOKUP(Californa_Wine_Production_1980_2020__32[[#This Row],[County]],'County &amp; Government'!A:I,6,1)</f>
        <v>1327</v>
      </c>
      <c r="K653">
        <f>Californa_Wine_Production_1980_2020__32[[#This Row],[SquareMiles]]*259</f>
        <v>343693</v>
      </c>
    </row>
    <row r="654" spans="1:11">
      <c r="A654">
        <v>2000</v>
      </c>
      <c r="B654">
        <v>39</v>
      </c>
      <c r="C654" t="s">
        <v>23</v>
      </c>
      <c r="D654">
        <v>56410</v>
      </c>
      <c r="E654">
        <v>992</v>
      </c>
      <c r="F654">
        <v>559563</v>
      </c>
      <c r="G654">
        <v>186</v>
      </c>
      <c r="H654" t="s">
        <v>13</v>
      </c>
      <c r="I654" s="2">
        <v>103830000</v>
      </c>
      <c r="J654">
        <f>VLOOKUP(Californa_Wine_Production_1980_2020__32[[#This Row],[County]],'County &amp; Government'!A:I,6,1)</f>
        <v>2147</v>
      </c>
      <c r="K654">
        <f>Californa_Wine_Production_1980_2020__32[[#This Row],[SquareMiles]]*259</f>
        <v>556073</v>
      </c>
    </row>
    <row r="655" spans="1:11">
      <c r="A655">
        <v>2000</v>
      </c>
      <c r="B655">
        <v>41</v>
      </c>
      <c r="C655" t="s">
        <v>24</v>
      </c>
      <c r="D655">
        <v>94</v>
      </c>
      <c r="E655">
        <v>124</v>
      </c>
      <c r="F655">
        <v>117</v>
      </c>
      <c r="G655">
        <v>2009</v>
      </c>
      <c r="H655" t="s">
        <v>13</v>
      </c>
      <c r="I655" s="2">
        <v>235100</v>
      </c>
      <c r="J655">
        <f>VLOOKUP(Californa_Wine_Production_1980_2020__32[[#This Row],[County]],'County &amp; Government'!A:I,6,1)</f>
        <v>588</v>
      </c>
      <c r="K655">
        <f>Californa_Wine_Production_1980_2020__32[[#This Row],[SquareMiles]]*259</f>
        <v>152292</v>
      </c>
    </row>
    <row r="656" spans="1:11">
      <c r="A656">
        <v>2000</v>
      </c>
      <c r="B656">
        <v>43</v>
      </c>
      <c r="C656" t="s">
        <v>50</v>
      </c>
      <c r="D656">
        <v>71</v>
      </c>
      <c r="E656">
        <v>170</v>
      </c>
      <c r="F656">
        <v>121</v>
      </c>
      <c r="G656">
        <v>1314</v>
      </c>
      <c r="H656" t="s">
        <v>13</v>
      </c>
      <c r="I656" s="2">
        <v>159000</v>
      </c>
      <c r="J656">
        <f>VLOOKUP(Californa_Wine_Production_1980_2020__32[[#This Row],[County]],'County &amp; Government'!A:I,6,1)</f>
        <v>1461</v>
      </c>
      <c r="K656">
        <f>Californa_Wine_Production_1980_2020__32[[#This Row],[SquareMiles]]*259</f>
        <v>378399</v>
      </c>
    </row>
    <row r="657" spans="1:11">
      <c r="A657">
        <v>2000</v>
      </c>
      <c r="B657">
        <v>45</v>
      </c>
      <c r="C657" t="s">
        <v>25</v>
      </c>
      <c r="D657">
        <v>12838</v>
      </c>
      <c r="E657">
        <v>453</v>
      </c>
      <c r="F657">
        <v>58106</v>
      </c>
      <c r="G657">
        <v>1514</v>
      </c>
      <c r="H657" t="s">
        <v>13</v>
      </c>
      <c r="I657" s="2">
        <v>87960000</v>
      </c>
      <c r="J657">
        <f>VLOOKUP(Californa_Wine_Production_1980_2020__32[[#This Row],[County]],'County &amp; Government'!A:I,6,1)</f>
        <v>3510</v>
      </c>
      <c r="K657">
        <f>Californa_Wine_Production_1980_2020__32[[#This Row],[SquareMiles]]*259</f>
        <v>909090</v>
      </c>
    </row>
    <row r="658" spans="1:11">
      <c r="A658">
        <v>2000</v>
      </c>
      <c r="B658">
        <v>47</v>
      </c>
      <c r="C658" t="s">
        <v>26</v>
      </c>
      <c r="D658">
        <v>14437</v>
      </c>
      <c r="E658">
        <v>932</v>
      </c>
      <c r="F658">
        <v>134583</v>
      </c>
      <c r="G658">
        <v>288</v>
      </c>
      <c r="H658" t="s">
        <v>13</v>
      </c>
      <c r="I658" s="2">
        <v>38729000</v>
      </c>
      <c r="J658">
        <f>VLOOKUP(Californa_Wine_Production_1980_2020__32[[#This Row],[County]],'County &amp; Government'!A:I,6,1)</f>
        <v>2008</v>
      </c>
      <c r="K658">
        <f>Californa_Wine_Production_1980_2020__32[[#This Row],[SquareMiles]]*259</f>
        <v>520072</v>
      </c>
    </row>
    <row r="659" spans="1:11">
      <c r="A659">
        <v>2000</v>
      </c>
      <c r="B659">
        <v>55</v>
      </c>
      <c r="C659" t="s">
        <v>28</v>
      </c>
      <c r="D659">
        <v>32365</v>
      </c>
      <c r="E659">
        <v>423</v>
      </c>
      <c r="F659">
        <v>136962</v>
      </c>
      <c r="G659">
        <v>2464</v>
      </c>
      <c r="H659" t="s">
        <v>13</v>
      </c>
      <c r="I659" s="2">
        <v>337469000</v>
      </c>
      <c r="J659">
        <f>VLOOKUP(Californa_Wine_Production_1980_2020__32[[#This Row],[County]],'County &amp; Government'!A:I,6,1)</f>
        <v>797</v>
      </c>
      <c r="K659">
        <f>Californa_Wine_Production_1980_2020__32[[#This Row],[SquareMiles]]*259</f>
        <v>206423</v>
      </c>
    </row>
    <row r="660" spans="1:11">
      <c r="A660">
        <v>2000</v>
      </c>
      <c r="B660">
        <v>65</v>
      </c>
      <c r="C660" t="s">
        <v>32</v>
      </c>
      <c r="D660">
        <v>2767</v>
      </c>
      <c r="E660">
        <v>453</v>
      </c>
      <c r="F660">
        <v>12532</v>
      </c>
      <c r="G660">
        <v>974</v>
      </c>
      <c r="H660" t="s">
        <v>13</v>
      </c>
      <c r="I660" s="2">
        <v>12202100</v>
      </c>
      <c r="J660">
        <f>VLOOKUP(Californa_Wine_Production_1980_2020__32[[#This Row],[County]],'County &amp; Government'!A:I,6,1)</f>
        <v>7243</v>
      </c>
      <c r="K660">
        <f>Californa_Wine_Production_1980_2020__32[[#This Row],[SquareMiles]]*259</f>
        <v>1875937</v>
      </c>
    </row>
    <row r="661" spans="1:11">
      <c r="A661">
        <v>2000</v>
      </c>
      <c r="B661">
        <v>67</v>
      </c>
      <c r="C661" t="s">
        <v>33</v>
      </c>
      <c r="D661">
        <v>25024</v>
      </c>
      <c r="E661">
        <v>710</v>
      </c>
      <c r="F661">
        <v>177670</v>
      </c>
      <c r="G661">
        <v>536</v>
      </c>
      <c r="H661" t="s">
        <v>13</v>
      </c>
      <c r="I661" s="2">
        <v>95231000</v>
      </c>
      <c r="J661">
        <f>VLOOKUP(Californa_Wine_Production_1980_2020__32[[#This Row],[County]],'County &amp; Government'!A:I,6,1)</f>
        <v>1015</v>
      </c>
      <c r="K661">
        <f>Californa_Wine_Production_1980_2020__32[[#This Row],[SquareMiles]]*259</f>
        <v>262885</v>
      </c>
    </row>
    <row r="662" spans="1:11">
      <c r="A662">
        <v>2000</v>
      </c>
      <c r="B662">
        <v>69</v>
      </c>
      <c r="C662" t="s">
        <v>34</v>
      </c>
      <c r="D662">
        <v>2563</v>
      </c>
      <c r="E662">
        <v>433</v>
      </c>
      <c r="F662">
        <v>11100</v>
      </c>
      <c r="G662">
        <v>1628</v>
      </c>
      <c r="H662" t="s">
        <v>13</v>
      </c>
      <c r="I662" s="2">
        <v>18071000</v>
      </c>
      <c r="J662">
        <f>VLOOKUP(Californa_Wine_Production_1980_2020__32[[#This Row],[County]],'County &amp; Government'!A:I,6,1)</f>
        <v>531</v>
      </c>
      <c r="K662">
        <f>Californa_Wine_Production_1980_2020__32[[#This Row],[SquareMiles]]*259</f>
        <v>137529</v>
      </c>
    </row>
    <row r="663" spans="1:11">
      <c r="A663">
        <v>2000</v>
      </c>
      <c r="B663">
        <v>71</v>
      </c>
      <c r="C663" t="s">
        <v>35</v>
      </c>
      <c r="D663">
        <v>235</v>
      </c>
      <c r="E663">
        <v>83</v>
      </c>
      <c r="F663">
        <v>194</v>
      </c>
      <c r="G663">
        <v>901</v>
      </c>
      <c r="H663" t="s">
        <v>13</v>
      </c>
      <c r="I663" s="2">
        <v>174700</v>
      </c>
      <c r="J663">
        <f>VLOOKUP(Californa_Wine_Production_1980_2020__32[[#This Row],[County]],'County &amp; Government'!A:I,6,1)</f>
        <v>531</v>
      </c>
      <c r="K663">
        <f>Californa_Wine_Production_1980_2020__32[[#This Row],[SquareMiles]]*259</f>
        <v>137529</v>
      </c>
    </row>
    <row r="664" spans="1:11">
      <c r="A664">
        <v>2000</v>
      </c>
      <c r="B664">
        <v>73</v>
      </c>
      <c r="C664" t="s">
        <v>36</v>
      </c>
      <c r="D664">
        <v>175</v>
      </c>
      <c r="E664">
        <v>184</v>
      </c>
      <c r="F664">
        <v>322</v>
      </c>
      <c r="G664">
        <v>300</v>
      </c>
      <c r="H664" t="s">
        <v>13</v>
      </c>
      <c r="I664" s="2">
        <v>96600</v>
      </c>
      <c r="J664">
        <f>VLOOKUP(Californa_Wine_Production_1980_2020__32[[#This Row],[County]],'County &amp; Government'!A:I,6,1)</f>
        <v>531</v>
      </c>
      <c r="K664">
        <f>Californa_Wine_Production_1980_2020__32[[#This Row],[SquareMiles]]*259</f>
        <v>137529</v>
      </c>
    </row>
    <row r="665" spans="1:11">
      <c r="A665">
        <v>2000</v>
      </c>
      <c r="B665">
        <v>77</v>
      </c>
      <c r="C665" t="s">
        <v>37</v>
      </c>
      <c r="D665">
        <v>80711</v>
      </c>
      <c r="E665">
        <v>774</v>
      </c>
      <c r="F665">
        <v>624800</v>
      </c>
      <c r="G665">
        <v>473</v>
      </c>
      <c r="H665" t="s">
        <v>13</v>
      </c>
      <c r="I665" s="2">
        <v>295793000</v>
      </c>
      <c r="J665">
        <f>VLOOKUP(Californa_Wine_Production_1980_2020__32[[#This Row],[County]],'County &amp; Government'!A:I,6,1)</f>
        <v>531</v>
      </c>
      <c r="K665">
        <f>Californa_Wine_Production_1980_2020__32[[#This Row],[SquareMiles]]*259</f>
        <v>137529</v>
      </c>
    </row>
    <row r="666" spans="1:11">
      <c r="A666">
        <v>2000</v>
      </c>
      <c r="B666">
        <v>79</v>
      </c>
      <c r="C666" t="s">
        <v>38</v>
      </c>
      <c r="D666">
        <v>18801</v>
      </c>
      <c r="E666">
        <v>539</v>
      </c>
      <c r="F666">
        <v>101430</v>
      </c>
      <c r="G666">
        <v>1328</v>
      </c>
      <c r="H666" t="s">
        <v>13</v>
      </c>
      <c r="I666" s="2">
        <v>134733000</v>
      </c>
      <c r="J666">
        <f>VLOOKUP(Californa_Wine_Production_1980_2020__32[[#This Row],[County]],'County &amp; Government'!A:I,6,1)</f>
        <v>531</v>
      </c>
      <c r="K666">
        <f>Californa_Wine_Production_1980_2020__32[[#This Row],[SquareMiles]]*259</f>
        <v>137529</v>
      </c>
    </row>
    <row r="667" spans="1:11">
      <c r="A667">
        <v>2000</v>
      </c>
      <c r="B667">
        <v>85</v>
      </c>
      <c r="C667" t="s">
        <v>41</v>
      </c>
      <c r="D667">
        <v>1749</v>
      </c>
      <c r="E667">
        <v>390</v>
      </c>
      <c r="F667">
        <v>6821</v>
      </c>
      <c r="G667">
        <v>1521</v>
      </c>
      <c r="H667" t="s">
        <v>13</v>
      </c>
      <c r="I667" s="2">
        <v>10375000</v>
      </c>
      <c r="J667">
        <f>VLOOKUP(Californa_Wine_Production_1980_2020__32[[#This Row],[County]],'County &amp; Government'!A:I,6,1)</f>
        <v>440</v>
      </c>
      <c r="K667">
        <f>Californa_Wine_Production_1980_2020__32[[#This Row],[SquareMiles]]*259</f>
        <v>113960</v>
      </c>
    </row>
    <row r="668" spans="1:11">
      <c r="A668">
        <v>2000</v>
      </c>
      <c r="B668">
        <v>87</v>
      </c>
      <c r="C668" t="s">
        <v>42</v>
      </c>
      <c r="D668">
        <v>477</v>
      </c>
      <c r="E668">
        <v>161</v>
      </c>
      <c r="F668">
        <v>768</v>
      </c>
      <c r="G668">
        <v>2271</v>
      </c>
      <c r="H668" t="s">
        <v>13</v>
      </c>
      <c r="I668" s="2">
        <v>1744000</v>
      </c>
      <c r="J668">
        <f>VLOOKUP(Californa_Wine_Production_1980_2020__32[[#This Row],[County]],'County &amp; Government'!A:I,6,1)</f>
        <v>440</v>
      </c>
      <c r="K668">
        <f>Californa_Wine_Production_1980_2020__32[[#This Row],[SquareMiles]]*259</f>
        <v>113960</v>
      </c>
    </row>
    <row r="669" spans="1:11">
      <c r="A669">
        <v>2000</v>
      </c>
      <c r="B669">
        <v>95</v>
      </c>
      <c r="C669" t="s">
        <v>44</v>
      </c>
      <c r="D669">
        <v>3853</v>
      </c>
      <c r="E669">
        <v>467</v>
      </c>
      <c r="F669">
        <v>17999</v>
      </c>
      <c r="G669">
        <v>1007</v>
      </c>
      <c r="H669" t="s">
        <v>13</v>
      </c>
      <c r="I669" s="2">
        <v>18116800</v>
      </c>
      <c r="J669">
        <f>VLOOKUP(Californa_Wine_Production_1980_2020__32[[#This Row],[County]],'County &amp; Government'!A:I,6,1)</f>
        <v>872</v>
      </c>
      <c r="K669">
        <f>Californa_Wine_Production_1980_2020__32[[#This Row],[SquareMiles]]*259</f>
        <v>225848</v>
      </c>
    </row>
    <row r="670" spans="1:11">
      <c r="A670">
        <v>2000</v>
      </c>
      <c r="B670">
        <v>97</v>
      </c>
      <c r="C670" t="s">
        <v>45</v>
      </c>
      <c r="D670">
        <v>42220</v>
      </c>
      <c r="E670">
        <v>452</v>
      </c>
      <c r="F670">
        <v>190789</v>
      </c>
      <c r="G670">
        <v>2043</v>
      </c>
      <c r="H670" t="s">
        <v>13</v>
      </c>
      <c r="I670" s="2">
        <v>389781900</v>
      </c>
      <c r="J670">
        <f>VLOOKUP(Californa_Wine_Production_1980_2020__32[[#This Row],[County]],'County &amp; Government'!A:I,6,1)</f>
        <v>1598</v>
      </c>
      <c r="K670">
        <f>Californa_Wine_Production_1980_2020__32[[#This Row],[SquareMiles]]*259</f>
        <v>413882</v>
      </c>
    </row>
    <row r="671" spans="1:11">
      <c r="A671">
        <v>2000</v>
      </c>
      <c r="B671">
        <v>107</v>
      </c>
      <c r="C671" t="s">
        <v>48</v>
      </c>
      <c r="D671">
        <v>27688</v>
      </c>
      <c r="E671">
        <v>1042</v>
      </c>
      <c r="F671">
        <v>288490</v>
      </c>
      <c r="G671">
        <v>207</v>
      </c>
      <c r="H671" t="s">
        <v>13</v>
      </c>
      <c r="I671" s="2">
        <v>59835000</v>
      </c>
      <c r="J671">
        <f>VLOOKUP(Californa_Wine_Production_1980_2020__32[[#This Row],[County]],'County &amp; Government'!A:I,6,1)</f>
        <v>4844</v>
      </c>
      <c r="K671">
        <f>Californa_Wine_Production_1980_2020__32[[#This Row],[SquareMiles]]*259</f>
        <v>1254596</v>
      </c>
    </row>
    <row r="672" spans="1:11">
      <c r="A672">
        <v>2000</v>
      </c>
      <c r="B672">
        <v>113</v>
      </c>
      <c r="C672" t="s">
        <v>49</v>
      </c>
      <c r="D672">
        <v>9496</v>
      </c>
      <c r="E672">
        <v>686</v>
      </c>
      <c r="F672">
        <v>65143</v>
      </c>
      <c r="G672">
        <v>627</v>
      </c>
      <c r="H672" t="s">
        <v>13</v>
      </c>
      <c r="I672" s="2">
        <v>40873000</v>
      </c>
      <c r="J672">
        <f>VLOOKUP(Californa_Wine_Production_1980_2020__32[[#This Row],[County]],'County &amp; Government'!A:I,6,1)</f>
        <v>1034</v>
      </c>
      <c r="K672">
        <f>Californa_Wine_Production_1980_2020__32[[#This Row],[SquareMiles]]*259</f>
        <v>267806</v>
      </c>
    </row>
    <row r="673" spans="1:11">
      <c r="A673">
        <v>2000</v>
      </c>
      <c r="B673">
        <v>115</v>
      </c>
      <c r="C673" t="s">
        <v>56</v>
      </c>
      <c r="D673">
        <v>390</v>
      </c>
      <c r="E673">
        <v>162</v>
      </c>
      <c r="F673">
        <v>632</v>
      </c>
      <c r="G673">
        <v>1242</v>
      </c>
      <c r="H673" t="s">
        <v>13</v>
      </c>
      <c r="I673" s="2">
        <v>785000</v>
      </c>
      <c r="J673">
        <f>VLOOKUP(Californa_Wine_Production_1980_2020__32[[#This Row],[County]],'County &amp; Government'!A:I,6,1)</f>
        <v>639</v>
      </c>
      <c r="K673">
        <f>Californa_Wine_Production_1980_2020__32[[#This Row],[SquareMiles]]*259</f>
        <v>165501</v>
      </c>
    </row>
    <row r="674" spans="1:11">
      <c r="A674">
        <v>1999</v>
      </c>
      <c r="B674">
        <v>5</v>
      </c>
      <c r="C674" t="s">
        <v>14</v>
      </c>
      <c r="D674">
        <v>2831</v>
      </c>
      <c r="E674">
        <v>410</v>
      </c>
      <c r="F674">
        <v>11607</v>
      </c>
      <c r="G674">
        <v>953</v>
      </c>
      <c r="H674" t="s">
        <v>13</v>
      </c>
      <c r="I674" s="2">
        <v>11061500</v>
      </c>
      <c r="J674">
        <f>VLOOKUP(Californa_Wine_Production_1980_2020__32[[#This Row],[County]],'County &amp; Government'!A:I,6,1)</f>
        <v>601</v>
      </c>
      <c r="K674">
        <f>Californa_Wine_Production_1980_2020__32[[#This Row],[SquareMiles]]*259</f>
        <v>155659</v>
      </c>
    </row>
    <row r="675" spans="1:11">
      <c r="A675">
        <v>1999</v>
      </c>
      <c r="B675">
        <v>9</v>
      </c>
      <c r="C675" t="s">
        <v>15</v>
      </c>
      <c r="D675">
        <v>320</v>
      </c>
      <c r="E675">
        <v>388</v>
      </c>
      <c r="F675">
        <v>1240</v>
      </c>
      <c r="G675">
        <v>1140</v>
      </c>
      <c r="H675" t="s">
        <v>13</v>
      </c>
      <c r="I675" s="2">
        <v>1413600</v>
      </c>
      <c r="J675">
        <f>VLOOKUP(Californa_Wine_Production_1980_2020__32[[#This Row],[County]],'County &amp; Government'!A:I,6,1)</f>
        <v>1036</v>
      </c>
      <c r="K675">
        <f>Californa_Wine_Production_1980_2020__32[[#This Row],[SquareMiles]]*259</f>
        <v>268324</v>
      </c>
    </row>
    <row r="676" spans="1:11">
      <c r="A676">
        <v>1999</v>
      </c>
      <c r="B676">
        <v>17</v>
      </c>
      <c r="C676" t="s">
        <v>18</v>
      </c>
      <c r="D676">
        <v>981</v>
      </c>
      <c r="E676">
        <v>341</v>
      </c>
      <c r="F676">
        <v>3345</v>
      </c>
      <c r="G676">
        <v>1160</v>
      </c>
      <c r="H676" t="s">
        <v>13</v>
      </c>
      <c r="I676" s="2">
        <v>3880200</v>
      </c>
      <c r="J676">
        <f>VLOOKUP(Californa_Wine_Production_1980_2020__32[[#This Row],[County]],'County &amp; Government'!A:I,6,1)</f>
        <v>1805</v>
      </c>
      <c r="K676">
        <f>Californa_Wine_Production_1980_2020__32[[#This Row],[SquareMiles]]*259</f>
        <v>467495</v>
      </c>
    </row>
    <row r="677" spans="1:11">
      <c r="A677">
        <v>1999</v>
      </c>
      <c r="B677">
        <v>19</v>
      </c>
      <c r="C677" t="s">
        <v>19</v>
      </c>
      <c r="D677">
        <v>128613</v>
      </c>
      <c r="E677">
        <v>540</v>
      </c>
      <c r="F677">
        <v>693910</v>
      </c>
      <c r="G677">
        <v>237</v>
      </c>
      <c r="H677" t="s">
        <v>13</v>
      </c>
      <c r="I677" s="2">
        <v>164784000</v>
      </c>
      <c r="J677">
        <f>VLOOKUP(Californa_Wine_Production_1980_2020__32[[#This Row],[County]],'County &amp; Government'!A:I,6,1)</f>
        <v>5998</v>
      </c>
      <c r="K677">
        <f>Californa_Wine_Production_1980_2020__32[[#This Row],[SquareMiles]]*259</f>
        <v>1553482</v>
      </c>
    </row>
    <row r="678" spans="1:11">
      <c r="A678">
        <v>1999</v>
      </c>
      <c r="B678">
        <v>29</v>
      </c>
      <c r="C678" t="s">
        <v>20</v>
      </c>
      <c r="D678">
        <v>49716</v>
      </c>
      <c r="E678">
        <v>799</v>
      </c>
      <c r="F678">
        <v>397400</v>
      </c>
      <c r="G678">
        <v>259</v>
      </c>
      <c r="H678" t="s">
        <v>13</v>
      </c>
      <c r="I678" s="2">
        <v>102764000</v>
      </c>
      <c r="J678">
        <f>VLOOKUP(Californa_Wine_Production_1980_2020__32[[#This Row],[County]],'County &amp; Government'!A:I,6,1)</f>
        <v>8170</v>
      </c>
      <c r="K678">
        <f>Californa_Wine_Production_1980_2020__32[[#This Row],[SquareMiles]]*259</f>
        <v>2116030</v>
      </c>
    </row>
    <row r="679" spans="1:11">
      <c r="A679">
        <v>1999</v>
      </c>
      <c r="B679">
        <v>31</v>
      </c>
      <c r="C679" t="s">
        <v>21</v>
      </c>
      <c r="D679">
        <v>2263</v>
      </c>
      <c r="E679">
        <v>1544</v>
      </c>
      <c r="F679">
        <v>34941</v>
      </c>
      <c r="G679">
        <v>204</v>
      </c>
      <c r="H679" t="s">
        <v>13</v>
      </c>
      <c r="I679" s="2">
        <v>7135000</v>
      </c>
      <c r="J679">
        <f>VLOOKUP(Californa_Wine_Production_1980_2020__32[[#This Row],[County]],'County &amp; Government'!A:I,6,1)</f>
        <v>1436</v>
      </c>
      <c r="K679">
        <f>Californa_Wine_Production_1980_2020__32[[#This Row],[SquareMiles]]*259</f>
        <v>371924</v>
      </c>
    </row>
    <row r="680" spans="1:11">
      <c r="A680">
        <v>1999</v>
      </c>
      <c r="B680">
        <v>33</v>
      </c>
      <c r="C680" t="s">
        <v>22</v>
      </c>
      <c r="D680">
        <v>4107</v>
      </c>
      <c r="E680">
        <v>369</v>
      </c>
      <c r="F680">
        <v>15168</v>
      </c>
      <c r="G680">
        <v>1206</v>
      </c>
      <c r="H680" t="s">
        <v>13</v>
      </c>
      <c r="I680" s="2">
        <v>18292600</v>
      </c>
      <c r="J680">
        <f>VLOOKUP(Californa_Wine_Production_1980_2020__32[[#This Row],[County]],'County &amp; Government'!A:I,6,1)</f>
        <v>1327</v>
      </c>
      <c r="K680">
        <f>Californa_Wine_Production_1980_2020__32[[#This Row],[SquareMiles]]*259</f>
        <v>343693</v>
      </c>
    </row>
    <row r="681" spans="1:11">
      <c r="A681">
        <v>1999</v>
      </c>
      <c r="B681">
        <v>39</v>
      </c>
      <c r="C681" t="s">
        <v>23</v>
      </c>
      <c r="D681">
        <v>54200</v>
      </c>
      <c r="E681">
        <v>833</v>
      </c>
      <c r="F681">
        <v>451416</v>
      </c>
      <c r="G681">
        <v>252</v>
      </c>
      <c r="H681" t="s">
        <v>13</v>
      </c>
      <c r="I681" s="2">
        <v>113945000</v>
      </c>
      <c r="J681">
        <f>VLOOKUP(Californa_Wine_Production_1980_2020__32[[#This Row],[County]],'County &amp; Government'!A:I,6,1)</f>
        <v>2147</v>
      </c>
      <c r="K681">
        <f>Californa_Wine_Production_1980_2020__32[[#This Row],[SquareMiles]]*259</f>
        <v>556073</v>
      </c>
    </row>
    <row r="682" spans="1:11">
      <c r="A682">
        <v>1999</v>
      </c>
      <c r="B682">
        <v>41</v>
      </c>
      <c r="C682" t="s">
        <v>24</v>
      </c>
      <c r="D682">
        <v>91</v>
      </c>
      <c r="E682">
        <v>170</v>
      </c>
      <c r="F682">
        <v>155</v>
      </c>
      <c r="G682">
        <v>1935</v>
      </c>
      <c r="H682" t="s">
        <v>13</v>
      </c>
      <c r="I682" s="2">
        <v>300000</v>
      </c>
      <c r="J682">
        <f>VLOOKUP(Californa_Wine_Production_1980_2020__32[[#This Row],[County]],'County &amp; Government'!A:I,6,1)</f>
        <v>588</v>
      </c>
      <c r="K682">
        <f>Californa_Wine_Production_1980_2020__32[[#This Row],[SquareMiles]]*259</f>
        <v>152292</v>
      </c>
    </row>
    <row r="683" spans="1:11">
      <c r="A683">
        <v>1999</v>
      </c>
      <c r="B683">
        <v>43</v>
      </c>
      <c r="C683" t="s">
        <v>50</v>
      </c>
      <c r="D683">
        <v>68</v>
      </c>
      <c r="E683">
        <v>144</v>
      </c>
      <c r="F683">
        <v>98</v>
      </c>
      <c r="G683">
        <v>1082</v>
      </c>
      <c r="H683" t="s">
        <v>13</v>
      </c>
      <c r="I683" s="2">
        <v>106000</v>
      </c>
      <c r="J683">
        <f>VLOOKUP(Californa_Wine_Production_1980_2020__32[[#This Row],[County]],'County &amp; Government'!A:I,6,1)</f>
        <v>1461</v>
      </c>
      <c r="K683">
        <f>Californa_Wine_Production_1980_2020__32[[#This Row],[SquareMiles]]*259</f>
        <v>378399</v>
      </c>
    </row>
    <row r="684" spans="1:11">
      <c r="A684">
        <v>1999</v>
      </c>
      <c r="B684">
        <v>45</v>
      </c>
      <c r="C684" t="s">
        <v>25</v>
      </c>
      <c r="D684">
        <v>13994</v>
      </c>
      <c r="E684">
        <v>419</v>
      </c>
      <c r="F684">
        <v>58648</v>
      </c>
      <c r="G684">
        <v>1455</v>
      </c>
      <c r="H684" t="s">
        <v>13</v>
      </c>
      <c r="I684" s="2">
        <v>85311000</v>
      </c>
      <c r="J684">
        <f>VLOOKUP(Californa_Wine_Production_1980_2020__32[[#This Row],[County]],'County &amp; Government'!A:I,6,1)</f>
        <v>3510</v>
      </c>
      <c r="K684">
        <f>Californa_Wine_Production_1980_2020__32[[#This Row],[SquareMiles]]*259</f>
        <v>909090</v>
      </c>
    </row>
    <row r="685" spans="1:11">
      <c r="A685">
        <v>1999</v>
      </c>
      <c r="B685">
        <v>47</v>
      </c>
      <c r="C685" t="s">
        <v>26</v>
      </c>
      <c r="D685">
        <v>15050</v>
      </c>
      <c r="E685">
        <v>697</v>
      </c>
      <c r="F685">
        <v>104938</v>
      </c>
      <c r="G685">
        <v>411</v>
      </c>
      <c r="H685" t="s">
        <v>13</v>
      </c>
      <c r="I685" s="2">
        <v>43091000</v>
      </c>
      <c r="J685">
        <f>VLOOKUP(Californa_Wine_Production_1980_2020__32[[#This Row],[County]],'County &amp; Government'!A:I,6,1)</f>
        <v>2008</v>
      </c>
      <c r="K685">
        <f>Californa_Wine_Production_1980_2020__32[[#This Row],[SquareMiles]]*259</f>
        <v>520072</v>
      </c>
    </row>
    <row r="686" spans="1:11">
      <c r="A686">
        <v>1999</v>
      </c>
      <c r="B686">
        <v>55</v>
      </c>
      <c r="C686" t="s">
        <v>28</v>
      </c>
      <c r="D686">
        <v>30506</v>
      </c>
      <c r="E686">
        <v>339</v>
      </c>
      <c r="F686">
        <v>103526</v>
      </c>
      <c r="G686">
        <v>2143</v>
      </c>
      <c r="H686" t="s">
        <v>13</v>
      </c>
      <c r="I686" s="2">
        <v>221852000</v>
      </c>
      <c r="J686">
        <f>VLOOKUP(Californa_Wine_Production_1980_2020__32[[#This Row],[County]],'County &amp; Government'!A:I,6,1)</f>
        <v>797</v>
      </c>
      <c r="K686">
        <f>Californa_Wine_Production_1980_2020__32[[#This Row],[SquareMiles]]*259</f>
        <v>206423</v>
      </c>
    </row>
    <row r="687" spans="1:11">
      <c r="A687">
        <v>1999</v>
      </c>
      <c r="B687">
        <v>65</v>
      </c>
      <c r="C687" t="s">
        <v>32</v>
      </c>
      <c r="D687">
        <v>2319</v>
      </c>
      <c r="E687">
        <v>483</v>
      </c>
      <c r="F687">
        <v>11212</v>
      </c>
      <c r="G687">
        <v>906</v>
      </c>
      <c r="H687" t="s">
        <v>13</v>
      </c>
      <c r="I687" s="2">
        <v>10153700</v>
      </c>
      <c r="J687">
        <f>VLOOKUP(Californa_Wine_Production_1980_2020__32[[#This Row],[County]],'County &amp; Government'!A:I,6,1)</f>
        <v>7243</v>
      </c>
      <c r="K687">
        <f>Californa_Wine_Production_1980_2020__32[[#This Row],[SquareMiles]]*259</f>
        <v>1875937</v>
      </c>
    </row>
    <row r="688" spans="1:11">
      <c r="A688">
        <v>1999</v>
      </c>
      <c r="B688">
        <v>67</v>
      </c>
      <c r="C688" t="s">
        <v>33</v>
      </c>
      <c r="D688">
        <v>22630</v>
      </c>
      <c r="E688">
        <v>690</v>
      </c>
      <c r="F688">
        <v>156147</v>
      </c>
      <c r="G688">
        <v>579</v>
      </c>
      <c r="H688" t="s">
        <v>13</v>
      </c>
      <c r="I688" s="2">
        <v>90409000</v>
      </c>
      <c r="J688">
        <f>VLOOKUP(Californa_Wine_Production_1980_2020__32[[#This Row],[County]],'County &amp; Government'!A:I,6,1)</f>
        <v>1015</v>
      </c>
      <c r="K688">
        <f>Californa_Wine_Production_1980_2020__32[[#This Row],[SquareMiles]]*259</f>
        <v>262885</v>
      </c>
    </row>
    <row r="689" spans="1:11">
      <c r="A689">
        <v>1999</v>
      </c>
      <c r="B689">
        <v>69</v>
      </c>
      <c r="C689" t="s">
        <v>34</v>
      </c>
      <c r="D689">
        <v>2494</v>
      </c>
      <c r="E689">
        <v>366</v>
      </c>
      <c r="F689">
        <v>9128</v>
      </c>
      <c r="G689">
        <v>1474</v>
      </c>
      <c r="H689" t="s">
        <v>13</v>
      </c>
      <c r="I689" s="2">
        <v>13455000</v>
      </c>
      <c r="J689">
        <f>VLOOKUP(Californa_Wine_Production_1980_2020__32[[#This Row],[County]],'County &amp; Government'!A:I,6,1)</f>
        <v>531</v>
      </c>
      <c r="K689">
        <f>Californa_Wine_Production_1980_2020__32[[#This Row],[SquareMiles]]*259</f>
        <v>137529</v>
      </c>
    </row>
    <row r="690" spans="1:11">
      <c r="A690">
        <v>1999</v>
      </c>
      <c r="B690">
        <v>71</v>
      </c>
      <c r="C690" t="s">
        <v>35</v>
      </c>
      <c r="D690">
        <v>401</v>
      </c>
      <c r="E690">
        <v>311</v>
      </c>
      <c r="F690">
        <v>1246</v>
      </c>
      <c r="G690">
        <v>634</v>
      </c>
      <c r="H690" t="s">
        <v>13</v>
      </c>
      <c r="I690" s="2">
        <v>790200</v>
      </c>
      <c r="J690">
        <f>VLOOKUP(Californa_Wine_Production_1980_2020__32[[#This Row],[County]],'County &amp; Government'!A:I,6,1)</f>
        <v>531</v>
      </c>
      <c r="K690">
        <f>Californa_Wine_Production_1980_2020__32[[#This Row],[SquareMiles]]*259</f>
        <v>137529</v>
      </c>
    </row>
    <row r="691" spans="1:11">
      <c r="A691">
        <v>1999</v>
      </c>
      <c r="B691">
        <v>73</v>
      </c>
      <c r="C691" t="s">
        <v>36</v>
      </c>
      <c r="D691">
        <v>189</v>
      </c>
      <c r="E691">
        <v>203</v>
      </c>
      <c r="F691">
        <v>384</v>
      </c>
      <c r="G691">
        <v>420</v>
      </c>
      <c r="H691" t="s">
        <v>13</v>
      </c>
      <c r="I691" s="2">
        <v>161200</v>
      </c>
      <c r="J691">
        <f>VLOOKUP(Californa_Wine_Production_1980_2020__32[[#This Row],[County]],'County &amp; Government'!A:I,6,1)</f>
        <v>531</v>
      </c>
      <c r="K691">
        <f>Californa_Wine_Production_1980_2020__32[[#This Row],[SquareMiles]]*259</f>
        <v>137529</v>
      </c>
    </row>
    <row r="692" spans="1:11">
      <c r="A692">
        <v>1999</v>
      </c>
      <c r="B692">
        <v>77</v>
      </c>
      <c r="C692" t="s">
        <v>37</v>
      </c>
      <c r="D692">
        <v>82012</v>
      </c>
      <c r="E692">
        <v>669</v>
      </c>
      <c r="F692">
        <v>548800</v>
      </c>
      <c r="G692">
        <v>523</v>
      </c>
      <c r="H692" t="s">
        <v>13</v>
      </c>
      <c r="I692" s="2">
        <v>287240000</v>
      </c>
      <c r="J692">
        <f>VLOOKUP(Californa_Wine_Production_1980_2020__32[[#This Row],[County]],'County &amp; Government'!A:I,6,1)</f>
        <v>531</v>
      </c>
      <c r="K692">
        <f>Californa_Wine_Production_1980_2020__32[[#This Row],[SquareMiles]]*259</f>
        <v>137529</v>
      </c>
    </row>
    <row r="693" spans="1:11">
      <c r="A693">
        <v>1999</v>
      </c>
      <c r="B693">
        <v>79</v>
      </c>
      <c r="C693" t="s">
        <v>38</v>
      </c>
      <c r="D693">
        <v>16272</v>
      </c>
      <c r="E693">
        <v>399</v>
      </c>
      <c r="F693">
        <v>64932</v>
      </c>
      <c r="G693">
        <v>1288</v>
      </c>
      <c r="H693" t="s">
        <v>13</v>
      </c>
      <c r="I693" s="2">
        <v>83601000</v>
      </c>
      <c r="J693">
        <f>VLOOKUP(Californa_Wine_Production_1980_2020__32[[#This Row],[County]],'County &amp; Government'!A:I,6,1)</f>
        <v>531</v>
      </c>
      <c r="K693">
        <f>Californa_Wine_Production_1980_2020__32[[#This Row],[SquareMiles]]*259</f>
        <v>137529</v>
      </c>
    </row>
    <row r="694" spans="1:11">
      <c r="A694">
        <v>1999</v>
      </c>
      <c r="B694">
        <v>83</v>
      </c>
      <c r="C694" t="s">
        <v>40</v>
      </c>
      <c r="D694">
        <v>14064</v>
      </c>
      <c r="E694">
        <v>299</v>
      </c>
      <c r="F694">
        <v>42051</v>
      </c>
      <c r="G694">
        <v>1430</v>
      </c>
      <c r="H694" t="s">
        <v>13</v>
      </c>
      <c r="I694" s="2">
        <v>60117800</v>
      </c>
      <c r="J694">
        <f>VLOOKUP(Californa_Wine_Production_1980_2020__32[[#This Row],[County]],'County &amp; Government'!A:I,6,1)</f>
        <v>440</v>
      </c>
      <c r="K694">
        <f>Californa_Wine_Production_1980_2020__32[[#This Row],[SquareMiles]]*259</f>
        <v>113960</v>
      </c>
    </row>
    <row r="695" spans="1:11">
      <c r="A695">
        <v>1999</v>
      </c>
      <c r="B695">
        <v>85</v>
      </c>
      <c r="C695" t="s">
        <v>41</v>
      </c>
      <c r="D695">
        <v>1600</v>
      </c>
      <c r="E695">
        <v>440</v>
      </c>
      <c r="F695">
        <v>7040</v>
      </c>
      <c r="G695">
        <v>1780</v>
      </c>
      <c r="H695" t="s">
        <v>13</v>
      </c>
      <c r="I695" s="2">
        <v>12531000</v>
      </c>
      <c r="J695">
        <f>VLOOKUP(Californa_Wine_Production_1980_2020__32[[#This Row],[County]],'County &amp; Government'!A:I,6,1)</f>
        <v>440</v>
      </c>
      <c r="K695">
        <f>Californa_Wine_Production_1980_2020__32[[#This Row],[SquareMiles]]*259</f>
        <v>113960</v>
      </c>
    </row>
    <row r="696" spans="1:11">
      <c r="A696">
        <v>1999</v>
      </c>
      <c r="B696">
        <v>87</v>
      </c>
      <c r="C696" t="s">
        <v>42</v>
      </c>
      <c r="D696">
        <v>260</v>
      </c>
      <c r="E696">
        <v>264</v>
      </c>
      <c r="F696">
        <v>686</v>
      </c>
      <c r="G696">
        <v>2204</v>
      </c>
      <c r="H696" t="s">
        <v>13</v>
      </c>
      <c r="I696" s="2">
        <v>1512000</v>
      </c>
      <c r="J696">
        <f>VLOOKUP(Californa_Wine_Production_1980_2020__32[[#This Row],[County]],'County &amp; Government'!A:I,6,1)</f>
        <v>440</v>
      </c>
      <c r="K696">
        <f>Californa_Wine_Production_1980_2020__32[[#This Row],[SquareMiles]]*259</f>
        <v>113960</v>
      </c>
    </row>
    <row r="697" spans="1:11">
      <c r="A697">
        <v>1999</v>
      </c>
      <c r="B697">
        <v>95</v>
      </c>
      <c r="C697" t="s">
        <v>44</v>
      </c>
      <c r="D697">
        <v>3390</v>
      </c>
      <c r="E697">
        <v>393</v>
      </c>
      <c r="F697">
        <v>13307</v>
      </c>
      <c r="G697">
        <v>1062</v>
      </c>
      <c r="H697" t="s">
        <v>13</v>
      </c>
      <c r="I697" s="2">
        <v>14130900</v>
      </c>
      <c r="J697">
        <f>VLOOKUP(Californa_Wine_Production_1980_2020__32[[#This Row],[County]],'County &amp; Government'!A:I,6,1)</f>
        <v>872</v>
      </c>
      <c r="K697">
        <f>Californa_Wine_Production_1980_2020__32[[#This Row],[SquareMiles]]*259</f>
        <v>225848</v>
      </c>
    </row>
    <row r="698" spans="1:11">
      <c r="A698">
        <v>1999</v>
      </c>
      <c r="B698">
        <v>97</v>
      </c>
      <c r="C698" t="s">
        <v>45</v>
      </c>
      <c r="D698">
        <v>42227</v>
      </c>
      <c r="E698">
        <v>337</v>
      </c>
      <c r="F698">
        <v>142477</v>
      </c>
      <c r="G698">
        <v>1890</v>
      </c>
      <c r="H698" t="s">
        <v>13</v>
      </c>
      <c r="I698" s="2">
        <v>269271000</v>
      </c>
      <c r="J698">
        <f>VLOOKUP(Californa_Wine_Production_1980_2020__32[[#This Row],[County]],'County &amp; Government'!A:I,6,1)</f>
        <v>1598</v>
      </c>
      <c r="K698">
        <f>Californa_Wine_Production_1980_2020__32[[#This Row],[SquareMiles]]*259</f>
        <v>413882</v>
      </c>
    </row>
    <row r="699" spans="1:11">
      <c r="A699">
        <v>1999</v>
      </c>
      <c r="B699">
        <v>107</v>
      </c>
      <c r="C699" t="s">
        <v>48</v>
      </c>
      <c r="D699">
        <v>30969</v>
      </c>
      <c r="E699">
        <v>963</v>
      </c>
      <c r="F699">
        <v>298380</v>
      </c>
      <c r="G699">
        <v>230</v>
      </c>
      <c r="H699" t="s">
        <v>13</v>
      </c>
      <c r="I699" s="2">
        <v>68748000</v>
      </c>
      <c r="J699">
        <f>VLOOKUP(Californa_Wine_Production_1980_2020__32[[#This Row],[County]],'County &amp; Government'!A:I,6,1)</f>
        <v>4844</v>
      </c>
      <c r="K699">
        <f>Californa_Wine_Production_1980_2020__32[[#This Row],[SquareMiles]]*259</f>
        <v>1254596</v>
      </c>
    </row>
    <row r="700" spans="1:11">
      <c r="A700">
        <v>1999</v>
      </c>
      <c r="B700">
        <v>113</v>
      </c>
      <c r="C700" t="s">
        <v>49</v>
      </c>
      <c r="D700">
        <v>8704</v>
      </c>
      <c r="E700">
        <v>617</v>
      </c>
      <c r="F700">
        <v>53704</v>
      </c>
      <c r="G700">
        <v>660</v>
      </c>
      <c r="H700" t="s">
        <v>13</v>
      </c>
      <c r="I700" s="2">
        <v>35431000</v>
      </c>
      <c r="J700">
        <f>VLOOKUP(Californa_Wine_Production_1980_2020__32[[#This Row],[County]],'County &amp; Government'!A:I,6,1)</f>
        <v>1034</v>
      </c>
      <c r="K700">
        <f>Californa_Wine_Production_1980_2020__32[[#This Row],[SquareMiles]]*259</f>
        <v>267806</v>
      </c>
    </row>
    <row r="701" spans="1:11">
      <c r="A701">
        <v>1999</v>
      </c>
      <c r="B701">
        <v>115</v>
      </c>
      <c r="C701" t="s">
        <v>56</v>
      </c>
      <c r="D701">
        <v>395</v>
      </c>
      <c r="E701">
        <v>186</v>
      </c>
      <c r="F701">
        <v>735</v>
      </c>
      <c r="G701">
        <v>1346</v>
      </c>
      <c r="H701" t="s">
        <v>13</v>
      </c>
      <c r="I701" s="2">
        <v>989000</v>
      </c>
      <c r="J701">
        <f>VLOOKUP(Californa_Wine_Production_1980_2020__32[[#This Row],[County]],'County &amp; Government'!A:I,6,1)</f>
        <v>639</v>
      </c>
      <c r="K701">
        <f>Californa_Wine_Production_1980_2020__32[[#This Row],[SquareMiles]]*259</f>
        <v>165501</v>
      </c>
    </row>
    <row r="702" spans="1:11">
      <c r="A702">
        <v>1998</v>
      </c>
      <c r="B702">
        <v>1</v>
      </c>
      <c r="C702" t="s">
        <v>12</v>
      </c>
      <c r="D702">
        <v>2141</v>
      </c>
      <c r="E702">
        <v>204</v>
      </c>
      <c r="F702">
        <v>4370</v>
      </c>
      <c r="G702">
        <v>1205</v>
      </c>
      <c r="H702" t="s">
        <v>54</v>
      </c>
      <c r="I702" s="2">
        <v>5267000</v>
      </c>
      <c r="J702">
        <f>VLOOKUP(Californa_Wine_Production_1980_2020__32[[#This Row],[County]],'County &amp; Government'!A:I,6,1)</f>
        <v>825</v>
      </c>
      <c r="K702">
        <f>Californa_Wine_Production_1980_2020__32[[#This Row],[SquareMiles]]*259</f>
        <v>213675</v>
      </c>
    </row>
    <row r="703" spans="1:11">
      <c r="A703">
        <v>1998</v>
      </c>
      <c r="B703">
        <v>5</v>
      </c>
      <c r="C703" t="s">
        <v>14</v>
      </c>
      <c r="D703">
        <v>2672</v>
      </c>
      <c r="E703">
        <v>290</v>
      </c>
      <c r="F703">
        <v>7749</v>
      </c>
      <c r="G703">
        <v>910</v>
      </c>
      <c r="H703" t="s">
        <v>54</v>
      </c>
      <c r="I703" s="2">
        <v>7051600</v>
      </c>
      <c r="J703">
        <f>VLOOKUP(Californa_Wine_Production_1980_2020__32[[#This Row],[County]],'County &amp; Government'!A:I,6,1)</f>
        <v>601</v>
      </c>
      <c r="K703">
        <f>Californa_Wine_Production_1980_2020__32[[#This Row],[SquareMiles]]*259</f>
        <v>155659</v>
      </c>
    </row>
    <row r="704" spans="1:11">
      <c r="A704">
        <v>1998</v>
      </c>
      <c r="B704">
        <v>9</v>
      </c>
      <c r="C704" t="s">
        <v>15</v>
      </c>
      <c r="D704">
        <v>320</v>
      </c>
      <c r="E704">
        <v>413</v>
      </c>
      <c r="F704">
        <v>1320</v>
      </c>
      <c r="G704">
        <v>900</v>
      </c>
      <c r="H704" t="s">
        <v>54</v>
      </c>
      <c r="I704" s="2">
        <v>1188000</v>
      </c>
      <c r="J704">
        <f>VLOOKUP(Californa_Wine_Production_1980_2020__32[[#This Row],[County]],'County &amp; Government'!A:I,6,1)</f>
        <v>1036</v>
      </c>
      <c r="K704">
        <f>Californa_Wine_Production_1980_2020__32[[#This Row],[SquareMiles]]*259</f>
        <v>268324</v>
      </c>
    </row>
    <row r="705" spans="1:11">
      <c r="A705">
        <v>1998</v>
      </c>
      <c r="B705">
        <v>17</v>
      </c>
      <c r="C705" t="s">
        <v>18</v>
      </c>
      <c r="D705">
        <v>917</v>
      </c>
      <c r="E705">
        <v>323</v>
      </c>
      <c r="F705">
        <v>2961</v>
      </c>
      <c r="G705">
        <v>1066</v>
      </c>
      <c r="H705" t="s">
        <v>54</v>
      </c>
      <c r="I705" s="2">
        <v>3155400</v>
      </c>
      <c r="J705">
        <f>VLOOKUP(Californa_Wine_Production_1980_2020__32[[#This Row],[County]],'County &amp; Government'!A:I,6,1)</f>
        <v>1805</v>
      </c>
      <c r="K705">
        <f>Californa_Wine_Production_1980_2020__32[[#This Row],[SquareMiles]]*259</f>
        <v>467495</v>
      </c>
    </row>
    <row r="706" spans="1:11">
      <c r="A706">
        <v>1998</v>
      </c>
      <c r="B706">
        <v>19</v>
      </c>
      <c r="C706" t="s">
        <v>19</v>
      </c>
      <c r="D706">
        <v>81747</v>
      </c>
      <c r="E706">
        <v>930</v>
      </c>
      <c r="F706">
        <v>760130</v>
      </c>
      <c r="G706">
        <v>231</v>
      </c>
      <c r="H706" t="s">
        <v>54</v>
      </c>
      <c r="I706" s="2">
        <v>175508000</v>
      </c>
      <c r="J706">
        <f>VLOOKUP(Californa_Wine_Production_1980_2020__32[[#This Row],[County]],'County &amp; Government'!A:I,6,1)</f>
        <v>5998</v>
      </c>
      <c r="K706">
        <f>Californa_Wine_Production_1980_2020__32[[#This Row],[SquareMiles]]*259</f>
        <v>1553482</v>
      </c>
    </row>
    <row r="707" spans="1:11">
      <c r="A707">
        <v>1998</v>
      </c>
      <c r="B707">
        <v>29</v>
      </c>
      <c r="C707" t="s">
        <v>20</v>
      </c>
      <c r="D707">
        <v>44761</v>
      </c>
      <c r="E707">
        <v>894</v>
      </c>
      <c r="F707">
        <v>400310</v>
      </c>
      <c r="G707">
        <v>259</v>
      </c>
      <c r="H707" t="s">
        <v>54</v>
      </c>
      <c r="I707" s="2">
        <v>103633000</v>
      </c>
      <c r="J707">
        <f>VLOOKUP(Californa_Wine_Production_1980_2020__32[[#This Row],[County]],'County &amp; Government'!A:I,6,1)</f>
        <v>8170</v>
      </c>
      <c r="K707">
        <f>Californa_Wine_Production_1980_2020__32[[#This Row],[SquareMiles]]*259</f>
        <v>2116030</v>
      </c>
    </row>
    <row r="708" spans="1:11">
      <c r="A708">
        <v>1998</v>
      </c>
      <c r="B708">
        <v>31</v>
      </c>
      <c r="C708" t="s">
        <v>21</v>
      </c>
      <c r="D708">
        <v>2168</v>
      </c>
      <c r="E708">
        <v>1352</v>
      </c>
      <c r="F708">
        <v>29322</v>
      </c>
      <c r="G708">
        <v>212</v>
      </c>
      <c r="H708" t="s">
        <v>54</v>
      </c>
      <c r="I708" s="2">
        <v>6227000</v>
      </c>
      <c r="J708">
        <f>VLOOKUP(Californa_Wine_Production_1980_2020__32[[#This Row],[County]],'County &amp; Government'!A:I,6,1)</f>
        <v>1436</v>
      </c>
      <c r="K708">
        <f>Californa_Wine_Production_1980_2020__32[[#This Row],[SquareMiles]]*259</f>
        <v>371924</v>
      </c>
    </row>
    <row r="709" spans="1:11">
      <c r="A709">
        <v>1998</v>
      </c>
      <c r="B709">
        <v>33</v>
      </c>
      <c r="C709" t="s">
        <v>22</v>
      </c>
      <c r="D709">
        <v>3240</v>
      </c>
      <c r="E709">
        <v>418</v>
      </c>
      <c r="F709">
        <v>13535</v>
      </c>
      <c r="G709">
        <v>1125</v>
      </c>
      <c r="H709" t="s">
        <v>54</v>
      </c>
      <c r="I709" s="2">
        <v>15226900</v>
      </c>
      <c r="J709">
        <f>VLOOKUP(Californa_Wine_Production_1980_2020__32[[#This Row],[County]],'County &amp; Government'!A:I,6,1)</f>
        <v>1327</v>
      </c>
      <c r="K709">
        <f>Californa_Wine_Production_1980_2020__32[[#This Row],[SquareMiles]]*259</f>
        <v>343693</v>
      </c>
    </row>
    <row r="710" spans="1:11">
      <c r="A710">
        <v>1998</v>
      </c>
      <c r="B710">
        <v>39</v>
      </c>
      <c r="C710" t="s">
        <v>23</v>
      </c>
      <c r="D710">
        <v>50226</v>
      </c>
      <c r="E710">
        <v>933</v>
      </c>
      <c r="F710">
        <v>468541</v>
      </c>
      <c r="G710">
        <v>236</v>
      </c>
      <c r="H710" t="s">
        <v>54</v>
      </c>
      <c r="I710" s="2">
        <v>110394000</v>
      </c>
      <c r="J710">
        <f>VLOOKUP(Californa_Wine_Production_1980_2020__32[[#This Row],[County]],'County &amp; Government'!A:I,6,1)</f>
        <v>2147</v>
      </c>
      <c r="K710">
        <f>Californa_Wine_Production_1980_2020__32[[#This Row],[SquareMiles]]*259</f>
        <v>556073</v>
      </c>
    </row>
    <row r="711" spans="1:11">
      <c r="A711">
        <v>1998</v>
      </c>
      <c r="B711">
        <v>43</v>
      </c>
      <c r="C711" t="s">
        <v>50</v>
      </c>
      <c r="D711">
        <v>64</v>
      </c>
      <c r="E711">
        <v>169</v>
      </c>
      <c r="F711">
        <v>108</v>
      </c>
      <c r="G711">
        <v>963</v>
      </c>
      <c r="H711" t="s">
        <v>54</v>
      </c>
      <c r="I711" s="2">
        <v>104000</v>
      </c>
      <c r="J711">
        <f>VLOOKUP(Californa_Wine_Production_1980_2020__32[[#This Row],[County]],'County &amp; Government'!A:I,6,1)</f>
        <v>1461</v>
      </c>
      <c r="K711">
        <f>Californa_Wine_Production_1980_2020__32[[#This Row],[SquareMiles]]*259</f>
        <v>378399</v>
      </c>
    </row>
    <row r="712" spans="1:11">
      <c r="A712">
        <v>1998</v>
      </c>
      <c r="B712">
        <v>45</v>
      </c>
      <c r="C712" t="s">
        <v>25</v>
      </c>
      <c r="D712">
        <v>12283</v>
      </c>
      <c r="E712">
        <v>486</v>
      </c>
      <c r="F712">
        <v>59647</v>
      </c>
      <c r="G712">
        <v>1394</v>
      </c>
      <c r="H712" t="s">
        <v>54</v>
      </c>
      <c r="I712" s="2">
        <v>83155500</v>
      </c>
      <c r="J712">
        <f>VLOOKUP(Californa_Wine_Production_1980_2020__32[[#This Row],[County]],'County &amp; Government'!A:I,6,1)</f>
        <v>3510</v>
      </c>
      <c r="K712">
        <f>Californa_Wine_Production_1980_2020__32[[#This Row],[SquareMiles]]*259</f>
        <v>909090</v>
      </c>
    </row>
    <row r="713" spans="1:11">
      <c r="A713">
        <v>1998</v>
      </c>
      <c r="B713">
        <v>47</v>
      </c>
      <c r="C713" t="s">
        <v>26</v>
      </c>
      <c r="D713">
        <v>14458</v>
      </c>
      <c r="E713">
        <v>611</v>
      </c>
      <c r="F713">
        <v>88283</v>
      </c>
      <c r="G713">
        <v>526</v>
      </c>
      <c r="H713" t="s">
        <v>54</v>
      </c>
      <c r="I713" s="2">
        <v>46399000</v>
      </c>
      <c r="J713">
        <f>VLOOKUP(Californa_Wine_Production_1980_2020__32[[#This Row],[County]],'County &amp; Government'!A:I,6,1)</f>
        <v>2008</v>
      </c>
      <c r="K713">
        <f>Californa_Wine_Production_1980_2020__32[[#This Row],[SquareMiles]]*259</f>
        <v>520072</v>
      </c>
    </row>
    <row r="714" spans="1:11">
      <c r="A714">
        <v>1998</v>
      </c>
      <c r="B714">
        <v>53</v>
      </c>
      <c r="C714" t="s">
        <v>27</v>
      </c>
      <c r="D714">
        <v>32131</v>
      </c>
      <c r="E714">
        <v>463</v>
      </c>
      <c r="F714">
        <v>148860</v>
      </c>
      <c r="G714">
        <v>1200</v>
      </c>
      <c r="H714" t="s">
        <v>54</v>
      </c>
      <c r="I714" s="2">
        <v>178610000</v>
      </c>
      <c r="J714">
        <f>VLOOKUP(Californa_Wine_Production_1980_2020__32[[#This Row],[County]],'County &amp; Government'!A:I,6,1)</f>
        <v>3324</v>
      </c>
      <c r="K714">
        <f>Californa_Wine_Production_1980_2020__32[[#This Row],[SquareMiles]]*259</f>
        <v>860916</v>
      </c>
    </row>
    <row r="715" spans="1:11">
      <c r="A715">
        <v>1998</v>
      </c>
      <c r="B715">
        <v>55</v>
      </c>
      <c r="C715" t="s">
        <v>28</v>
      </c>
      <c r="D715">
        <v>30875</v>
      </c>
      <c r="E715">
        <v>332</v>
      </c>
      <c r="F715">
        <v>102355</v>
      </c>
      <c r="G715">
        <v>1910</v>
      </c>
      <c r="H715" t="s">
        <v>54</v>
      </c>
      <c r="I715" s="2">
        <v>195481000</v>
      </c>
      <c r="J715">
        <f>VLOOKUP(Californa_Wine_Production_1980_2020__32[[#This Row],[County]],'County &amp; Government'!A:I,6,1)</f>
        <v>797</v>
      </c>
      <c r="K715">
        <f>Californa_Wine_Production_1980_2020__32[[#This Row],[SquareMiles]]*259</f>
        <v>206423</v>
      </c>
    </row>
    <row r="716" spans="1:11">
      <c r="A716">
        <v>1998</v>
      </c>
      <c r="B716">
        <v>65</v>
      </c>
      <c r="C716" t="s">
        <v>32</v>
      </c>
      <c r="D716">
        <v>1974</v>
      </c>
      <c r="E716">
        <v>693</v>
      </c>
      <c r="F716">
        <v>13680</v>
      </c>
      <c r="G716">
        <v>987</v>
      </c>
      <c r="H716" t="s">
        <v>54</v>
      </c>
      <c r="I716" s="2">
        <v>13502800</v>
      </c>
      <c r="J716">
        <f>VLOOKUP(Californa_Wine_Production_1980_2020__32[[#This Row],[County]],'County &amp; Government'!A:I,6,1)</f>
        <v>7243</v>
      </c>
      <c r="K716">
        <f>Californa_Wine_Production_1980_2020__32[[#This Row],[SquareMiles]]*259</f>
        <v>1875937</v>
      </c>
    </row>
    <row r="717" spans="1:11">
      <c r="A717">
        <v>1998</v>
      </c>
      <c r="B717">
        <v>67</v>
      </c>
      <c r="C717" t="s">
        <v>33</v>
      </c>
      <c r="D717">
        <v>13387</v>
      </c>
      <c r="E717">
        <v>680</v>
      </c>
      <c r="F717">
        <v>91032</v>
      </c>
      <c r="G717">
        <v>850</v>
      </c>
      <c r="H717" t="s">
        <v>54</v>
      </c>
      <c r="I717" s="2">
        <v>77377000</v>
      </c>
      <c r="J717">
        <f>VLOOKUP(Californa_Wine_Production_1980_2020__32[[#This Row],[County]],'County &amp; Government'!A:I,6,1)</f>
        <v>1015</v>
      </c>
      <c r="K717">
        <f>Californa_Wine_Production_1980_2020__32[[#This Row],[SquareMiles]]*259</f>
        <v>262885</v>
      </c>
    </row>
    <row r="718" spans="1:11">
      <c r="A718">
        <v>1998</v>
      </c>
      <c r="B718">
        <v>69</v>
      </c>
      <c r="C718" t="s">
        <v>34</v>
      </c>
      <c r="D718">
        <v>2255</v>
      </c>
      <c r="E718">
        <v>319</v>
      </c>
      <c r="F718">
        <v>7194</v>
      </c>
      <c r="G718">
        <v>1440</v>
      </c>
      <c r="H718" t="s">
        <v>54</v>
      </c>
      <c r="I718" s="2">
        <v>10359000</v>
      </c>
      <c r="J718">
        <f>VLOOKUP(Californa_Wine_Production_1980_2020__32[[#This Row],[County]],'County &amp; Government'!A:I,6,1)</f>
        <v>531</v>
      </c>
      <c r="K718">
        <f>Californa_Wine_Production_1980_2020__32[[#This Row],[SquareMiles]]*259</f>
        <v>137529</v>
      </c>
    </row>
    <row r="719" spans="1:11">
      <c r="A719">
        <v>1998</v>
      </c>
      <c r="B719">
        <v>71</v>
      </c>
      <c r="C719" t="s">
        <v>35</v>
      </c>
      <c r="D719">
        <v>682</v>
      </c>
      <c r="E719">
        <v>189</v>
      </c>
      <c r="F719">
        <v>1290</v>
      </c>
      <c r="G719">
        <v>533</v>
      </c>
      <c r="H719" t="s">
        <v>54</v>
      </c>
      <c r="I719" s="2">
        <v>688200</v>
      </c>
      <c r="J719">
        <f>VLOOKUP(Californa_Wine_Production_1980_2020__32[[#This Row],[County]],'County &amp; Government'!A:I,6,1)</f>
        <v>531</v>
      </c>
      <c r="K719">
        <f>Californa_Wine_Production_1980_2020__32[[#This Row],[SquareMiles]]*259</f>
        <v>137529</v>
      </c>
    </row>
    <row r="720" spans="1:11">
      <c r="A720">
        <v>1998</v>
      </c>
      <c r="B720">
        <v>73</v>
      </c>
      <c r="C720" t="s">
        <v>36</v>
      </c>
      <c r="D720">
        <v>187</v>
      </c>
      <c r="E720">
        <v>258</v>
      </c>
      <c r="F720">
        <v>483</v>
      </c>
      <c r="G720">
        <v>489</v>
      </c>
      <c r="H720" t="s">
        <v>54</v>
      </c>
      <c r="I720" s="2">
        <v>236400</v>
      </c>
      <c r="J720">
        <f>VLOOKUP(Californa_Wine_Production_1980_2020__32[[#This Row],[County]],'County &amp; Government'!A:I,6,1)</f>
        <v>531</v>
      </c>
      <c r="K720">
        <f>Californa_Wine_Production_1980_2020__32[[#This Row],[SquareMiles]]*259</f>
        <v>137529</v>
      </c>
    </row>
    <row r="721" spans="1:11">
      <c r="A721">
        <v>1998</v>
      </c>
      <c r="B721">
        <v>77</v>
      </c>
      <c r="C721" t="s">
        <v>37</v>
      </c>
      <c r="D721">
        <v>76205</v>
      </c>
      <c r="E721">
        <v>670</v>
      </c>
      <c r="F721">
        <v>510400</v>
      </c>
      <c r="G721">
        <v>531</v>
      </c>
      <c r="H721" t="s">
        <v>54</v>
      </c>
      <c r="I721" s="2">
        <v>271099000</v>
      </c>
      <c r="J721">
        <f>VLOOKUP(Californa_Wine_Production_1980_2020__32[[#This Row],[County]],'County &amp; Government'!A:I,6,1)</f>
        <v>531</v>
      </c>
      <c r="K721">
        <f>Californa_Wine_Production_1980_2020__32[[#This Row],[SquareMiles]]*259</f>
        <v>137529</v>
      </c>
    </row>
    <row r="722" spans="1:11">
      <c r="A722">
        <v>1998</v>
      </c>
      <c r="B722">
        <v>79</v>
      </c>
      <c r="C722" t="s">
        <v>38</v>
      </c>
      <c r="D722">
        <v>11897</v>
      </c>
      <c r="E722">
        <v>508</v>
      </c>
      <c r="F722">
        <v>60388</v>
      </c>
      <c r="G722">
        <v>1231</v>
      </c>
      <c r="H722" t="s">
        <v>13</v>
      </c>
      <c r="I722" s="2">
        <v>74358000</v>
      </c>
      <c r="J722">
        <f>VLOOKUP(Californa_Wine_Production_1980_2020__32[[#This Row],[County]],'County &amp; Government'!A:I,6,1)</f>
        <v>531</v>
      </c>
      <c r="K722">
        <f>Californa_Wine_Production_1980_2020__32[[#This Row],[SquareMiles]]*259</f>
        <v>137529</v>
      </c>
    </row>
    <row r="723" spans="1:11">
      <c r="A723">
        <v>1998</v>
      </c>
      <c r="B723">
        <v>83</v>
      </c>
      <c r="C723" t="s">
        <v>40</v>
      </c>
      <c r="D723">
        <v>10799</v>
      </c>
      <c r="E723">
        <v>363</v>
      </c>
      <c r="F723">
        <v>39200</v>
      </c>
      <c r="G723">
        <v>1510</v>
      </c>
      <c r="H723" t="s">
        <v>54</v>
      </c>
      <c r="I723" s="2">
        <v>59189300</v>
      </c>
      <c r="J723">
        <f>VLOOKUP(Californa_Wine_Production_1980_2020__32[[#This Row],[County]],'County &amp; Government'!A:I,6,1)</f>
        <v>440</v>
      </c>
      <c r="K723">
        <f>Californa_Wine_Production_1980_2020__32[[#This Row],[SquareMiles]]*259</f>
        <v>113960</v>
      </c>
    </row>
    <row r="724" spans="1:11">
      <c r="A724">
        <v>1998</v>
      </c>
      <c r="B724">
        <v>85</v>
      </c>
      <c r="C724" t="s">
        <v>41</v>
      </c>
      <c r="D724">
        <v>1700</v>
      </c>
      <c r="E724">
        <v>380</v>
      </c>
      <c r="F724">
        <v>6460</v>
      </c>
      <c r="G724">
        <v>1300</v>
      </c>
      <c r="H724" t="s">
        <v>54</v>
      </c>
      <c r="I724" s="2">
        <v>8398000</v>
      </c>
      <c r="J724">
        <f>VLOOKUP(Californa_Wine_Production_1980_2020__32[[#This Row],[County]],'County &amp; Government'!A:I,6,1)</f>
        <v>440</v>
      </c>
      <c r="K724">
        <f>Californa_Wine_Production_1980_2020__32[[#This Row],[SquareMiles]]*259</f>
        <v>113960</v>
      </c>
    </row>
    <row r="725" spans="1:11">
      <c r="A725">
        <v>1998</v>
      </c>
      <c r="B725">
        <v>87</v>
      </c>
      <c r="C725" t="s">
        <v>42</v>
      </c>
      <c r="D725">
        <v>254</v>
      </c>
      <c r="E725">
        <v>130</v>
      </c>
      <c r="F725">
        <v>330</v>
      </c>
      <c r="G725">
        <v>1533</v>
      </c>
      <c r="H725" t="s">
        <v>54</v>
      </c>
      <c r="I725" s="2">
        <v>506000</v>
      </c>
      <c r="J725">
        <f>VLOOKUP(Californa_Wine_Production_1980_2020__32[[#This Row],[County]],'County &amp; Government'!A:I,6,1)</f>
        <v>440</v>
      </c>
      <c r="K725">
        <f>Californa_Wine_Production_1980_2020__32[[#This Row],[SquareMiles]]*259</f>
        <v>113960</v>
      </c>
    </row>
    <row r="726" spans="1:11">
      <c r="A726">
        <v>1998</v>
      </c>
      <c r="B726">
        <v>95</v>
      </c>
      <c r="C726" t="s">
        <v>44</v>
      </c>
      <c r="D726">
        <v>2711</v>
      </c>
      <c r="E726">
        <v>407</v>
      </c>
      <c r="F726">
        <v>11026</v>
      </c>
      <c r="G726">
        <v>1037</v>
      </c>
      <c r="H726" t="s">
        <v>54</v>
      </c>
      <c r="I726" s="2">
        <v>11437600</v>
      </c>
      <c r="J726">
        <f>VLOOKUP(Californa_Wine_Production_1980_2020__32[[#This Row],[County]],'County &amp; Government'!A:I,6,1)</f>
        <v>872</v>
      </c>
      <c r="K726">
        <f>Californa_Wine_Production_1980_2020__32[[#This Row],[SquareMiles]]*259</f>
        <v>225848</v>
      </c>
    </row>
    <row r="727" spans="1:11">
      <c r="A727">
        <v>1998</v>
      </c>
      <c r="B727">
        <v>97</v>
      </c>
      <c r="C727" t="s">
        <v>45</v>
      </c>
      <c r="D727">
        <v>35334</v>
      </c>
      <c r="E727">
        <v>377</v>
      </c>
      <c r="F727">
        <v>133258</v>
      </c>
      <c r="G727">
        <v>1740</v>
      </c>
      <c r="H727" t="s">
        <v>54</v>
      </c>
      <c r="I727" s="2">
        <v>231828000</v>
      </c>
      <c r="J727">
        <f>VLOOKUP(Californa_Wine_Production_1980_2020__32[[#This Row],[County]],'County &amp; Government'!A:I,6,1)</f>
        <v>1598</v>
      </c>
      <c r="K727">
        <f>Californa_Wine_Production_1980_2020__32[[#This Row],[SquareMiles]]*259</f>
        <v>413882</v>
      </c>
    </row>
    <row r="728" spans="1:11">
      <c r="A728">
        <v>1998</v>
      </c>
      <c r="B728">
        <v>99</v>
      </c>
      <c r="C728" t="s">
        <v>46</v>
      </c>
      <c r="D728">
        <v>13000</v>
      </c>
      <c r="E728">
        <v>865</v>
      </c>
      <c r="F728">
        <v>112500</v>
      </c>
      <c r="G728">
        <v>342</v>
      </c>
      <c r="H728" t="s">
        <v>54</v>
      </c>
      <c r="I728" s="2">
        <v>38525000</v>
      </c>
      <c r="J728">
        <f>VLOOKUP(Californa_Wine_Production_1980_2020__32[[#This Row],[County]],'County &amp; Government'!A:I,6,1)</f>
        <v>1521</v>
      </c>
      <c r="K728">
        <f>Californa_Wine_Production_1980_2020__32[[#This Row],[SquareMiles]]*259</f>
        <v>393939</v>
      </c>
    </row>
    <row r="729" spans="1:11">
      <c r="A729">
        <v>1998</v>
      </c>
      <c r="B729">
        <v>107</v>
      </c>
      <c r="C729" t="s">
        <v>48</v>
      </c>
      <c r="D729">
        <v>29477</v>
      </c>
      <c r="E729">
        <v>916</v>
      </c>
      <c r="F729">
        <v>269930</v>
      </c>
      <c r="G729">
        <v>234</v>
      </c>
      <c r="H729" t="s">
        <v>54</v>
      </c>
      <c r="I729" s="2">
        <v>63291000</v>
      </c>
      <c r="J729">
        <f>VLOOKUP(Californa_Wine_Production_1980_2020__32[[#This Row],[County]],'County &amp; Government'!A:I,6,1)</f>
        <v>4844</v>
      </c>
      <c r="K729">
        <f>Californa_Wine_Production_1980_2020__32[[#This Row],[SquareMiles]]*259</f>
        <v>1254596</v>
      </c>
    </row>
    <row r="730" spans="1:11">
      <c r="A730">
        <v>1998</v>
      </c>
      <c r="B730">
        <v>113</v>
      </c>
      <c r="C730" t="s">
        <v>49</v>
      </c>
      <c r="D730">
        <v>8410</v>
      </c>
      <c r="E730">
        <v>737</v>
      </c>
      <c r="F730">
        <v>61982</v>
      </c>
      <c r="G730">
        <v>756</v>
      </c>
      <c r="H730" t="s">
        <v>54</v>
      </c>
      <c r="I730" s="2">
        <v>46837000</v>
      </c>
      <c r="J730">
        <f>VLOOKUP(Californa_Wine_Production_1980_2020__32[[#This Row],[County]],'County &amp; Government'!A:I,6,1)</f>
        <v>1034</v>
      </c>
      <c r="K730">
        <f>Californa_Wine_Production_1980_2020__32[[#This Row],[SquareMiles]]*259</f>
        <v>267806</v>
      </c>
    </row>
    <row r="731" spans="1:11">
      <c r="A731">
        <v>1998</v>
      </c>
      <c r="B731">
        <v>115</v>
      </c>
      <c r="C731" t="s">
        <v>56</v>
      </c>
      <c r="D731">
        <v>350</v>
      </c>
      <c r="E731">
        <v>127</v>
      </c>
      <c r="F731">
        <v>443</v>
      </c>
      <c r="G731">
        <v>1388</v>
      </c>
      <c r="H731" t="s">
        <v>54</v>
      </c>
      <c r="I731" s="2">
        <v>615000</v>
      </c>
      <c r="J731">
        <f>VLOOKUP(Californa_Wine_Production_1980_2020__32[[#This Row],[County]],'County &amp; Government'!A:I,6,1)</f>
        <v>639</v>
      </c>
      <c r="K731">
        <f>Californa_Wine_Production_1980_2020__32[[#This Row],[SquareMiles]]*259</f>
        <v>165501</v>
      </c>
    </row>
    <row r="732" spans="1:11">
      <c r="A732">
        <v>1997</v>
      </c>
      <c r="B732">
        <v>1</v>
      </c>
      <c r="C732" t="s">
        <v>12</v>
      </c>
      <c r="D732">
        <v>1977</v>
      </c>
      <c r="E732">
        <v>471</v>
      </c>
      <c r="F732">
        <v>9308</v>
      </c>
      <c r="G732">
        <v>1116</v>
      </c>
      <c r="H732" t="s">
        <v>54</v>
      </c>
      <c r="I732" s="2">
        <v>10386000</v>
      </c>
      <c r="J732">
        <f>VLOOKUP(Californa_Wine_Production_1980_2020__32[[#This Row],[County]],'County &amp; Government'!A:I,6,1)</f>
        <v>825</v>
      </c>
      <c r="K732">
        <f>Californa_Wine_Production_1980_2020__32[[#This Row],[SquareMiles]]*259</f>
        <v>213675</v>
      </c>
    </row>
    <row r="733" spans="1:11">
      <c r="A733">
        <v>1997</v>
      </c>
      <c r="B733">
        <v>5</v>
      </c>
      <c r="C733" t="s">
        <v>14</v>
      </c>
      <c r="D733">
        <v>2487</v>
      </c>
      <c r="E733">
        <v>420</v>
      </c>
      <c r="F733">
        <v>10445</v>
      </c>
      <c r="G733">
        <v>895</v>
      </c>
      <c r="H733" t="s">
        <v>54</v>
      </c>
      <c r="I733" s="2">
        <v>9348300</v>
      </c>
      <c r="J733">
        <f>VLOOKUP(Californa_Wine_Production_1980_2020__32[[#This Row],[County]],'County &amp; Government'!A:I,6,1)</f>
        <v>601</v>
      </c>
      <c r="K733">
        <f>Californa_Wine_Production_1980_2020__32[[#This Row],[SquareMiles]]*259</f>
        <v>155659</v>
      </c>
    </row>
    <row r="734" spans="1:11">
      <c r="A734">
        <v>1997</v>
      </c>
      <c r="B734">
        <v>9</v>
      </c>
      <c r="C734" t="s">
        <v>15</v>
      </c>
      <c r="D734">
        <v>260</v>
      </c>
      <c r="E734">
        <v>435</v>
      </c>
      <c r="F734">
        <v>1130</v>
      </c>
      <c r="G734">
        <v>1010</v>
      </c>
      <c r="H734" t="s">
        <v>54</v>
      </c>
      <c r="I734" s="2">
        <v>1141300</v>
      </c>
      <c r="J734">
        <f>VLOOKUP(Californa_Wine_Production_1980_2020__32[[#This Row],[County]],'County &amp; Government'!A:I,6,1)</f>
        <v>1036</v>
      </c>
      <c r="K734">
        <f>Californa_Wine_Production_1980_2020__32[[#This Row],[SquareMiles]]*259</f>
        <v>268324</v>
      </c>
    </row>
    <row r="735" spans="1:11">
      <c r="A735">
        <v>1997</v>
      </c>
      <c r="B735">
        <v>17</v>
      </c>
      <c r="C735" t="s">
        <v>18</v>
      </c>
      <c r="D735">
        <v>876</v>
      </c>
      <c r="E735">
        <v>415</v>
      </c>
      <c r="F735">
        <v>3638</v>
      </c>
      <c r="G735">
        <v>1044</v>
      </c>
      <c r="H735" t="s">
        <v>54</v>
      </c>
      <c r="I735" s="2">
        <v>3798100</v>
      </c>
      <c r="J735">
        <f>VLOOKUP(Californa_Wine_Production_1980_2020__32[[#This Row],[County]],'County &amp; Government'!A:I,6,1)</f>
        <v>1805</v>
      </c>
      <c r="K735">
        <f>Californa_Wine_Production_1980_2020__32[[#This Row],[SquareMiles]]*259</f>
        <v>467495</v>
      </c>
    </row>
    <row r="736" spans="1:11">
      <c r="A736">
        <v>1997</v>
      </c>
      <c r="B736">
        <v>19</v>
      </c>
      <c r="C736" t="s">
        <v>19</v>
      </c>
      <c r="D736">
        <v>87220</v>
      </c>
      <c r="E736">
        <v>1122</v>
      </c>
      <c r="F736">
        <v>978930</v>
      </c>
      <c r="G736">
        <v>225</v>
      </c>
      <c r="H736" t="s">
        <v>54</v>
      </c>
      <c r="I736" s="2">
        <v>220570000</v>
      </c>
      <c r="J736">
        <f>VLOOKUP(Californa_Wine_Production_1980_2020__32[[#This Row],[County]],'County &amp; Government'!A:I,6,1)</f>
        <v>5998</v>
      </c>
      <c r="K736">
        <f>Californa_Wine_Production_1980_2020__32[[#This Row],[SquareMiles]]*259</f>
        <v>1553482</v>
      </c>
    </row>
    <row r="737" spans="1:11">
      <c r="A737">
        <v>1997</v>
      </c>
      <c r="B737">
        <v>29</v>
      </c>
      <c r="C737" t="s">
        <v>20</v>
      </c>
      <c r="D737">
        <v>43137</v>
      </c>
      <c r="E737">
        <v>1031</v>
      </c>
      <c r="F737">
        <v>444890</v>
      </c>
      <c r="G737">
        <v>257</v>
      </c>
      <c r="H737" t="s">
        <v>54</v>
      </c>
      <c r="I737" s="2">
        <v>114553000</v>
      </c>
      <c r="J737">
        <f>VLOOKUP(Californa_Wine_Production_1980_2020__32[[#This Row],[County]],'County &amp; Government'!A:I,6,1)</f>
        <v>8170</v>
      </c>
      <c r="K737">
        <f>Californa_Wine_Production_1980_2020__32[[#This Row],[SquareMiles]]*259</f>
        <v>2116030</v>
      </c>
    </row>
    <row r="738" spans="1:11">
      <c r="A738">
        <v>1997</v>
      </c>
      <c r="B738">
        <v>31</v>
      </c>
      <c r="C738" t="s">
        <v>21</v>
      </c>
      <c r="D738">
        <v>2115</v>
      </c>
      <c r="E738">
        <v>1357</v>
      </c>
      <c r="F738">
        <v>28707</v>
      </c>
      <c r="G738">
        <v>269</v>
      </c>
      <c r="H738" t="s">
        <v>54</v>
      </c>
      <c r="I738" s="2">
        <v>7731000</v>
      </c>
      <c r="J738">
        <f>VLOOKUP(Californa_Wine_Production_1980_2020__32[[#This Row],[County]],'County &amp; Government'!A:I,6,1)</f>
        <v>1436</v>
      </c>
      <c r="K738">
        <f>Californa_Wine_Production_1980_2020__32[[#This Row],[SquareMiles]]*259</f>
        <v>371924</v>
      </c>
    </row>
    <row r="739" spans="1:11">
      <c r="A739">
        <v>1997</v>
      </c>
      <c r="B739">
        <v>33</v>
      </c>
      <c r="C739" t="s">
        <v>22</v>
      </c>
      <c r="D739">
        <v>4744</v>
      </c>
      <c r="E739">
        <v>296</v>
      </c>
      <c r="F739">
        <v>14053</v>
      </c>
      <c r="G739">
        <v>1155</v>
      </c>
      <c r="H739" t="s">
        <v>54</v>
      </c>
      <c r="I739" s="2">
        <v>16238100</v>
      </c>
      <c r="J739">
        <f>VLOOKUP(Californa_Wine_Production_1980_2020__32[[#This Row],[County]],'County &amp; Government'!A:I,6,1)</f>
        <v>1327</v>
      </c>
      <c r="K739">
        <f>Californa_Wine_Production_1980_2020__32[[#This Row],[SquareMiles]]*259</f>
        <v>343693</v>
      </c>
    </row>
    <row r="740" spans="1:11">
      <c r="A740">
        <v>1997</v>
      </c>
      <c r="B740">
        <v>39</v>
      </c>
      <c r="C740" t="s">
        <v>23</v>
      </c>
      <c r="D740">
        <v>51428</v>
      </c>
      <c r="E740">
        <v>1179</v>
      </c>
      <c r="F740">
        <v>606129</v>
      </c>
      <c r="G740">
        <v>251</v>
      </c>
      <c r="H740" t="s">
        <v>54</v>
      </c>
      <c r="I740" s="2">
        <v>152245000</v>
      </c>
      <c r="J740">
        <f>VLOOKUP(Californa_Wine_Production_1980_2020__32[[#This Row],[County]],'County &amp; Government'!A:I,6,1)</f>
        <v>2147</v>
      </c>
      <c r="K740">
        <f>Californa_Wine_Production_1980_2020__32[[#This Row],[SquareMiles]]*259</f>
        <v>556073</v>
      </c>
    </row>
    <row r="741" spans="1:11">
      <c r="A741">
        <v>1997</v>
      </c>
      <c r="B741">
        <v>43</v>
      </c>
      <c r="C741" t="s">
        <v>50</v>
      </c>
      <c r="D741">
        <v>76</v>
      </c>
      <c r="E741">
        <v>212</v>
      </c>
      <c r="F741">
        <v>161</v>
      </c>
      <c r="G741">
        <v>1031</v>
      </c>
      <c r="H741" t="s">
        <v>54</v>
      </c>
      <c r="I741" s="2">
        <v>166000</v>
      </c>
      <c r="J741">
        <f>VLOOKUP(Californa_Wine_Production_1980_2020__32[[#This Row],[County]],'County &amp; Government'!A:I,6,1)</f>
        <v>1461</v>
      </c>
      <c r="K741">
        <f>Californa_Wine_Production_1980_2020__32[[#This Row],[SquareMiles]]*259</f>
        <v>378399</v>
      </c>
    </row>
    <row r="742" spans="1:11">
      <c r="A742">
        <v>1997</v>
      </c>
      <c r="B742">
        <v>45</v>
      </c>
      <c r="C742" t="s">
        <v>25</v>
      </c>
      <c r="D742">
        <v>12179</v>
      </c>
      <c r="E742">
        <v>534</v>
      </c>
      <c r="F742">
        <v>64984</v>
      </c>
      <c r="G742">
        <v>1381</v>
      </c>
      <c r="H742" t="s">
        <v>54</v>
      </c>
      <c r="I742" s="2">
        <v>89765000</v>
      </c>
      <c r="J742">
        <f>VLOOKUP(Californa_Wine_Production_1980_2020__32[[#This Row],[County]],'County &amp; Government'!A:I,6,1)</f>
        <v>3510</v>
      </c>
      <c r="K742">
        <f>Californa_Wine_Production_1980_2020__32[[#This Row],[SquareMiles]]*259</f>
        <v>909090</v>
      </c>
    </row>
    <row r="743" spans="1:11">
      <c r="A743">
        <v>1997</v>
      </c>
      <c r="B743">
        <v>47</v>
      </c>
      <c r="C743" t="s">
        <v>26</v>
      </c>
      <c r="D743">
        <v>13614</v>
      </c>
      <c r="E743">
        <v>969</v>
      </c>
      <c r="F743">
        <v>131857</v>
      </c>
      <c r="G743">
        <v>435</v>
      </c>
      <c r="H743" t="s">
        <v>54</v>
      </c>
      <c r="I743" s="2">
        <v>57359000</v>
      </c>
      <c r="J743">
        <f>VLOOKUP(Californa_Wine_Production_1980_2020__32[[#This Row],[County]],'County &amp; Government'!A:I,6,1)</f>
        <v>2008</v>
      </c>
      <c r="K743">
        <f>Californa_Wine_Production_1980_2020__32[[#This Row],[SquareMiles]]*259</f>
        <v>520072</v>
      </c>
    </row>
    <row r="744" spans="1:11">
      <c r="A744">
        <v>1997</v>
      </c>
      <c r="B744">
        <v>53</v>
      </c>
      <c r="C744" t="s">
        <v>27</v>
      </c>
      <c r="D744">
        <v>28294</v>
      </c>
      <c r="E744">
        <v>592</v>
      </c>
      <c r="F744">
        <v>167488</v>
      </c>
      <c r="G744">
        <v>1214</v>
      </c>
      <c r="H744" t="s">
        <v>54</v>
      </c>
      <c r="I744" s="2">
        <v>203412000</v>
      </c>
      <c r="J744">
        <f>VLOOKUP(Californa_Wine_Production_1980_2020__32[[#This Row],[County]],'County &amp; Government'!A:I,6,1)</f>
        <v>3324</v>
      </c>
      <c r="K744">
        <f>Californa_Wine_Production_1980_2020__32[[#This Row],[SquareMiles]]*259</f>
        <v>860916</v>
      </c>
    </row>
    <row r="745" spans="1:11">
      <c r="A745">
        <v>1997</v>
      </c>
      <c r="B745">
        <v>55</v>
      </c>
      <c r="C745" t="s">
        <v>28</v>
      </c>
      <c r="D745">
        <v>31184</v>
      </c>
      <c r="E745">
        <v>462</v>
      </c>
      <c r="F745">
        <v>144217</v>
      </c>
      <c r="G745">
        <v>1724</v>
      </c>
      <c r="H745" t="s">
        <v>54</v>
      </c>
      <c r="I745" s="2">
        <v>248701000</v>
      </c>
      <c r="J745">
        <f>VLOOKUP(Californa_Wine_Production_1980_2020__32[[#This Row],[County]],'County &amp; Government'!A:I,6,1)</f>
        <v>797</v>
      </c>
      <c r="K745">
        <f>Californa_Wine_Production_1980_2020__32[[#This Row],[SquareMiles]]*259</f>
        <v>206423</v>
      </c>
    </row>
    <row r="746" spans="1:11">
      <c r="A746">
        <v>1997</v>
      </c>
      <c r="B746">
        <v>65</v>
      </c>
      <c r="C746" t="s">
        <v>32</v>
      </c>
      <c r="D746">
        <v>2085</v>
      </c>
      <c r="E746">
        <v>635</v>
      </c>
      <c r="F746">
        <v>13240</v>
      </c>
      <c r="G746">
        <v>873</v>
      </c>
      <c r="H746" t="s">
        <v>54</v>
      </c>
      <c r="I746" s="2">
        <v>11552200</v>
      </c>
      <c r="J746">
        <f>VLOOKUP(Californa_Wine_Production_1980_2020__32[[#This Row],[County]],'County &amp; Government'!A:I,6,1)</f>
        <v>7243</v>
      </c>
      <c r="K746">
        <f>Californa_Wine_Production_1980_2020__32[[#This Row],[SquareMiles]]*259</f>
        <v>1875937</v>
      </c>
    </row>
    <row r="747" spans="1:11">
      <c r="A747">
        <v>1997</v>
      </c>
      <c r="B747">
        <v>67</v>
      </c>
      <c r="C747" t="s">
        <v>33</v>
      </c>
      <c r="D747">
        <v>9343</v>
      </c>
      <c r="E747">
        <v>700</v>
      </c>
      <c r="F747">
        <v>65401</v>
      </c>
      <c r="G747">
        <v>640</v>
      </c>
      <c r="H747" t="s">
        <v>54</v>
      </c>
      <c r="I747" s="2">
        <v>41857000</v>
      </c>
      <c r="J747">
        <f>VLOOKUP(Californa_Wine_Production_1980_2020__32[[#This Row],[County]],'County &amp; Government'!A:I,6,1)</f>
        <v>1015</v>
      </c>
      <c r="K747">
        <f>Californa_Wine_Production_1980_2020__32[[#This Row],[SquareMiles]]*259</f>
        <v>262885</v>
      </c>
    </row>
    <row r="748" spans="1:11">
      <c r="A748">
        <v>1997</v>
      </c>
      <c r="B748">
        <v>69</v>
      </c>
      <c r="C748" t="s">
        <v>34</v>
      </c>
      <c r="D748">
        <v>2125</v>
      </c>
      <c r="E748">
        <v>555</v>
      </c>
      <c r="F748">
        <v>11794</v>
      </c>
      <c r="G748">
        <v>1381</v>
      </c>
      <c r="H748" t="s">
        <v>54</v>
      </c>
      <c r="I748" s="2">
        <v>16288000</v>
      </c>
      <c r="J748">
        <f>VLOOKUP(Californa_Wine_Production_1980_2020__32[[#This Row],[County]],'County &amp; Government'!A:I,6,1)</f>
        <v>531</v>
      </c>
      <c r="K748">
        <f>Californa_Wine_Production_1980_2020__32[[#This Row],[SquareMiles]]*259</f>
        <v>137529</v>
      </c>
    </row>
    <row r="749" spans="1:11">
      <c r="A749">
        <v>1997</v>
      </c>
      <c r="B749">
        <v>71</v>
      </c>
      <c r="C749" t="s">
        <v>35</v>
      </c>
      <c r="D749">
        <v>736</v>
      </c>
      <c r="E749">
        <v>487</v>
      </c>
      <c r="F749">
        <v>3582</v>
      </c>
      <c r="G749">
        <v>573</v>
      </c>
      <c r="H749" t="s">
        <v>54</v>
      </c>
      <c r="I749" s="2">
        <v>2052000</v>
      </c>
      <c r="J749">
        <f>VLOOKUP(Californa_Wine_Production_1980_2020__32[[#This Row],[County]],'County &amp; Government'!A:I,6,1)</f>
        <v>531</v>
      </c>
      <c r="K749">
        <f>Californa_Wine_Production_1980_2020__32[[#This Row],[SquareMiles]]*259</f>
        <v>137529</v>
      </c>
    </row>
    <row r="750" spans="1:11">
      <c r="A750">
        <v>1997</v>
      </c>
      <c r="B750">
        <v>73</v>
      </c>
      <c r="C750" t="s">
        <v>36</v>
      </c>
      <c r="D750">
        <v>187</v>
      </c>
      <c r="E750">
        <v>299</v>
      </c>
      <c r="F750">
        <v>559</v>
      </c>
      <c r="G750">
        <v>508</v>
      </c>
      <c r="H750" t="s">
        <v>54</v>
      </c>
      <c r="I750" s="2">
        <v>284000</v>
      </c>
      <c r="J750">
        <f>VLOOKUP(Californa_Wine_Production_1980_2020__32[[#This Row],[County]],'County &amp; Government'!A:I,6,1)</f>
        <v>531</v>
      </c>
      <c r="K750">
        <f>Californa_Wine_Production_1980_2020__32[[#This Row],[SquareMiles]]*259</f>
        <v>137529</v>
      </c>
    </row>
    <row r="751" spans="1:11">
      <c r="A751">
        <v>1997</v>
      </c>
      <c r="B751">
        <v>77</v>
      </c>
      <c r="C751" t="s">
        <v>37</v>
      </c>
      <c r="D751">
        <v>73225</v>
      </c>
      <c r="E751">
        <v>790</v>
      </c>
      <c r="F751">
        <v>578700</v>
      </c>
      <c r="G751">
        <v>502</v>
      </c>
      <c r="H751" t="s">
        <v>54</v>
      </c>
      <c r="I751" s="2">
        <v>290279000</v>
      </c>
      <c r="J751">
        <f>VLOOKUP(Californa_Wine_Production_1980_2020__32[[#This Row],[County]],'County &amp; Government'!A:I,6,1)</f>
        <v>531</v>
      </c>
      <c r="K751">
        <f>Californa_Wine_Production_1980_2020__32[[#This Row],[SquareMiles]]*259</f>
        <v>137529</v>
      </c>
    </row>
    <row r="752" spans="1:11">
      <c r="A752">
        <v>1997</v>
      </c>
      <c r="B752">
        <v>79</v>
      </c>
      <c r="C752" t="s">
        <v>38</v>
      </c>
      <c r="D752">
        <v>11128</v>
      </c>
      <c r="E752">
        <v>624</v>
      </c>
      <c r="F752">
        <v>69384</v>
      </c>
      <c r="G752">
        <v>1206</v>
      </c>
      <c r="H752" t="s">
        <v>54</v>
      </c>
      <c r="I752" s="2">
        <v>83680000</v>
      </c>
      <c r="J752">
        <f>VLOOKUP(Californa_Wine_Production_1980_2020__32[[#This Row],[County]],'County &amp; Government'!A:I,6,1)</f>
        <v>531</v>
      </c>
      <c r="K752">
        <f>Californa_Wine_Production_1980_2020__32[[#This Row],[SquareMiles]]*259</f>
        <v>137529</v>
      </c>
    </row>
    <row r="753" spans="1:11">
      <c r="A753">
        <v>1997</v>
      </c>
      <c r="B753">
        <v>83</v>
      </c>
      <c r="C753" t="s">
        <v>40</v>
      </c>
      <c r="D753">
        <v>9369</v>
      </c>
      <c r="E753">
        <v>463</v>
      </c>
      <c r="F753">
        <v>43379</v>
      </c>
      <c r="G753">
        <v>1184</v>
      </c>
      <c r="H753" t="s">
        <v>54</v>
      </c>
      <c r="I753" s="2">
        <v>51352500</v>
      </c>
      <c r="J753">
        <f>VLOOKUP(Californa_Wine_Production_1980_2020__32[[#This Row],[County]],'County &amp; Government'!A:I,6,1)</f>
        <v>440</v>
      </c>
      <c r="K753">
        <f>Californa_Wine_Production_1980_2020__32[[#This Row],[SquareMiles]]*259</f>
        <v>113960</v>
      </c>
    </row>
    <row r="754" spans="1:11">
      <c r="A754">
        <v>1997</v>
      </c>
      <c r="B754">
        <v>87</v>
      </c>
      <c r="C754" t="s">
        <v>42</v>
      </c>
      <c r="D754">
        <v>245</v>
      </c>
      <c r="E754">
        <v>440</v>
      </c>
      <c r="F754">
        <v>1078</v>
      </c>
      <c r="G754">
        <v>1955</v>
      </c>
      <c r="H754" t="s">
        <v>54</v>
      </c>
      <c r="I754" s="2">
        <v>2107000</v>
      </c>
      <c r="J754">
        <f>VLOOKUP(Californa_Wine_Production_1980_2020__32[[#This Row],[County]],'County &amp; Government'!A:I,6,1)</f>
        <v>440</v>
      </c>
      <c r="K754">
        <f>Californa_Wine_Production_1980_2020__32[[#This Row],[SquareMiles]]*259</f>
        <v>113960</v>
      </c>
    </row>
    <row r="755" spans="1:11">
      <c r="A755">
        <v>1997</v>
      </c>
      <c r="B755">
        <v>95</v>
      </c>
      <c r="C755" t="s">
        <v>44</v>
      </c>
      <c r="D755">
        <v>2199</v>
      </c>
      <c r="E755">
        <v>655</v>
      </c>
      <c r="F755">
        <v>14396</v>
      </c>
      <c r="G755">
        <v>1115</v>
      </c>
      <c r="H755" t="s">
        <v>54</v>
      </c>
      <c r="I755" s="2">
        <v>16052100</v>
      </c>
      <c r="J755">
        <f>VLOOKUP(Californa_Wine_Production_1980_2020__32[[#This Row],[County]],'County &amp; Government'!A:I,6,1)</f>
        <v>872</v>
      </c>
      <c r="K755">
        <f>Californa_Wine_Production_1980_2020__32[[#This Row],[SquareMiles]]*259</f>
        <v>225848</v>
      </c>
    </row>
    <row r="756" spans="1:11">
      <c r="A756">
        <v>1997</v>
      </c>
      <c r="B756">
        <v>97</v>
      </c>
      <c r="C756" t="s">
        <v>45</v>
      </c>
      <c r="D756">
        <v>34121</v>
      </c>
      <c r="E756">
        <v>550</v>
      </c>
      <c r="F756">
        <v>187674</v>
      </c>
      <c r="G756">
        <v>1589</v>
      </c>
      <c r="H756" t="s">
        <v>54</v>
      </c>
      <c r="I756" s="2">
        <v>298147300</v>
      </c>
      <c r="J756">
        <f>VLOOKUP(Californa_Wine_Production_1980_2020__32[[#This Row],[County]],'County &amp; Government'!A:I,6,1)</f>
        <v>1598</v>
      </c>
      <c r="K756">
        <f>Californa_Wine_Production_1980_2020__32[[#This Row],[SquareMiles]]*259</f>
        <v>413882</v>
      </c>
    </row>
    <row r="757" spans="1:11">
      <c r="A757">
        <v>1997</v>
      </c>
      <c r="B757">
        <v>99</v>
      </c>
      <c r="C757" t="s">
        <v>46</v>
      </c>
      <c r="D757">
        <v>13520</v>
      </c>
      <c r="E757">
        <v>1089</v>
      </c>
      <c r="F757">
        <v>147200</v>
      </c>
      <c r="G757">
        <v>310</v>
      </c>
      <c r="H757" t="s">
        <v>54</v>
      </c>
      <c r="I757" s="2">
        <v>45618000</v>
      </c>
      <c r="J757">
        <f>VLOOKUP(Californa_Wine_Production_1980_2020__32[[#This Row],[County]],'County &amp; Government'!A:I,6,1)</f>
        <v>1521</v>
      </c>
      <c r="K757">
        <f>Californa_Wine_Production_1980_2020__32[[#This Row],[SquareMiles]]*259</f>
        <v>393939</v>
      </c>
    </row>
    <row r="758" spans="1:11">
      <c r="A758">
        <v>1997</v>
      </c>
      <c r="B758">
        <v>107</v>
      </c>
      <c r="C758" t="s">
        <v>48</v>
      </c>
      <c r="D758">
        <v>31829</v>
      </c>
      <c r="E758">
        <v>1125</v>
      </c>
      <c r="F758">
        <v>357950</v>
      </c>
      <c r="G758">
        <v>226</v>
      </c>
      <c r="H758" t="s">
        <v>54</v>
      </c>
      <c r="I758" s="2">
        <v>80852000</v>
      </c>
      <c r="J758">
        <f>VLOOKUP(Californa_Wine_Production_1980_2020__32[[#This Row],[County]],'County &amp; Government'!A:I,6,1)</f>
        <v>4844</v>
      </c>
      <c r="K758">
        <f>Californa_Wine_Production_1980_2020__32[[#This Row],[SquareMiles]]*259</f>
        <v>1254596</v>
      </c>
    </row>
    <row r="759" spans="1:11">
      <c r="A759">
        <v>1997</v>
      </c>
      <c r="B759">
        <v>113</v>
      </c>
      <c r="C759" t="s">
        <v>49</v>
      </c>
      <c r="D759">
        <v>6833</v>
      </c>
      <c r="E759">
        <v>748</v>
      </c>
      <c r="F759">
        <v>51112</v>
      </c>
      <c r="G759">
        <v>731</v>
      </c>
      <c r="H759" t="s">
        <v>54</v>
      </c>
      <c r="I759" s="2">
        <v>37385000</v>
      </c>
      <c r="J759">
        <f>VLOOKUP(Californa_Wine_Production_1980_2020__32[[#This Row],[County]],'County &amp; Government'!A:I,6,1)</f>
        <v>1034</v>
      </c>
      <c r="K759">
        <f>Californa_Wine_Production_1980_2020__32[[#This Row],[SquareMiles]]*259</f>
        <v>267806</v>
      </c>
    </row>
    <row r="760" spans="1:11">
      <c r="A760">
        <v>1996</v>
      </c>
      <c r="B760">
        <v>1</v>
      </c>
      <c r="C760" t="s">
        <v>12</v>
      </c>
      <c r="D760">
        <v>1662</v>
      </c>
      <c r="E760">
        <v>285</v>
      </c>
      <c r="F760">
        <v>4730</v>
      </c>
      <c r="G760">
        <v>1029</v>
      </c>
      <c r="H760" t="s">
        <v>54</v>
      </c>
      <c r="I760" s="2">
        <v>4866000</v>
      </c>
      <c r="J760">
        <f>VLOOKUP(Californa_Wine_Production_1980_2020__32[[#This Row],[County]],'County &amp; Government'!A:I,6,1)</f>
        <v>825</v>
      </c>
      <c r="K760">
        <f>Californa_Wine_Production_1980_2020__32[[#This Row],[SquareMiles]]*259</f>
        <v>213675</v>
      </c>
    </row>
    <row r="761" spans="1:11">
      <c r="A761">
        <v>1996</v>
      </c>
      <c r="B761">
        <v>5</v>
      </c>
      <c r="C761" t="s">
        <v>14</v>
      </c>
      <c r="D761">
        <v>2358</v>
      </c>
      <c r="E761">
        <v>460</v>
      </c>
      <c r="F761">
        <v>10847</v>
      </c>
      <c r="G761">
        <v>871</v>
      </c>
      <c r="H761" t="s">
        <v>54</v>
      </c>
      <c r="I761" s="2">
        <v>9447700</v>
      </c>
      <c r="J761">
        <f>VLOOKUP(Californa_Wine_Production_1980_2020__32[[#This Row],[County]],'County &amp; Government'!A:I,6,1)</f>
        <v>601</v>
      </c>
      <c r="K761">
        <f>Californa_Wine_Production_1980_2020__32[[#This Row],[SquareMiles]]*259</f>
        <v>155659</v>
      </c>
    </row>
    <row r="762" spans="1:11">
      <c r="A762">
        <v>1996</v>
      </c>
      <c r="B762">
        <v>9</v>
      </c>
      <c r="C762" t="s">
        <v>15</v>
      </c>
      <c r="D762">
        <v>260</v>
      </c>
      <c r="E762">
        <v>450</v>
      </c>
      <c r="F762">
        <v>1170</v>
      </c>
      <c r="G762">
        <v>945</v>
      </c>
      <c r="H762" t="s">
        <v>54</v>
      </c>
      <c r="I762" s="2">
        <v>1105700</v>
      </c>
      <c r="J762">
        <f>VLOOKUP(Californa_Wine_Production_1980_2020__32[[#This Row],[County]],'County &amp; Government'!A:I,6,1)</f>
        <v>1036</v>
      </c>
      <c r="K762">
        <f>Californa_Wine_Production_1980_2020__32[[#This Row],[SquareMiles]]*259</f>
        <v>268324</v>
      </c>
    </row>
    <row r="763" spans="1:11">
      <c r="A763">
        <v>1996</v>
      </c>
      <c r="B763">
        <v>17</v>
      </c>
      <c r="C763" t="s">
        <v>18</v>
      </c>
      <c r="D763">
        <v>937</v>
      </c>
      <c r="E763">
        <v>377</v>
      </c>
      <c r="F763">
        <v>3532</v>
      </c>
      <c r="G763">
        <v>889</v>
      </c>
      <c r="H763" t="s">
        <v>54</v>
      </c>
      <c r="I763" s="2">
        <v>3139900</v>
      </c>
      <c r="J763">
        <f>VLOOKUP(Californa_Wine_Production_1980_2020__32[[#This Row],[County]],'County &amp; Government'!A:I,6,1)</f>
        <v>1805</v>
      </c>
      <c r="K763">
        <f>Californa_Wine_Production_1980_2020__32[[#This Row],[SquareMiles]]*259</f>
        <v>467495</v>
      </c>
    </row>
    <row r="764" spans="1:11">
      <c r="A764">
        <v>1996</v>
      </c>
      <c r="B764">
        <v>19</v>
      </c>
      <c r="C764" t="s">
        <v>19</v>
      </c>
      <c r="D764">
        <v>86319</v>
      </c>
      <c r="E764">
        <v>854</v>
      </c>
      <c r="F764">
        <v>737490</v>
      </c>
      <c r="G764">
        <v>230</v>
      </c>
      <c r="H764" t="s">
        <v>54</v>
      </c>
      <c r="I764" s="2">
        <v>169256000</v>
      </c>
      <c r="J764">
        <f>VLOOKUP(Californa_Wine_Production_1980_2020__32[[#This Row],[County]],'County &amp; Government'!A:I,6,1)</f>
        <v>5998</v>
      </c>
      <c r="K764">
        <f>Californa_Wine_Production_1980_2020__32[[#This Row],[SquareMiles]]*259</f>
        <v>1553482</v>
      </c>
    </row>
    <row r="765" spans="1:11">
      <c r="A765">
        <v>1996</v>
      </c>
      <c r="B765">
        <v>29</v>
      </c>
      <c r="C765" t="s">
        <v>20</v>
      </c>
      <c r="D765">
        <v>38934</v>
      </c>
      <c r="E765">
        <v>871</v>
      </c>
      <c r="F765">
        <v>339020</v>
      </c>
      <c r="G765">
        <v>260</v>
      </c>
      <c r="H765" t="s">
        <v>54</v>
      </c>
      <c r="I765" s="2">
        <v>88236000</v>
      </c>
      <c r="J765">
        <f>VLOOKUP(Californa_Wine_Production_1980_2020__32[[#This Row],[County]],'County &amp; Government'!A:I,6,1)</f>
        <v>8170</v>
      </c>
      <c r="K765">
        <f>Californa_Wine_Production_1980_2020__32[[#This Row],[SquareMiles]]*259</f>
        <v>2116030</v>
      </c>
    </row>
    <row r="766" spans="1:11">
      <c r="A766">
        <v>1996</v>
      </c>
      <c r="B766">
        <v>31</v>
      </c>
      <c r="C766" t="s">
        <v>21</v>
      </c>
      <c r="D766">
        <v>2087</v>
      </c>
      <c r="E766">
        <v>1115</v>
      </c>
      <c r="F766">
        <v>23268</v>
      </c>
      <c r="G766">
        <v>253</v>
      </c>
      <c r="H766" t="s">
        <v>54</v>
      </c>
      <c r="I766" s="2">
        <v>5896000</v>
      </c>
      <c r="J766">
        <f>VLOOKUP(Californa_Wine_Production_1980_2020__32[[#This Row],[County]],'County &amp; Government'!A:I,6,1)</f>
        <v>1436</v>
      </c>
      <c r="K766">
        <f>Californa_Wine_Production_1980_2020__32[[#This Row],[SquareMiles]]*259</f>
        <v>371924</v>
      </c>
    </row>
    <row r="767" spans="1:11">
      <c r="A767">
        <v>1996</v>
      </c>
      <c r="B767">
        <v>33</v>
      </c>
      <c r="C767" t="s">
        <v>22</v>
      </c>
      <c r="D767">
        <v>3842</v>
      </c>
      <c r="E767">
        <v>242</v>
      </c>
      <c r="F767">
        <v>9297</v>
      </c>
      <c r="G767">
        <v>1013</v>
      </c>
      <c r="H767" t="s">
        <v>54</v>
      </c>
      <c r="I767" s="2">
        <v>9414600</v>
      </c>
      <c r="J767">
        <f>VLOOKUP(Californa_Wine_Production_1980_2020__32[[#This Row],[County]],'County &amp; Government'!A:I,6,1)</f>
        <v>1327</v>
      </c>
      <c r="K767">
        <f>Californa_Wine_Production_1980_2020__32[[#This Row],[SquareMiles]]*259</f>
        <v>343693</v>
      </c>
    </row>
    <row r="768" spans="1:11">
      <c r="A768">
        <v>1996</v>
      </c>
      <c r="B768">
        <v>39</v>
      </c>
      <c r="C768" t="s">
        <v>23</v>
      </c>
      <c r="D768">
        <v>49857</v>
      </c>
      <c r="E768">
        <v>961</v>
      </c>
      <c r="F768">
        <v>479252</v>
      </c>
      <c r="G768">
        <v>251</v>
      </c>
      <c r="H768" t="s">
        <v>54</v>
      </c>
      <c r="I768" s="2">
        <v>120408000</v>
      </c>
      <c r="J768">
        <f>VLOOKUP(Californa_Wine_Production_1980_2020__32[[#This Row],[County]],'County &amp; Government'!A:I,6,1)</f>
        <v>2147</v>
      </c>
      <c r="K768">
        <f>Californa_Wine_Production_1980_2020__32[[#This Row],[SquareMiles]]*259</f>
        <v>556073</v>
      </c>
    </row>
    <row r="769" spans="1:11">
      <c r="A769">
        <v>1996</v>
      </c>
      <c r="B769">
        <v>43</v>
      </c>
      <c r="C769" t="s">
        <v>50</v>
      </c>
      <c r="D769">
        <v>82</v>
      </c>
      <c r="E769">
        <v>185</v>
      </c>
      <c r="F769">
        <v>152</v>
      </c>
      <c r="G769">
        <v>998</v>
      </c>
      <c r="H769" t="s">
        <v>54</v>
      </c>
      <c r="I769" s="2">
        <v>151700</v>
      </c>
      <c r="J769">
        <f>VLOOKUP(Californa_Wine_Production_1980_2020__32[[#This Row],[County]],'County &amp; Government'!A:I,6,1)</f>
        <v>1461</v>
      </c>
      <c r="K769">
        <f>Californa_Wine_Production_1980_2020__32[[#This Row],[SquareMiles]]*259</f>
        <v>378399</v>
      </c>
    </row>
    <row r="770" spans="1:11">
      <c r="A770">
        <v>1996</v>
      </c>
      <c r="B770">
        <v>45</v>
      </c>
      <c r="C770" t="s">
        <v>25</v>
      </c>
      <c r="D770">
        <v>11739</v>
      </c>
      <c r="E770">
        <v>431</v>
      </c>
      <c r="F770">
        <v>50650</v>
      </c>
      <c r="G770">
        <v>1175</v>
      </c>
      <c r="H770" t="s">
        <v>54</v>
      </c>
      <c r="I770" s="2">
        <v>59514000</v>
      </c>
      <c r="J770">
        <f>VLOOKUP(Californa_Wine_Production_1980_2020__32[[#This Row],[County]],'County &amp; Government'!A:I,6,1)</f>
        <v>3510</v>
      </c>
      <c r="K770">
        <f>Californa_Wine_Production_1980_2020__32[[#This Row],[SquareMiles]]*259</f>
        <v>909090</v>
      </c>
    </row>
    <row r="771" spans="1:11">
      <c r="A771">
        <v>1996</v>
      </c>
      <c r="B771">
        <v>47</v>
      </c>
      <c r="C771" t="s">
        <v>26</v>
      </c>
      <c r="D771">
        <v>11990</v>
      </c>
      <c r="E771">
        <v>657</v>
      </c>
      <c r="F771">
        <v>78725</v>
      </c>
      <c r="G771">
        <v>458</v>
      </c>
      <c r="H771" t="s">
        <v>54</v>
      </c>
      <c r="I771" s="2">
        <v>36087000</v>
      </c>
      <c r="J771">
        <f>VLOOKUP(Californa_Wine_Production_1980_2020__32[[#This Row],[County]],'County &amp; Government'!A:I,6,1)</f>
        <v>2008</v>
      </c>
      <c r="K771">
        <f>Californa_Wine_Production_1980_2020__32[[#This Row],[SquareMiles]]*259</f>
        <v>520072</v>
      </c>
    </row>
    <row r="772" spans="1:11">
      <c r="A772">
        <v>1996</v>
      </c>
      <c r="B772">
        <v>53</v>
      </c>
      <c r="C772" t="s">
        <v>27</v>
      </c>
      <c r="D772">
        <v>27873</v>
      </c>
      <c r="E772">
        <v>427</v>
      </c>
      <c r="F772">
        <v>118923</v>
      </c>
      <c r="G772">
        <v>1090</v>
      </c>
      <c r="H772" t="s">
        <v>54</v>
      </c>
      <c r="I772" s="2">
        <v>129663000</v>
      </c>
      <c r="J772">
        <f>VLOOKUP(Californa_Wine_Production_1980_2020__32[[#This Row],[County]],'County &amp; Government'!A:I,6,1)</f>
        <v>3324</v>
      </c>
      <c r="K772">
        <f>Californa_Wine_Production_1980_2020__32[[#This Row],[SquareMiles]]*259</f>
        <v>860916</v>
      </c>
    </row>
    <row r="773" spans="1:11">
      <c r="A773">
        <v>1996</v>
      </c>
      <c r="B773">
        <v>55</v>
      </c>
      <c r="C773" t="s">
        <v>28</v>
      </c>
      <c r="D773">
        <v>30919</v>
      </c>
      <c r="E773">
        <v>324</v>
      </c>
      <c r="F773">
        <v>100251</v>
      </c>
      <c r="G773">
        <v>1512</v>
      </c>
      <c r="H773" t="s">
        <v>54</v>
      </c>
      <c r="I773" s="2">
        <v>151595000</v>
      </c>
      <c r="J773">
        <f>VLOOKUP(Californa_Wine_Production_1980_2020__32[[#This Row],[County]],'County &amp; Government'!A:I,6,1)</f>
        <v>797</v>
      </c>
      <c r="K773">
        <f>Californa_Wine_Production_1980_2020__32[[#This Row],[SquareMiles]]*259</f>
        <v>206423</v>
      </c>
    </row>
    <row r="774" spans="1:11">
      <c r="A774">
        <v>1996</v>
      </c>
      <c r="B774">
        <v>65</v>
      </c>
      <c r="C774" t="s">
        <v>32</v>
      </c>
      <c r="D774">
        <v>2032</v>
      </c>
      <c r="E774">
        <v>521</v>
      </c>
      <c r="F774">
        <v>10587</v>
      </c>
      <c r="G774">
        <v>874</v>
      </c>
      <c r="H774" t="s">
        <v>54</v>
      </c>
      <c r="I774" s="2">
        <v>9253000</v>
      </c>
      <c r="J774">
        <f>VLOOKUP(Californa_Wine_Production_1980_2020__32[[#This Row],[County]],'County &amp; Government'!A:I,6,1)</f>
        <v>7243</v>
      </c>
      <c r="K774">
        <f>Californa_Wine_Production_1980_2020__32[[#This Row],[SquareMiles]]*259</f>
        <v>1875937</v>
      </c>
    </row>
    <row r="775" spans="1:11">
      <c r="A775">
        <v>1996</v>
      </c>
      <c r="B775">
        <v>67</v>
      </c>
      <c r="C775" t="s">
        <v>33</v>
      </c>
      <c r="D775">
        <v>7900</v>
      </c>
      <c r="E775">
        <v>700</v>
      </c>
      <c r="F775">
        <v>55300</v>
      </c>
      <c r="G775">
        <v>650</v>
      </c>
      <c r="H775" t="s">
        <v>54</v>
      </c>
      <c r="I775" s="2">
        <v>35945000</v>
      </c>
      <c r="J775">
        <f>VLOOKUP(Californa_Wine_Production_1980_2020__32[[#This Row],[County]],'County &amp; Government'!A:I,6,1)</f>
        <v>1015</v>
      </c>
      <c r="K775">
        <f>Californa_Wine_Production_1980_2020__32[[#This Row],[SquareMiles]]*259</f>
        <v>262885</v>
      </c>
    </row>
    <row r="776" spans="1:11">
      <c r="A776">
        <v>1996</v>
      </c>
      <c r="B776">
        <v>69</v>
      </c>
      <c r="C776" t="s">
        <v>34</v>
      </c>
      <c r="D776">
        <v>2125</v>
      </c>
      <c r="E776">
        <v>362</v>
      </c>
      <c r="F776">
        <v>7693</v>
      </c>
      <c r="G776">
        <v>1259</v>
      </c>
      <c r="H776" t="s">
        <v>54</v>
      </c>
      <c r="I776" s="2">
        <v>9685000</v>
      </c>
      <c r="J776">
        <f>VLOOKUP(Californa_Wine_Production_1980_2020__32[[#This Row],[County]],'County &amp; Government'!A:I,6,1)</f>
        <v>531</v>
      </c>
      <c r="K776">
        <f>Californa_Wine_Production_1980_2020__32[[#This Row],[SquareMiles]]*259</f>
        <v>137529</v>
      </c>
    </row>
    <row r="777" spans="1:11">
      <c r="A777">
        <v>1996</v>
      </c>
      <c r="B777">
        <v>71</v>
      </c>
      <c r="C777" t="s">
        <v>35</v>
      </c>
      <c r="D777">
        <v>1146</v>
      </c>
      <c r="E777">
        <v>189</v>
      </c>
      <c r="F777">
        <v>2162</v>
      </c>
      <c r="G777">
        <v>591</v>
      </c>
      <c r="H777" t="s">
        <v>54</v>
      </c>
      <c r="I777" s="2">
        <v>1277000</v>
      </c>
      <c r="J777">
        <f>VLOOKUP(Californa_Wine_Production_1980_2020__32[[#This Row],[County]],'County &amp; Government'!A:I,6,1)</f>
        <v>531</v>
      </c>
      <c r="K777">
        <f>Californa_Wine_Production_1980_2020__32[[#This Row],[SquareMiles]]*259</f>
        <v>137529</v>
      </c>
    </row>
    <row r="778" spans="1:11">
      <c r="A778">
        <v>1996</v>
      </c>
      <c r="B778">
        <v>73</v>
      </c>
      <c r="C778" t="s">
        <v>36</v>
      </c>
      <c r="D778">
        <v>187</v>
      </c>
      <c r="E778">
        <v>322</v>
      </c>
      <c r="F778">
        <v>602</v>
      </c>
      <c r="G778">
        <v>218</v>
      </c>
      <c r="H778" t="s">
        <v>54</v>
      </c>
      <c r="I778" s="2">
        <v>131200</v>
      </c>
      <c r="J778">
        <f>VLOOKUP(Californa_Wine_Production_1980_2020__32[[#This Row],[County]],'County &amp; Government'!A:I,6,1)</f>
        <v>531</v>
      </c>
      <c r="K778">
        <f>Californa_Wine_Production_1980_2020__32[[#This Row],[SquareMiles]]*259</f>
        <v>137529</v>
      </c>
    </row>
    <row r="779" spans="1:11">
      <c r="A779">
        <v>1996</v>
      </c>
      <c r="B779">
        <v>77</v>
      </c>
      <c r="C779" t="s">
        <v>37</v>
      </c>
      <c r="D779">
        <v>68014</v>
      </c>
      <c r="E779">
        <v>674</v>
      </c>
      <c r="F779">
        <v>458200</v>
      </c>
      <c r="G779">
        <v>517</v>
      </c>
      <c r="H779" t="s">
        <v>54</v>
      </c>
      <c r="I779" s="2">
        <v>236972000</v>
      </c>
      <c r="J779">
        <f>VLOOKUP(Californa_Wine_Production_1980_2020__32[[#This Row],[County]],'County &amp; Government'!A:I,6,1)</f>
        <v>531</v>
      </c>
      <c r="K779">
        <f>Californa_Wine_Production_1980_2020__32[[#This Row],[SquareMiles]]*259</f>
        <v>137529</v>
      </c>
    </row>
    <row r="780" spans="1:11">
      <c r="A780">
        <v>1996</v>
      </c>
      <c r="B780">
        <v>87</v>
      </c>
      <c r="C780" t="s">
        <v>42</v>
      </c>
      <c r="D780">
        <v>245</v>
      </c>
      <c r="E780">
        <v>210</v>
      </c>
      <c r="F780">
        <v>514</v>
      </c>
      <c r="G780">
        <v>1951</v>
      </c>
      <c r="H780" t="s">
        <v>54</v>
      </c>
      <c r="I780" s="2">
        <v>1003000</v>
      </c>
      <c r="J780">
        <f>VLOOKUP(Californa_Wine_Production_1980_2020__32[[#This Row],[County]],'County &amp; Government'!A:I,6,1)</f>
        <v>440</v>
      </c>
      <c r="K780">
        <f>Californa_Wine_Production_1980_2020__32[[#This Row],[SquareMiles]]*259</f>
        <v>113960</v>
      </c>
    </row>
    <row r="781" spans="1:11">
      <c r="A781">
        <v>1996</v>
      </c>
      <c r="B781">
        <v>95</v>
      </c>
      <c r="C781" t="s">
        <v>44</v>
      </c>
      <c r="D781">
        <v>2093</v>
      </c>
      <c r="E781">
        <v>636</v>
      </c>
      <c r="F781">
        <v>13312</v>
      </c>
      <c r="G781">
        <v>1014</v>
      </c>
      <c r="H781" t="s">
        <v>54</v>
      </c>
      <c r="I781" s="2">
        <v>13495400</v>
      </c>
      <c r="J781">
        <f>VLOOKUP(Californa_Wine_Production_1980_2020__32[[#This Row],[County]],'County &amp; Government'!A:I,6,1)</f>
        <v>872</v>
      </c>
      <c r="K781">
        <f>Californa_Wine_Production_1980_2020__32[[#This Row],[SquareMiles]]*259</f>
        <v>225848</v>
      </c>
    </row>
    <row r="782" spans="1:11">
      <c r="A782">
        <v>1996</v>
      </c>
      <c r="B782">
        <v>97</v>
      </c>
      <c r="C782" t="s">
        <v>45</v>
      </c>
      <c r="D782">
        <v>33703</v>
      </c>
      <c r="E782">
        <v>380</v>
      </c>
      <c r="F782">
        <v>127990</v>
      </c>
      <c r="G782">
        <v>1372</v>
      </c>
      <c r="H782" t="s">
        <v>54</v>
      </c>
      <c r="I782" s="2">
        <v>175572200</v>
      </c>
      <c r="J782">
        <f>VLOOKUP(Californa_Wine_Production_1980_2020__32[[#This Row],[County]],'County &amp; Government'!A:I,6,1)</f>
        <v>1598</v>
      </c>
      <c r="K782">
        <f>Californa_Wine_Production_1980_2020__32[[#This Row],[SquareMiles]]*259</f>
        <v>413882</v>
      </c>
    </row>
    <row r="783" spans="1:11">
      <c r="A783">
        <v>1996</v>
      </c>
      <c r="B783">
        <v>99</v>
      </c>
      <c r="C783" t="s">
        <v>46</v>
      </c>
      <c r="D783">
        <v>13560</v>
      </c>
      <c r="E783">
        <v>847</v>
      </c>
      <c r="F783">
        <v>114900</v>
      </c>
      <c r="G783">
        <v>421</v>
      </c>
      <c r="H783" t="s">
        <v>54</v>
      </c>
      <c r="I783" s="2">
        <v>48382000</v>
      </c>
      <c r="J783">
        <f>VLOOKUP(Californa_Wine_Production_1980_2020__32[[#This Row],[County]],'County &amp; Government'!A:I,6,1)</f>
        <v>1521</v>
      </c>
      <c r="K783">
        <f>Californa_Wine_Production_1980_2020__32[[#This Row],[SquareMiles]]*259</f>
        <v>393939</v>
      </c>
    </row>
    <row r="784" spans="1:11">
      <c r="A784">
        <v>1996</v>
      </c>
      <c r="B784">
        <v>107</v>
      </c>
      <c r="C784" t="s">
        <v>48</v>
      </c>
      <c r="D784">
        <v>27127</v>
      </c>
      <c r="E784">
        <v>947</v>
      </c>
      <c r="F784">
        <v>256840</v>
      </c>
      <c r="G784">
        <v>242</v>
      </c>
      <c r="H784" t="s">
        <v>54</v>
      </c>
      <c r="I784" s="2">
        <v>62105000</v>
      </c>
      <c r="J784">
        <f>VLOOKUP(Californa_Wine_Production_1980_2020__32[[#This Row],[County]],'County &amp; Government'!A:I,6,1)</f>
        <v>4844</v>
      </c>
      <c r="K784">
        <f>Californa_Wine_Production_1980_2020__32[[#This Row],[SquareMiles]]*259</f>
        <v>1254596</v>
      </c>
    </row>
    <row r="785" spans="1:11">
      <c r="A785">
        <v>1996</v>
      </c>
      <c r="B785">
        <v>113</v>
      </c>
      <c r="C785" t="s">
        <v>49</v>
      </c>
      <c r="D785">
        <v>4540</v>
      </c>
      <c r="E785">
        <v>465</v>
      </c>
      <c r="F785">
        <v>21111</v>
      </c>
      <c r="G785">
        <v>795</v>
      </c>
      <c r="H785" t="s">
        <v>54</v>
      </c>
      <c r="I785" s="2">
        <v>16780000</v>
      </c>
      <c r="J785">
        <f>VLOOKUP(Californa_Wine_Production_1980_2020__32[[#This Row],[County]],'County &amp; Government'!A:I,6,1)</f>
        <v>1034</v>
      </c>
      <c r="K785">
        <f>Californa_Wine_Production_1980_2020__32[[#This Row],[SquareMiles]]*259</f>
        <v>267806</v>
      </c>
    </row>
    <row r="786" spans="1:11">
      <c r="A786">
        <v>1995</v>
      </c>
      <c r="B786">
        <v>1</v>
      </c>
      <c r="C786" t="s">
        <v>12</v>
      </c>
      <c r="D786">
        <v>1709</v>
      </c>
      <c r="E786">
        <v>190</v>
      </c>
      <c r="F786">
        <v>3253</v>
      </c>
      <c r="G786">
        <v>871</v>
      </c>
      <c r="H786" t="s">
        <v>54</v>
      </c>
      <c r="I786" s="2">
        <v>2833000</v>
      </c>
      <c r="J786">
        <f>VLOOKUP(Californa_Wine_Production_1980_2020__32[[#This Row],[County]],'County &amp; Government'!A:I,6,1)</f>
        <v>825</v>
      </c>
      <c r="K786">
        <f>Californa_Wine_Production_1980_2020__32[[#This Row],[SquareMiles]]*259</f>
        <v>213675</v>
      </c>
    </row>
    <row r="787" spans="1:11">
      <c r="A787">
        <v>1995</v>
      </c>
      <c r="B787">
        <v>5</v>
      </c>
      <c r="C787" t="s">
        <v>14</v>
      </c>
      <c r="D787">
        <v>2287</v>
      </c>
      <c r="E787">
        <v>525</v>
      </c>
      <c r="F787">
        <v>12007</v>
      </c>
      <c r="G787">
        <v>716</v>
      </c>
      <c r="H787" t="s">
        <v>54</v>
      </c>
      <c r="I787" s="2">
        <v>8597000</v>
      </c>
      <c r="J787">
        <f>VLOOKUP(Californa_Wine_Production_1980_2020__32[[#This Row],[County]],'County &amp; Government'!A:I,6,1)</f>
        <v>601</v>
      </c>
      <c r="K787">
        <f>Californa_Wine_Production_1980_2020__32[[#This Row],[SquareMiles]]*259</f>
        <v>155659</v>
      </c>
    </row>
    <row r="788" spans="1:11">
      <c r="A788">
        <v>1995</v>
      </c>
      <c r="B788">
        <v>9</v>
      </c>
      <c r="C788" t="s">
        <v>15</v>
      </c>
      <c r="D788">
        <v>260</v>
      </c>
      <c r="E788">
        <v>331</v>
      </c>
      <c r="F788">
        <v>860</v>
      </c>
      <c r="G788">
        <v>560</v>
      </c>
      <c r="H788" t="s">
        <v>54</v>
      </c>
      <c r="I788" s="2">
        <v>481600</v>
      </c>
      <c r="J788">
        <f>VLOOKUP(Californa_Wine_Production_1980_2020__32[[#This Row],[County]],'County &amp; Government'!A:I,6,1)</f>
        <v>1036</v>
      </c>
      <c r="K788">
        <f>Californa_Wine_Production_1980_2020__32[[#This Row],[SquareMiles]]*259</f>
        <v>268324</v>
      </c>
    </row>
    <row r="789" spans="1:11">
      <c r="A789">
        <v>1995</v>
      </c>
      <c r="B789">
        <v>17</v>
      </c>
      <c r="C789" t="s">
        <v>18</v>
      </c>
      <c r="D789">
        <v>817</v>
      </c>
      <c r="E789">
        <v>390</v>
      </c>
      <c r="F789">
        <v>3186</v>
      </c>
      <c r="G789">
        <v>812</v>
      </c>
      <c r="H789" t="s">
        <v>54</v>
      </c>
      <c r="I789" s="2">
        <v>2587300</v>
      </c>
      <c r="J789">
        <f>VLOOKUP(Californa_Wine_Production_1980_2020__32[[#This Row],[County]],'County &amp; Government'!A:I,6,1)</f>
        <v>1805</v>
      </c>
      <c r="K789">
        <f>Californa_Wine_Production_1980_2020__32[[#This Row],[SquareMiles]]*259</f>
        <v>467495</v>
      </c>
    </row>
    <row r="790" spans="1:11">
      <c r="A790">
        <v>1995</v>
      </c>
      <c r="B790">
        <v>19</v>
      </c>
      <c r="C790" t="s">
        <v>19</v>
      </c>
      <c r="D790">
        <v>63633</v>
      </c>
      <c r="E790">
        <v>1011</v>
      </c>
      <c r="F790">
        <v>643400</v>
      </c>
      <c r="G790">
        <v>195</v>
      </c>
      <c r="H790" t="s">
        <v>54</v>
      </c>
      <c r="I790" s="2">
        <v>125680000</v>
      </c>
      <c r="J790">
        <f>VLOOKUP(Californa_Wine_Production_1980_2020__32[[#This Row],[County]],'County &amp; Government'!A:I,6,1)</f>
        <v>5998</v>
      </c>
      <c r="K790">
        <f>Californa_Wine_Production_1980_2020__32[[#This Row],[SquareMiles]]*259</f>
        <v>1553482</v>
      </c>
    </row>
    <row r="791" spans="1:11">
      <c r="A791">
        <v>1995</v>
      </c>
      <c r="B791">
        <v>29</v>
      </c>
      <c r="C791" t="s">
        <v>20</v>
      </c>
      <c r="D791">
        <v>37635</v>
      </c>
      <c r="E791">
        <v>1021</v>
      </c>
      <c r="F791">
        <v>384130</v>
      </c>
      <c r="G791">
        <v>221</v>
      </c>
      <c r="H791" t="s">
        <v>54</v>
      </c>
      <c r="I791" s="2">
        <v>84784000</v>
      </c>
      <c r="J791">
        <f>VLOOKUP(Californa_Wine_Production_1980_2020__32[[#This Row],[County]],'County &amp; Government'!A:I,6,1)</f>
        <v>8170</v>
      </c>
      <c r="K791">
        <f>Californa_Wine_Production_1980_2020__32[[#This Row],[SquareMiles]]*259</f>
        <v>2116030</v>
      </c>
    </row>
    <row r="792" spans="1:11">
      <c r="A792">
        <v>1995</v>
      </c>
      <c r="B792">
        <v>31</v>
      </c>
      <c r="C792" t="s">
        <v>21</v>
      </c>
      <c r="D792">
        <v>2057</v>
      </c>
      <c r="E792">
        <v>600</v>
      </c>
      <c r="F792">
        <v>12344</v>
      </c>
      <c r="G792">
        <v>453</v>
      </c>
      <c r="H792" t="s">
        <v>54</v>
      </c>
      <c r="I792" s="2">
        <v>5591000</v>
      </c>
      <c r="J792">
        <f>VLOOKUP(Californa_Wine_Production_1980_2020__32[[#This Row],[County]],'County &amp; Government'!A:I,6,1)</f>
        <v>1436</v>
      </c>
      <c r="K792">
        <f>Californa_Wine_Production_1980_2020__32[[#This Row],[SquareMiles]]*259</f>
        <v>371924</v>
      </c>
    </row>
    <row r="793" spans="1:11">
      <c r="A793">
        <v>1995</v>
      </c>
      <c r="B793">
        <v>33</v>
      </c>
      <c r="C793" t="s">
        <v>22</v>
      </c>
      <c r="D793">
        <v>2858</v>
      </c>
      <c r="E793">
        <v>440</v>
      </c>
      <c r="F793">
        <v>12589</v>
      </c>
      <c r="G793">
        <v>829</v>
      </c>
      <c r="H793" t="s">
        <v>54</v>
      </c>
      <c r="I793" s="2">
        <v>10442500</v>
      </c>
      <c r="J793">
        <f>VLOOKUP(Californa_Wine_Production_1980_2020__32[[#This Row],[County]],'County &amp; Government'!A:I,6,1)</f>
        <v>1327</v>
      </c>
      <c r="K793">
        <f>Californa_Wine_Production_1980_2020__32[[#This Row],[SquareMiles]]*259</f>
        <v>343693</v>
      </c>
    </row>
    <row r="794" spans="1:11">
      <c r="A794">
        <v>1995</v>
      </c>
      <c r="B794">
        <v>39</v>
      </c>
      <c r="C794" t="s">
        <v>23</v>
      </c>
      <c r="D794">
        <v>49522</v>
      </c>
      <c r="E794">
        <v>940</v>
      </c>
      <c r="F794">
        <v>465723</v>
      </c>
      <c r="G794">
        <v>202</v>
      </c>
      <c r="H794" t="s">
        <v>54</v>
      </c>
      <c r="I794" s="2">
        <v>94052000</v>
      </c>
      <c r="J794">
        <f>VLOOKUP(Californa_Wine_Production_1980_2020__32[[#This Row],[County]],'County &amp; Government'!A:I,6,1)</f>
        <v>2147</v>
      </c>
      <c r="K794">
        <f>Californa_Wine_Production_1980_2020__32[[#This Row],[SquareMiles]]*259</f>
        <v>556073</v>
      </c>
    </row>
    <row r="795" spans="1:11">
      <c r="A795">
        <v>1995</v>
      </c>
      <c r="B795">
        <v>43</v>
      </c>
      <c r="C795" t="s">
        <v>50</v>
      </c>
      <c r="D795">
        <v>57</v>
      </c>
      <c r="E795">
        <v>130</v>
      </c>
      <c r="F795">
        <v>74</v>
      </c>
      <c r="G795">
        <v>693</v>
      </c>
      <c r="H795" t="s">
        <v>54</v>
      </c>
      <c r="I795" s="2">
        <v>51300</v>
      </c>
      <c r="J795">
        <f>VLOOKUP(Californa_Wine_Production_1980_2020__32[[#This Row],[County]],'County &amp; Government'!A:I,6,1)</f>
        <v>1461</v>
      </c>
      <c r="K795">
        <f>Californa_Wine_Production_1980_2020__32[[#This Row],[SquareMiles]]*259</f>
        <v>378399</v>
      </c>
    </row>
    <row r="796" spans="1:11">
      <c r="A796">
        <v>1995</v>
      </c>
      <c r="B796">
        <v>45</v>
      </c>
      <c r="C796" t="s">
        <v>25</v>
      </c>
      <c r="D796">
        <v>11745</v>
      </c>
      <c r="E796">
        <v>470</v>
      </c>
      <c r="F796">
        <v>55179</v>
      </c>
      <c r="G796">
        <v>883</v>
      </c>
      <c r="H796" t="s">
        <v>54</v>
      </c>
      <c r="I796" s="2">
        <v>48723100</v>
      </c>
      <c r="J796">
        <f>VLOOKUP(Californa_Wine_Production_1980_2020__32[[#This Row],[County]],'County &amp; Government'!A:I,6,1)</f>
        <v>3510</v>
      </c>
      <c r="K796">
        <f>Californa_Wine_Production_1980_2020__32[[#This Row],[SquareMiles]]*259</f>
        <v>909090</v>
      </c>
    </row>
    <row r="797" spans="1:11">
      <c r="A797">
        <v>1995</v>
      </c>
      <c r="B797">
        <v>47</v>
      </c>
      <c r="C797" t="s">
        <v>26</v>
      </c>
      <c r="D797">
        <v>11146</v>
      </c>
      <c r="E797">
        <v>827</v>
      </c>
      <c r="F797">
        <v>92151</v>
      </c>
      <c r="G797">
        <v>269</v>
      </c>
      <c r="H797" t="s">
        <v>54</v>
      </c>
      <c r="I797" s="2">
        <v>24831000</v>
      </c>
      <c r="J797">
        <f>VLOOKUP(Californa_Wine_Production_1980_2020__32[[#This Row],[County]],'County &amp; Government'!A:I,6,1)</f>
        <v>2008</v>
      </c>
      <c r="K797">
        <f>Californa_Wine_Production_1980_2020__32[[#This Row],[SquareMiles]]*259</f>
        <v>520072</v>
      </c>
    </row>
    <row r="798" spans="1:11">
      <c r="A798">
        <v>1995</v>
      </c>
      <c r="B798">
        <v>53</v>
      </c>
      <c r="C798" t="s">
        <v>27</v>
      </c>
      <c r="D798">
        <v>28030</v>
      </c>
      <c r="E798">
        <v>294</v>
      </c>
      <c r="F798">
        <v>82321</v>
      </c>
      <c r="G798">
        <v>963</v>
      </c>
      <c r="H798" t="s">
        <v>54</v>
      </c>
      <c r="I798" s="2">
        <v>79309000</v>
      </c>
      <c r="J798">
        <f>VLOOKUP(Californa_Wine_Production_1980_2020__32[[#This Row],[County]],'County &amp; Government'!A:I,6,1)</f>
        <v>3324</v>
      </c>
      <c r="K798">
        <f>Californa_Wine_Production_1980_2020__32[[#This Row],[SquareMiles]]*259</f>
        <v>860916</v>
      </c>
    </row>
    <row r="799" spans="1:11">
      <c r="A799">
        <v>1995</v>
      </c>
      <c r="B799">
        <v>55</v>
      </c>
      <c r="C799" t="s">
        <v>28</v>
      </c>
      <c r="D799">
        <v>31514</v>
      </c>
      <c r="E799">
        <v>349</v>
      </c>
      <c r="F799">
        <v>109842</v>
      </c>
      <c r="G799">
        <v>1310</v>
      </c>
      <c r="H799" t="s">
        <v>54</v>
      </c>
      <c r="I799" s="2">
        <v>143929000</v>
      </c>
      <c r="J799">
        <f>VLOOKUP(Californa_Wine_Production_1980_2020__32[[#This Row],[County]],'County &amp; Government'!A:I,6,1)</f>
        <v>797</v>
      </c>
      <c r="K799">
        <f>Californa_Wine_Production_1980_2020__32[[#This Row],[SquareMiles]]*259</f>
        <v>206423</v>
      </c>
    </row>
    <row r="800" spans="1:11">
      <c r="A800">
        <v>1995</v>
      </c>
      <c r="B800">
        <v>65</v>
      </c>
      <c r="C800" t="s">
        <v>32</v>
      </c>
      <c r="D800">
        <v>2048</v>
      </c>
      <c r="E800">
        <v>275</v>
      </c>
      <c r="F800">
        <v>5632</v>
      </c>
      <c r="G800">
        <v>828</v>
      </c>
      <c r="H800" t="s">
        <v>54</v>
      </c>
      <c r="I800" s="2">
        <v>4663300</v>
      </c>
      <c r="J800">
        <f>VLOOKUP(Californa_Wine_Production_1980_2020__32[[#This Row],[County]],'County &amp; Government'!A:I,6,1)</f>
        <v>7243</v>
      </c>
      <c r="K800">
        <f>Californa_Wine_Production_1980_2020__32[[#This Row],[SquareMiles]]*259</f>
        <v>1875937</v>
      </c>
    </row>
    <row r="801" spans="1:11">
      <c r="A801">
        <v>1995</v>
      </c>
      <c r="B801">
        <v>67</v>
      </c>
      <c r="C801" t="s">
        <v>33</v>
      </c>
      <c r="D801">
        <v>7180</v>
      </c>
      <c r="E801">
        <v>800</v>
      </c>
      <c r="F801">
        <v>57440</v>
      </c>
      <c r="G801">
        <v>600</v>
      </c>
      <c r="H801" t="s">
        <v>54</v>
      </c>
      <c r="I801" s="2">
        <v>34464000</v>
      </c>
      <c r="J801">
        <f>VLOOKUP(Californa_Wine_Production_1980_2020__32[[#This Row],[County]],'County &amp; Government'!A:I,6,1)</f>
        <v>1015</v>
      </c>
      <c r="K801">
        <f>Californa_Wine_Production_1980_2020__32[[#This Row],[SquareMiles]]*259</f>
        <v>262885</v>
      </c>
    </row>
    <row r="802" spans="1:11">
      <c r="A802">
        <v>1995</v>
      </c>
      <c r="B802">
        <v>69</v>
      </c>
      <c r="C802" t="s">
        <v>34</v>
      </c>
      <c r="D802">
        <v>2125</v>
      </c>
      <c r="E802">
        <v>357</v>
      </c>
      <c r="F802">
        <v>7586</v>
      </c>
      <c r="G802">
        <v>895</v>
      </c>
      <c r="H802" t="s">
        <v>54</v>
      </c>
      <c r="I802" s="2">
        <v>6789000</v>
      </c>
      <c r="J802">
        <f>VLOOKUP(Californa_Wine_Production_1980_2020__32[[#This Row],[County]],'County &amp; Government'!A:I,6,1)</f>
        <v>531</v>
      </c>
      <c r="K802">
        <f>Californa_Wine_Production_1980_2020__32[[#This Row],[SquareMiles]]*259</f>
        <v>137529</v>
      </c>
    </row>
    <row r="803" spans="1:11">
      <c r="A803">
        <v>1995</v>
      </c>
      <c r="B803">
        <v>71</v>
      </c>
      <c r="C803" t="s">
        <v>35</v>
      </c>
      <c r="D803">
        <v>1165</v>
      </c>
      <c r="E803">
        <v>91</v>
      </c>
      <c r="F803">
        <v>1062</v>
      </c>
      <c r="G803">
        <v>296</v>
      </c>
      <c r="H803" t="s">
        <v>54</v>
      </c>
      <c r="I803" s="2">
        <v>314400</v>
      </c>
      <c r="J803">
        <f>VLOOKUP(Californa_Wine_Production_1980_2020__32[[#This Row],[County]],'County &amp; Government'!A:I,6,1)</f>
        <v>531</v>
      </c>
      <c r="K803">
        <f>Californa_Wine_Production_1980_2020__32[[#This Row],[SquareMiles]]*259</f>
        <v>137529</v>
      </c>
    </row>
    <row r="804" spans="1:11">
      <c r="A804">
        <v>1995</v>
      </c>
      <c r="B804">
        <v>73</v>
      </c>
      <c r="C804" t="s">
        <v>36</v>
      </c>
      <c r="D804">
        <v>187</v>
      </c>
      <c r="E804">
        <v>285</v>
      </c>
      <c r="F804">
        <v>533</v>
      </c>
      <c r="G804">
        <v>220</v>
      </c>
      <c r="H804" t="s">
        <v>54</v>
      </c>
      <c r="I804" s="2">
        <v>117300</v>
      </c>
      <c r="J804">
        <f>VLOOKUP(Californa_Wine_Production_1980_2020__32[[#This Row],[County]],'County &amp; Government'!A:I,6,1)</f>
        <v>531</v>
      </c>
      <c r="K804">
        <f>Californa_Wine_Production_1980_2020__32[[#This Row],[SquareMiles]]*259</f>
        <v>137529</v>
      </c>
    </row>
    <row r="805" spans="1:11">
      <c r="A805">
        <v>1995</v>
      </c>
      <c r="B805">
        <v>77</v>
      </c>
      <c r="C805" t="s">
        <v>37</v>
      </c>
      <c r="D805">
        <v>64520</v>
      </c>
      <c r="E805">
        <v>809</v>
      </c>
      <c r="F805">
        <v>521700</v>
      </c>
      <c r="G805">
        <v>424</v>
      </c>
      <c r="H805" t="s">
        <v>54</v>
      </c>
      <c r="I805" s="2">
        <v>221156000</v>
      </c>
      <c r="J805">
        <f>VLOOKUP(Californa_Wine_Production_1980_2020__32[[#This Row],[County]],'County &amp; Government'!A:I,6,1)</f>
        <v>531</v>
      </c>
      <c r="K805">
        <f>Californa_Wine_Production_1980_2020__32[[#This Row],[SquareMiles]]*259</f>
        <v>137529</v>
      </c>
    </row>
    <row r="806" spans="1:11">
      <c r="A806">
        <v>1995</v>
      </c>
      <c r="B806">
        <v>79</v>
      </c>
      <c r="C806" t="s">
        <v>38</v>
      </c>
      <c r="D806">
        <v>9380</v>
      </c>
      <c r="E806">
        <v>508</v>
      </c>
      <c r="F806">
        <v>47604</v>
      </c>
      <c r="G806">
        <v>855</v>
      </c>
      <c r="H806" t="s">
        <v>54</v>
      </c>
      <c r="I806" s="2">
        <v>40719000</v>
      </c>
      <c r="J806">
        <f>VLOOKUP(Californa_Wine_Production_1980_2020__32[[#This Row],[County]],'County &amp; Government'!A:I,6,1)</f>
        <v>531</v>
      </c>
      <c r="K806">
        <f>Californa_Wine_Production_1980_2020__32[[#This Row],[SquareMiles]]*259</f>
        <v>137529</v>
      </c>
    </row>
    <row r="807" spans="1:11">
      <c r="A807">
        <v>1995</v>
      </c>
      <c r="B807">
        <v>85</v>
      </c>
      <c r="C807" t="s">
        <v>41</v>
      </c>
      <c r="D807">
        <v>1600</v>
      </c>
      <c r="E807">
        <v>275</v>
      </c>
      <c r="F807">
        <v>4400</v>
      </c>
      <c r="G807">
        <v>750</v>
      </c>
      <c r="H807" t="s">
        <v>54</v>
      </c>
      <c r="I807" s="2">
        <v>3300000</v>
      </c>
      <c r="J807">
        <f>VLOOKUP(Californa_Wine_Production_1980_2020__32[[#This Row],[County]],'County &amp; Government'!A:I,6,1)</f>
        <v>440</v>
      </c>
      <c r="K807">
        <f>Californa_Wine_Production_1980_2020__32[[#This Row],[SquareMiles]]*259</f>
        <v>113960</v>
      </c>
    </row>
    <row r="808" spans="1:11">
      <c r="A808">
        <v>1995</v>
      </c>
      <c r="B808">
        <v>87</v>
      </c>
      <c r="C808" t="s">
        <v>42</v>
      </c>
      <c r="D808">
        <v>180</v>
      </c>
      <c r="E808">
        <v>111</v>
      </c>
      <c r="F808">
        <v>200</v>
      </c>
      <c r="G808">
        <v>1600</v>
      </c>
      <c r="H808" t="s">
        <v>54</v>
      </c>
      <c r="I808" s="2">
        <v>320000</v>
      </c>
      <c r="J808">
        <f>VLOOKUP(Californa_Wine_Production_1980_2020__32[[#This Row],[County]],'County &amp; Government'!A:I,6,1)</f>
        <v>440</v>
      </c>
      <c r="K808">
        <f>Californa_Wine_Production_1980_2020__32[[#This Row],[SquareMiles]]*259</f>
        <v>113960</v>
      </c>
    </row>
    <row r="809" spans="1:11">
      <c r="A809">
        <v>1995</v>
      </c>
      <c r="B809">
        <v>95</v>
      </c>
      <c r="C809" t="s">
        <v>44</v>
      </c>
      <c r="D809">
        <v>2000</v>
      </c>
      <c r="E809">
        <v>506</v>
      </c>
      <c r="F809">
        <v>10112</v>
      </c>
      <c r="G809">
        <v>746</v>
      </c>
      <c r="H809" t="s">
        <v>54</v>
      </c>
      <c r="I809" s="2">
        <v>7547700</v>
      </c>
      <c r="J809">
        <f>VLOOKUP(Californa_Wine_Production_1980_2020__32[[#This Row],[County]],'County &amp; Government'!A:I,6,1)</f>
        <v>872</v>
      </c>
      <c r="K809">
        <f>Californa_Wine_Production_1980_2020__32[[#This Row],[SquareMiles]]*259</f>
        <v>225848</v>
      </c>
    </row>
    <row r="810" spans="1:11">
      <c r="A810">
        <v>1995</v>
      </c>
      <c r="B810">
        <v>97</v>
      </c>
      <c r="C810" t="s">
        <v>45</v>
      </c>
      <c r="D810">
        <v>33189</v>
      </c>
      <c r="E810">
        <v>422</v>
      </c>
      <c r="F810">
        <v>139993</v>
      </c>
      <c r="G810">
        <v>1135</v>
      </c>
      <c r="H810" t="s">
        <v>54</v>
      </c>
      <c r="I810" s="2">
        <v>158824800</v>
      </c>
      <c r="J810">
        <f>VLOOKUP(Californa_Wine_Production_1980_2020__32[[#This Row],[County]],'County &amp; Government'!A:I,6,1)</f>
        <v>1598</v>
      </c>
      <c r="K810">
        <f>Californa_Wine_Production_1980_2020__32[[#This Row],[SquareMiles]]*259</f>
        <v>413882</v>
      </c>
    </row>
    <row r="811" spans="1:11">
      <c r="A811">
        <v>1995</v>
      </c>
      <c r="B811">
        <v>99</v>
      </c>
      <c r="C811" t="s">
        <v>46</v>
      </c>
      <c r="D811">
        <v>13700</v>
      </c>
      <c r="E811">
        <v>910</v>
      </c>
      <c r="F811">
        <v>124700</v>
      </c>
      <c r="G811">
        <v>239</v>
      </c>
      <c r="H811" t="s">
        <v>54</v>
      </c>
      <c r="I811" s="2">
        <v>29830000</v>
      </c>
      <c r="J811">
        <f>VLOOKUP(Californa_Wine_Production_1980_2020__32[[#This Row],[County]],'County &amp; Government'!A:I,6,1)</f>
        <v>1521</v>
      </c>
      <c r="K811">
        <f>Californa_Wine_Production_1980_2020__32[[#This Row],[SquareMiles]]*259</f>
        <v>393939</v>
      </c>
    </row>
    <row r="812" spans="1:11">
      <c r="A812">
        <v>1995</v>
      </c>
      <c r="B812">
        <v>107</v>
      </c>
      <c r="C812" t="s">
        <v>48</v>
      </c>
      <c r="D812">
        <v>23880</v>
      </c>
      <c r="E812">
        <v>1022</v>
      </c>
      <c r="F812">
        <v>244040</v>
      </c>
      <c r="G812">
        <v>206</v>
      </c>
      <c r="H812" t="s">
        <v>54</v>
      </c>
      <c r="I812" s="2">
        <v>50302000</v>
      </c>
      <c r="J812">
        <f>VLOOKUP(Californa_Wine_Production_1980_2020__32[[#This Row],[County]],'County &amp; Government'!A:I,6,1)</f>
        <v>4844</v>
      </c>
      <c r="K812">
        <f>Californa_Wine_Production_1980_2020__32[[#This Row],[SquareMiles]]*259</f>
        <v>1254596</v>
      </c>
    </row>
    <row r="813" spans="1:11">
      <c r="A813">
        <v>1995</v>
      </c>
      <c r="B813">
        <v>113</v>
      </c>
      <c r="C813" t="s">
        <v>49</v>
      </c>
      <c r="D813">
        <v>4219</v>
      </c>
      <c r="E813">
        <v>788</v>
      </c>
      <c r="F813">
        <v>33253</v>
      </c>
      <c r="G813">
        <v>599</v>
      </c>
      <c r="H813" t="s">
        <v>54</v>
      </c>
      <c r="I813" s="2">
        <v>19924000</v>
      </c>
      <c r="J813">
        <f>VLOOKUP(Californa_Wine_Production_1980_2020__32[[#This Row],[County]],'County &amp; Government'!A:I,6,1)</f>
        <v>1034</v>
      </c>
      <c r="K813">
        <f>Californa_Wine_Production_1980_2020__32[[#This Row],[SquareMiles]]*259</f>
        <v>267806</v>
      </c>
    </row>
    <row r="814" spans="1:11">
      <c r="A814">
        <v>1994</v>
      </c>
      <c r="B814">
        <v>1</v>
      </c>
      <c r="C814" t="s">
        <v>12</v>
      </c>
      <c r="D814">
        <v>2050</v>
      </c>
      <c r="E814">
        <v>208</v>
      </c>
      <c r="F814">
        <v>4261</v>
      </c>
      <c r="G814">
        <v>899</v>
      </c>
      <c r="H814" t="s">
        <v>54</v>
      </c>
      <c r="I814" s="2">
        <v>3829000</v>
      </c>
      <c r="J814">
        <f>VLOOKUP(Californa_Wine_Production_1980_2020__32[[#This Row],[County]],'County &amp; Government'!A:I,6,1)</f>
        <v>825</v>
      </c>
      <c r="K814">
        <f>Californa_Wine_Production_1980_2020__32[[#This Row],[SquareMiles]]*259</f>
        <v>213675</v>
      </c>
    </row>
    <row r="815" spans="1:11">
      <c r="A815">
        <v>1994</v>
      </c>
      <c r="B815">
        <v>5</v>
      </c>
      <c r="C815" t="s">
        <v>14</v>
      </c>
      <c r="D815">
        <v>2212</v>
      </c>
      <c r="E815">
        <v>328</v>
      </c>
      <c r="F815">
        <v>7255</v>
      </c>
      <c r="G815">
        <v>618</v>
      </c>
      <c r="H815" t="s">
        <v>54</v>
      </c>
      <c r="I815" s="2">
        <v>4483600</v>
      </c>
      <c r="J815">
        <f>VLOOKUP(Californa_Wine_Production_1980_2020__32[[#This Row],[County]],'County &amp; Government'!A:I,6,1)</f>
        <v>601</v>
      </c>
      <c r="K815">
        <f>Californa_Wine_Production_1980_2020__32[[#This Row],[SquareMiles]]*259</f>
        <v>155659</v>
      </c>
    </row>
    <row r="816" spans="1:11">
      <c r="A816">
        <v>1994</v>
      </c>
      <c r="B816">
        <v>9</v>
      </c>
      <c r="C816" t="s">
        <v>15</v>
      </c>
      <c r="D816">
        <v>260</v>
      </c>
      <c r="E816">
        <v>250</v>
      </c>
      <c r="F816">
        <v>650</v>
      </c>
      <c r="G816">
        <v>600</v>
      </c>
      <c r="H816" t="s">
        <v>54</v>
      </c>
      <c r="I816" s="2">
        <v>390000</v>
      </c>
      <c r="J816">
        <f>VLOOKUP(Californa_Wine_Production_1980_2020__32[[#This Row],[County]],'County &amp; Government'!A:I,6,1)</f>
        <v>1036</v>
      </c>
      <c r="K816">
        <f>Californa_Wine_Production_1980_2020__32[[#This Row],[SquareMiles]]*259</f>
        <v>268324</v>
      </c>
    </row>
    <row r="817" spans="1:11">
      <c r="A817">
        <v>1994</v>
      </c>
      <c r="B817">
        <v>17</v>
      </c>
      <c r="C817" t="s">
        <v>18</v>
      </c>
      <c r="D817">
        <v>802</v>
      </c>
      <c r="E817">
        <v>383</v>
      </c>
      <c r="F817">
        <v>3068</v>
      </c>
      <c r="G817">
        <v>655</v>
      </c>
      <c r="H817" t="s">
        <v>54</v>
      </c>
      <c r="I817" s="2">
        <v>2010000</v>
      </c>
      <c r="J817">
        <f>VLOOKUP(Californa_Wine_Production_1980_2020__32[[#This Row],[County]],'County &amp; Government'!A:I,6,1)</f>
        <v>1805</v>
      </c>
      <c r="K817">
        <f>Californa_Wine_Production_1980_2020__32[[#This Row],[SquareMiles]]*259</f>
        <v>467495</v>
      </c>
    </row>
    <row r="818" spans="1:11">
      <c r="A818">
        <v>1994</v>
      </c>
      <c r="B818">
        <v>19</v>
      </c>
      <c r="C818" t="s">
        <v>19</v>
      </c>
      <c r="D818">
        <v>46448</v>
      </c>
      <c r="E818">
        <v>852</v>
      </c>
      <c r="F818">
        <v>395800</v>
      </c>
      <c r="G818">
        <v>170</v>
      </c>
      <c r="H818" t="s">
        <v>54</v>
      </c>
      <c r="I818" s="2">
        <v>67367000</v>
      </c>
      <c r="J818">
        <f>VLOOKUP(Californa_Wine_Production_1980_2020__32[[#This Row],[County]],'County &amp; Government'!A:I,6,1)</f>
        <v>5998</v>
      </c>
      <c r="K818">
        <f>Californa_Wine_Production_1980_2020__32[[#This Row],[SquareMiles]]*259</f>
        <v>1553482</v>
      </c>
    </row>
    <row r="819" spans="1:11">
      <c r="A819">
        <v>1994</v>
      </c>
      <c r="B819">
        <v>29</v>
      </c>
      <c r="C819" t="s">
        <v>20</v>
      </c>
      <c r="D819">
        <v>38223</v>
      </c>
      <c r="E819">
        <v>874</v>
      </c>
      <c r="F819">
        <v>334170</v>
      </c>
      <c r="G819">
        <v>182</v>
      </c>
      <c r="H819" t="s">
        <v>54</v>
      </c>
      <c r="I819" s="2">
        <v>60975000</v>
      </c>
      <c r="J819">
        <f>VLOOKUP(Californa_Wine_Production_1980_2020__32[[#This Row],[County]],'County &amp; Government'!A:I,6,1)</f>
        <v>8170</v>
      </c>
      <c r="K819">
        <f>Californa_Wine_Production_1980_2020__32[[#This Row],[SquareMiles]]*259</f>
        <v>2116030</v>
      </c>
    </row>
    <row r="820" spans="1:11">
      <c r="A820">
        <v>1994</v>
      </c>
      <c r="B820">
        <v>31</v>
      </c>
      <c r="C820" t="s">
        <v>21</v>
      </c>
      <c r="D820">
        <v>1884</v>
      </c>
      <c r="E820">
        <v>1330</v>
      </c>
      <c r="F820">
        <v>25049</v>
      </c>
      <c r="G820">
        <v>219</v>
      </c>
      <c r="H820" t="s">
        <v>54</v>
      </c>
      <c r="I820" s="2">
        <v>5498000</v>
      </c>
      <c r="J820">
        <f>VLOOKUP(Californa_Wine_Production_1980_2020__32[[#This Row],[County]],'County &amp; Government'!A:I,6,1)</f>
        <v>1436</v>
      </c>
      <c r="K820">
        <f>Californa_Wine_Production_1980_2020__32[[#This Row],[SquareMiles]]*259</f>
        <v>371924</v>
      </c>
    </row>
    <row r="821" spans="1:11">
      <c r="A821">
        <v>1994</v>
      </c>
      <c r="B821">
        <v>33</v>
      </c>
      <c r="C821" t="s">
        <v>22</v>
      </c>
      <c r="D821">
        <v>2932</v>
      </c>
      <c r="E821">
        <v>334</v>
      </c>
      <c r="F821">
        <v>9794</v>
      </c>
      <c r="G821">
        <v>709</v>
      </c>
      <c r="H821" t="s">
        <v>54</v>
      </c>
      <c r="I821" s="2">
        <v>6944000</v>
      </c>
      <c r="J821">
        <f>VLOOKUP(Californa_Wine_Production_1980_2020__32[[#This Row],[County]],'County &amp; Government'!A:I,6,1)</f>
        <v>1327</v>
      </c>
      <c r="K821">
        <f>Californa_Wine_Production_1980_2020__32[[#This Row],[SquareMiles]]*259</f>
        <v>343693</v>
      </c>
    </row>
    <row r="822" spans="1:11">
      <c r="A822">
        <v>1994</v>
      </c>
      <c r="B822">
        <v>39</v>
      </c>
      <c r="C822" t="s">
        <v>23</v>
      </c>
      <c r="D822">
        <v>49706</v>
      </c>
      <c r="E822">
        <v>1018</v>
      </c>
      <c r="F822">
        <v>506242</v>
      </c>
      <c r="G822">
        <v>163</v>
      </c>
      <c r="H822" t="s">
        <v>54</v>
      </c>
      <c r="I822" s="2">
        <v>82643000</v>
      </c>
      <c r="J822">
        <f>VLOOKUP(Californa_Wine_Production_1980_2020__32[[#This Row],[County]],'County &amp; Government'!A:I,6,1)</f>
        <v>2147</v>
      </c>
      <c r="K822">
        <f>Californa_Wine_Production_1980_2020__32[[#This Row],[SquareMiles]]*259</f>
        <v>556073</v>
      </c>
    </row>
    <row r="823" spans="1:11">
      <c r="A823">
        <v>1994</v>
      </c>
      <c r="B823">
        <v>43</v>
      </c>
      <c r="C823" t="s">
        <v>50</v>
      </c>
      <c r="D823">
        <v>35</v>
      </c>
      <c r="E823">
        <v>206</v>
      </c>
      <c r="F823">
        <v>72</v>
      </c>
      <c r="G823">
        <v>840</v>
      </c>
      <c r="H823" t="s">
        <v>54</v>
      </c>
      <c r="I823" s="2">
        <v>60500</v>
      </c>
      <c r="J823">
        <f>VLOOKUP(Californa_Wine_Production_1980_2020__32[[#This Row],[County]],'County &amp; Government'!A:I,6,1)</f>
        <v>1461</v>
      </c>
      <c r="K823">
        <f>Californa_Wine_Production_1980_2020__32[[#This Row],[SquareMiles]]*259</f>
        <v>378399</v>
      </c>
    </row>
    <row r="824" spans="1:11">
      <c r="A824">
        <v>1994</v>
      </c>
      <c r="B824">
        <v>45</v>
      </c>
      <c r="C824" t="s">
        <v>25</v>
      </c>
      <c r="D824">
        <v>12335</v>
      </c>
      <c r="E824">
        <v>361</v>
      </c>
      <c r="F824">
        <v>44582</v>
      </c>
      <c r="G824">
        <v>731</v>
      </c>
      <c r="H824" t="s">
        <v>54</v>
      </c>
      <c r="I824" s="2">
        <v>32600800</v>
      </c>
      <c r="J824">
        <f>VLOOKUP(Californa_Wine_Production_1980_2020__32[[#This Row],[County]],'County &amp; Government'!A:I,6,1)</f>
        <v>3510</v>
      </c>
      <c r="K824">
        <f>Californa_Wine_Production_1980_2020__32[[#This Row],[SquareMiles]]*259</f>
        <v>909090</v>
      </c>
    </row>
    <row r="825" spans="1:11">
      <c r="A825">
        <v>1994</v>
      </c>
      <c r="B825">
        <v>47</v>
      </c>
      <c r="C825" t="s">
        <v>26</v>
      </c>
      <c r="D825">
        <v>12896</v>
      </c>
      <c r="E825">
        <v>881</v>
      </c>
      <c r="F825">
        <v>113580</v>
      </c>
      <c r="G825">
        <v>249</v>
      </c>
      <c r="H825" t="s">
        <v>54</v>
      </c>
      <c r="I825" s="2">
        <v>28303000</v>
      </c>
      <c r="J825">
        <f>VLOOKUP(Californa_Wine_Production_1980_2020__32[[#This Row],[County]],'County &amp; Government'!A:I,6,1)</f>
        <v>2008</v>
      </c>
      <c r="K825">
        <f>Californa_Wine_Production_1980_2020__32[[#This Row],[SquareMiles]]*259</f>
        <v>520072</v>
      </c>
    </row>
    <row r="826" spans="1:11">
      <c r="A826">
        <v>1994</v>
      </c>
      <c r="B826">
        <v>53</v>
      </c>
      <c r="C826" t="s">
        <v>27</v>
      </c>
      <c r="D826">
        <v>28167</v>
      </c>
      <c r="E826">
        <v>424</v>
      </c>
      <c r="F826">
        <v>119384</v>
      </c>
      <c r="G826">
        <v>748</v>
      </c>
      <c r="H826" t="s">
        <v>54</v>
      </c>
      <c r="I826" s="2">
        <v>89335000</v>
      </c>
      <c r="J826">
        <f>VLOOKUP(Californa_Wine_Production_1980_2020__32[[#This Row],[County]],'County &amp; Government'!A:I,6,1)</f>
        <v>3324</v>
      </c>
      <c r="K826">
        <f>Californa_Wine_Production_1980_2020__32[[#This Row],[SquareMiles]]*259</f>
        <v>860916</v>
      </c>
    </row>
    <row r="827" spans="1:11">
      <c r="A827">
        <v>1994</v>
      </c>
      <c r="B827">
        <v>55</v>
      </c>
      <c r="C827" t="s">
        <v>28</v>
      </c>
      <c r="D827">
        <v>32239</v>
      </c>
      <c r="E827">
        <v>376</v>
      </c>
      <c r="F827">
        <v>121292</v>
      </c>
      <c r="G827">
        <v>1213</v>
      </c>
      <c r="H827" t="s">
        <v>54</v>
      </c>
      <c r="I827" s="2">
        <v>147161000</v>
      </c>
      <c r="J827">
        <f>VLOOKUP(Californa_Wine_Production_1980_2020__32[[#This Row],[County]],'County &amp; Government'!A:I,6,1)</f>
        <v>797</v>
      </c>
      <c r="K827">
        <f>Californa_Wine_Production_1980_2020__32[[#This Row],[SquareMiles]]*259</f>
        <v>206423</v>
      </c>
    </row>
    <row r="828" spans="1:11">
      <c r="A828">
        <v>1994</v>
      </c>
      <c r="B828">
        <v>65</v>
      </c>
      <c r="C828" t="s">
        <v>32</v>
      </c>
      <c r="D828">
        <v>2048</v>
      </c>
      <c r="E828">
        <v>431</v>
      </c>
      <c r="F828">
        <v>8826</v>
      </c>
      <c r="G828">
        <v>520</v>
      </c>
      <c r="H828" t="s">
        <v>54</v>
      </c>
      <c r="I828" s="2">
        <v>4592000</v>
      </c>
      <c r="J828">
        <f>VLOOKUP(Californa_Wine_Production_1980_2020__32[[#This Row],[County]],'County &amp; Government'!A:I,6,1)</f>
        <v>7243</v>
      </c>
      <c r="K828">
        <f>Californa_Wine_Production_1980_2020__32[[#This Row],[SquareMiles]]*259</f>
        <v>1875937</v>
      </c>
    </row>
    <row r="829" spans="1:11">
      <c r="A829">
        <v>1994</v>
      </c>
      <c r="B829">
        <v>67</v>
      </c>
      <c r="C829" t="s">
        <v>33</v>
      </c>
      <c r="D829">
        <v>6940</v>
      </c>
      <c r="E829">
        <v>800</v>
      </c>
      <c r="F829">
        <v>55520</v>
      </c>
      <c r="G829">
        <v>450</v>
      </c>
      <c r="H829" t="s">
        <v>54</v>
      </c>
      <c r="I829" s="2">
        <v>24984000</v>
      </c>
      <c r="J829">
        <f>VLOOKUP(Californa_Wine_Production_1980_2020__32[[#This Row],[County]],'County &amp; Government'!A:I,6,1)</f>
        <v>1015</v>
      </c>
      <c r="K829">
        <f>Californa_Wine_Production_1980_2020__32[[#This Row],[SquareMiles]]*259</f>
        <v>262885</v>
      </c>
    </row>
    <row r="830" spans="1:11">
      <c r="A830">
        <v>1994</v>
      </c>
      <c r="B830">
        <v>69</v>
      </c>
      <c r="C830" t="s">
        <v>34</v>
      </c>
      <c r="D830">
        <v>1665</v>
      </c>
      <c r="E830">
        <v>396</v>
      </c>
      <c r="F830">
        <v>6593</v>
      </c>
      <c r="G830">
        <v>808</v>
      </c>
      <c r="H830" t="s">
        <v>54</v>
      </c>
      <c r="I830" s="2">
        <v>5327000</v>
      </c>
      <c r="J830">
        <f>VLOOKUP(Californa_Wine_Production_1980_2020__32[[#This Row],[County]],'County &amp; Government'!A:I,6,1)</f>
        <v>531</v>
      </c>
      <c r="K830">
        <f>Californa_Wine_Production_1980_2020__32[[#This Row],[SquareMiles]]*259</f>
        <v>137529</v>
      </c>
    </row>
    <row r="831" spans="1:11">
      <c r="A831">
        <v>1994</v>
      </c>
      <c r="B831">
        <v>71</v>
      </c>
      <c r="C831" t="s">
        <v>35</v>
      </c>
      <c r="D831">
        <v>1221</v>
      </c>
      <c r="E831">
        <v>281</v>
      </c>
      <c r="F831">
        <v>3431</v>
      </c>
      <c r="G831">
        <v>216</v>
      </c>
      <c r="H831" t="s">
        <v>54</v>
      </c>
      <c r="I831" s="2">
        <v>742000</v>
      </c>
      <c r="J831">
        <f>VLOOKUP(Californa_Wine_Production_1980_2020__32[[#This Row],[County]],'County &amp; Government'!A:I,6,1)</f>
        <v>531</v>
      </c>
      <c r="K831">
        <f>Californa_Wine_Production_1980_2020__32[[#This Row],[SquareMiles]]*259</f>
        <v>137529</v>
      </c>
    </row>
    <row r="832" spans="1:11">
      <c r="A832">
        <v>1994</v>
      </c>
      <c r="B832">
        <v>73</v>
      </c>
      <c r="C832" t="s">
        <v>36</v>
      </c>
      <c r="D832">
        <v>162</v>
      </c>
      <c r="E832">
        <v>301</v>
      </c>
      <c r="F832">
        <v>488</v>
      </c>
      <c r="G832">
        <v>478</v>
      </c>
      <c r="H832" t="s">
        <v>54</v>
      </c>
      <c r="I832" s="2">
        <v>233100</v>
      </c>
      <c r="J832">
        <f>VLOOKUP(Californa_Wine_Production_1980_2020__32[[#This Row],[County]],'County &amp; Government'!A:I,6,1)</f>
        <v>531</v>
      </c>
      <c r="K832">
        <f>Californa_Wine_Production_1980_2020__32[[#This Row],[SquareMiles]]*259</f>
        <v>137529</v>
      </c>
    </row>
    <row r="833" spans="1:11">
      <c r="A833">
        <v>1994</v>
      </c>
      <c r="B833">
        <v>77</v>
      </c>
      <c r="C833" t="s">
        <v>37</v>
      </c>
      <c r="D833">
        <v>52330</v>
      </c>
      <c r="E833">
        <v>731</v>
      </c>
      <c r="F833">
        <v>382600</v>
      </c>
      <c r="G833">
        <v>392</v>
      </c>
      <c r="H833" t="s">
        <v>54</v>
      </c>
      <c r="I833" s="2">
        <v>150068000</v>
      </c>
      <c r="J833">
        <f>VLOOKUP(Californa_Wine_Production_1980_2020__32[[#This Row],[County]],'County &amp; Government'!A:I,6,1)</f>
        <v>531</v>
      </c>
      <c r="K833">
        <f>Californa_Wine_Production_1980_2020__32[[#This Row],[SquareMiles]]*259</f>
        <v>137529</v>
      </c>
    </row>
    <row r="834" spans="1:11">
      <c r="A834">
        <v>1994</v>
      </c>
      <c r="B834">
        <v>79</v>
      </c>
      <c r="C834" t="s">
        <v>38</v>
      </c>
      <c r="D834">
        <v>8750</v>
      </c>
      <c r="E834">
        <v>452</v>
      </c>
      <c r="F834">
        <v>39589</v>
      </c>
      <c r="G834">
        <v>786</v>
      </c>
      <c r="H834" t="s">
        <v>54</v>
      </c>
      <c r="I834" s="2">
        <v>31115000</v>
      </c>
      <c r="J834">
        <f>VLOOKUP(Californa_Wine_Production_1980_2020__32[[#This Row],[County]],'County &amp; Government'!A:I,6,1)</f>
        <v>531</v>
      </c>
      <c r="K834">
        <f>Californa_Wine_Production_1980_2020__32[[#This Row],[SquareMiles]]*259</f>
        <v>137529</v>
      </c>
    </row>
    <row r="835" spans="1:11">
      <c r="A835">
        <v>1994</v>
      </c>
      <c r="B835">
        <v>85</v>
      </c>
      <c r="C835" t="s">
        <v>41</v>
      </c>
      <c r="D835">
        <v>1535</v>
      </c>
      <c r="E835">
        <v>250</v>
      </c>
      <c r="F835">
        <v>3838</v>
      </c>
      <c r="G835">
        <v>760</v>
      </c>
      <c r="H835" t="s">
        <v>54</v>
      </c>
      <c r="I835" s="2">
        <v>2917000</v>
      </c>
      <c r="J835">
        <f>VLOOKUP(Californa_Wine_Production_1980_2020__32[[#This Row],[County]],'County &amp; Government'!A:I,6,1)</f>
        <v>440</v>
      </c>
      <c r="K835">
        <f>Californa_Wine_Production_1980_2020__32[[#This Row],[SquareMiles]]*259</f>
        <v>113960</v>
      </c>
    </row>
    <row r="836" spans="1:11">
      <c r="A836">
        <v>1994</v>
      </c>
      <c r="B836">
        <v>87</v>
      </c>
      <c r="C836" t="s">
        <v>42</v>
      </c>
      <c r="D836">
        <v>188</v>
      </c>
      <c r="E836">
        <v>81</v>
      </c>
      <c r="F836">
        <v>152</v>
      </c>
      <c r="G836">
        <v>1296</v>
      </c>
      <c r="H836" t="s">
        <v>54</v>
      </c>
      <c r="I836" s="2">
        <v>197000</v>
      </c>
      <c r="J836">
        <f>VLOOKUP(Californa_Wine_Production_1980_2020__32[[#This Row],[County]],'County &amp; Government'!A:I,6,1)</f>
        <v>440</v>
      </c>
      <c r="K836">
        <f>Californa_Wine_Production_1980_2020__32[[#This Row],[SquareMiles]]*259</f>
        <v>113960</v>
      </c>
    </row>
    <row r="837" spans="1:11">
      <c r="A837">
        <v>1994</v>
      </c>
      <c r="B837">
        <v>95</v>
      </c>
      <c r="C837" t="s">
        <v>44</v>
      </c>
      <c r="D837">
        <v>1874</v>
      </c>
      <c r="E837">
        <v>536</v>
      </c>
      <c r="F837">
        <v>10039</v>
      </c>
      <c r="G837">
        <v>626</v>
      </c>
      <c r="H837" t="s">
        <v>54</v>
      </c>
      <c r="I837" s="2">
        <v>6286600</v>
      </c>
      <c r="J837">
        <f>VLOOKUP(Californa_Wine_Production_1980_2020__32[[#This Row],[County]],'County &amp; Government'!A:I,6,1)</f>
        <v>872</v>
      </c>
      <c r="K837">
        <f>Californa_Wine_Production_1980_2020__32[[#This Row],[SquareMiles]]*259</f>
        <v>225848</v>
      </c>
    </row>
    <row r="838" spans="1:11">
      <c r="A838">
        <v>1994</v>
      </c>
      <c r="B838">
        <v>97</v>
      </c>
      <c r="C838" t="s">
        <v>45</v>
      </c>
      <c r="D838">
        <v>33766</v>
      </c>
      <c r="E838">
        <v>453</v>
      </c>
      <c r="F838">
        <v>153096</v>
      </c>
      <c r="G838">
        <v>995</v>
      </c>
      <c r="H838" t="s">
        <v>54</v>
      </c>
      <c r="I838" s="2">
        <v>152280700</v>
      </c>
      <c r="J838">
        <f>VLOOKUP(Californa_Wine_Production_1980_2020__32[[#This Row],[County]],'County &amp; Government'!A:I,6,1)</f>
        <v>1598</v>
      </c>
      <c r="K838">
        <f>Californa_Wine_Production_1980_2020__32[[#This Row],[SquareMiles]]*259</f>
        <v>413882</v>
      </c>
    </row>
    <row r="839" spans="1:11">
      <c r="A839">
        <v>1994</v>
      </c>
      <c r="B839">
        <v>99</v>
      </c>
      <c r="C839" t="s">
        <v>46</v>
      </c>
      <c r="D839">
        <v>17500</v>
      </c>
      <c r="E839">
        <v>953</v>
      </c>
      <c r="F839">
        <v>166700</v>
      </c>
      <c r="G839">
        <v>200</v>
      </c>
      <c r="H839" t="s">
        <v>54</v>
      </c>
      <c r="I839" s="2">
        <v>33280000</v>
      </c>
      <c r="J839">
        <f>VLOOKUP(Californa_Wine_Production_1980_2020__32[[#This Row],[County]],'County &amp; Government'!A:I,6,1)</f>
        <v>1521</v>
      </c>
      <c r="K839">
        <f>Californa_Wine_Production_1980_2020__32[[#This Row],[SquareMiles]]*259</f>
        <v>393939</v>
      </c>
    </row>
    <row r="840" spans="1:11">
      <c r="A840">
        <v>1994</v>
      </c>
      <c r="B840">
        <v>107</v>
      </c>
      <c r="C840" t="s">
        <v>48</v>
      </c>
      <c r="D840">
        <v>20769</v>
      </c>
      <c r="E840">
        <v>900</v>
      </c>
      <c r="F840">
        <v>186970</v>
      </c>
      <c r="G840">
        <v>184</v>
      </c>
      <c r="H840" t="s">
        <v>54</v>
      </c>
      <c r="I840" s="2">
        <v>34445000</v>
      </c>
      <c r="J840">
        <f>VLOOKUP(Californa_Wine_Production_1980_2020__32[[#This Row],[County]],'County &amp; Government'!A:I,6,1)</f>
        <v>4844</v>
      </c>
      <c r="K840">
        <f>Californa_Wine_Production_1980_2020__32[[#This Row],[SquareMiles]]*259</f>
        <v>1254596</v>
      </c>
    </row>
    <row r="841" spans="1:11">
      <c r="A841">
        <v>1994</v>
      </c>
      <c r="B841">
        <v>113</v>
      </c>
      <c r="C841" t="s">
        <v>49</v>
      </c>
      <c r="D841">
        <v>2092</v>
      </c>
      <c r="E841">
        <v>651</v>
      </c>
      <c r="F841">
        <v>13619</v>
      </c>
      <c r="G841">
        <v>454</v>
      </c>
      <c r="H841" t="s">
        <v>54</v>
      </c>
      <c r="I841" s="2">
        <v>6186000</v>
      </c>
      <c r="J841">
        <f>VLOOKUP(Californa_Wine_Production_1980_2020__32[[#This Row],[County]],'County &amp; Government'!A:I,6,1)</f>
        <v>1034</v>
      </c>
      <c r="K841">
        <f>Californa_Wine_Production_1980_2020__32[[#This Row],[SquareMiles]]*259</f>
        <v>267806</v>
      </c>
    </row>
    <row r="842" spans="1:11">
      <c r="A842">
        <v>1993</v>
      </c>
      <c r="B842">
        <v>1</v>
      </c>
      <c r="C842" t="s">
        <v>12</v>
      </c>
      <c r="D842">
        <v>1572</v>
      </c>
      <c r="E842">
        <v>270</v>
      </c>
      <c r="F842">
        <v>4248</v>
      </c>
      <c r="G842">
        <v>854</v>
      </c>
      <c r="H842" t="s">
        <v>54</v>
      </c>
      <c r="I842" s="2">
        <v>3626000</v>
      </c>
      <c r="J842">
        <f>VLOOKUP(Californa_Wine_Production_1980_2020__32[[#This Row],[County]],'County &amp; Government'!A:I,6,1)</f>
        <v>825</v>
      </c>
      <c r="K842">
        <f>Californa_Wine_Production_1980_2020__32[[#This Row],[SquareMiles]]*259</f>
        <v>213675</v>
      </c>
    </row>
    <row r="843" spans="1:11">
      <c r="A843">
        <v>1993</v>
      </c>
      <c r="B843">
        <v>5</v>
      </c>
      <c r="C843" t="s">
        <v>14</v>
      </c>
      <c r="D843">
        <v>2114</v>
      </c>
      <c r="E843">
        <v>445</v>
      </c>
      <c r="F843">
        <v>9407</v>
      </c>
      <c r="G843">
        <v>531</v>
      </c>
      <c r="H843" t="s">
        <v>54</v>
      </c>
      <c r="I843" s="2">
        <v>4995100</v>
      </c>
      <c r="J843">
        <f>VLOOKUP(Californa_Wine_Production_1980_2020__32[[#This Row],[County]],'County &amp; Government'!A:I,6,1)</f>
        <v>601</v>
      </c>
      <c r="K843">
        <f>Californa_Wine_Production_1980_2020__32[[#This Row],[SquareMiles]]*259</f>
        <v>155659</v>
      </c>
    </row>
    <row r="844" spans="1:11">
      <c r="A844">
        <v>1993</v>
      </c>
      <c r="B844">
        <v>9</v>
      </c>
      <c r="C844" t="s">
        <v>15</v>
      </c>
      <c r="D844">
        <v>260</v>
      </c>
      <c r="E844">
        <v>240</v>
      </c>
      <c r="F844">
        <v>625</v>
      </c>
      <c r="G844">
        <v>580</v>
      </c>
      <c r="H844" t="s">
        <v>54</v>
      </c>
      <c r="I844" s="2">
        <v>362500</v>
      </c>
      <c r="J844">
        <f>VLOOKUP(Californa_Wine_Production_1980_2020__32[[#This Row],[County]],'County &amp; Government'!A:I,6,1)</f>
        <v>1036</v>
      </c>
      <c r="K844">
        <f>Californa_Wine_Production_1980_2020__32[[#This Row],[SquareMiles]]*259</f>
        <v>268324</v>
      </c>
    </row>
    <row r="845" spans="1:11">
      <c r="A845">
        <v>1993</v>
      </c>
      <c r="B845">
        <v>19</v>
      </c>
      <c r="C845" t="s">
        <v>19</v>
      </c>
      <c r="D845">
        <v>61022</v>
      </c>
      <c r="E845">
        <v>1093</v>
      </c>
      <c r="F845">
        <v>667100</v>
      </c>
      <c r="G845">
        <v>182</v>
      </c>
      <c r="H845" t="s">
        <v>54</v>
      </c>
      <c r="I845" s="2">
        <v>121690000</v>
      </c>
      <c r="J845">
        <f>VLOOKUP(Californa_Wine_Production_1980_2020__32[[#This Row],[County]],'County &amp; Government'!A:I,6,1)</f>
        <v>5998</v>
      </c>
      <c r="K845">
        <f>Californa_Wine_Production_1980_2020__32[[#This Row],[SquareMiles]]*259</f>
        <v>1553482</v>
      </c>
    </row>
    <row r="846" spans="1:11">
      <c r="A846">
        <v>1993</v>
      </c>
      <c r="B846">
        <v>29</v>
      </c>
      <c r="C846" t="s">
        <v>20</v>
      </c>
      <c r="D846">
        <v>40168</v>
      </c>
      <c r="E846">
        <v>1028</v>
      </c>
      <c r="F846">
        <v>413000</v>
      </c>
      <c r="G846">
        <v>202</v>
      </c>
      <c r="H846" t="s">
        <v>54</v>
      </c>
      <c r="I846" s="2">
        <v>83626000</v>
      </c>
      <c r="J846">
        <f>VLOOKUP(Californa_Wine_Production_1980_2020__32[[#This Row],[County]],'County &amp; Government'!A:I,6,1)</f>
        <v>8170</v>
      </c>
      <c r="K846">
        <f>Californa_Wine_Production_1980_2020__32[[#This Row],[SquareMiles]]*259</f>
        <v>2116030</v>
      </c>
    </row>
    <row r="847" spans="1:11">
      <c r="A847">
        <v>1993</v>
      </c>
      <c r="B847">
        <v>31</v>
      </c>
      <c r="C847" t="s">
        <v>21</v>
      </c>
      <c r="D847">
        <v>1712</v>
      </c>
      <c r="E847">
        <v>1226</v>
      </c>
      <c r="F847">
        <v>20996</v>
      </c>
      <c r="G847">
        <v>212</v>
      </c>
      <c r="H847" t="s">
        <v>54</v>
      </c>
      <c r="I847" s="2">
        <v>4456000</v>
      </c>
      <c r="J847">
        <f>VLOOKUP(Californa_Wine_Production_1980_2020__32[[#This Row],[County]],'County &amp; Government'!A:I,6,1)</f>
        <v>1436</v>
      </c>
      <c r="K847">
        <f>Californa_Wine_Production_1980_2020__32[[#This Row],[SquareMiles]]*259</f>
        <v>371924</v>
      </c>
    </row>
    <row r="848" spans="1:11">
      <c r="A848">
        <v>1993</v>
      </c>
      <c r="B848">
        <v>33</v>
      </c>
      <c r="C848" t="s">
        <v>22</v>
      </c>
      <c r="D848">
        <v>2682</v>
      </c>
      <c r="E848">
        <v>428</v>
      </c>
      <c r="F848">
        <v>11466</v>
      </c>
      <c r="G848">
        <v>703</v>
      </c>
      <c r="H848" t="s">
        <v>54</v>
      </c>
      <c r="I848" s="2">
        <v>8065800</v>
      </c>
      <c r="J848">
        <f>VLOOKUP(Californa_Wine_Production_1980_2020__32[[#This Row],[County]],'County &amp; Government'!A:I,6,1)</f>
        <v>1327</v>
      </c>
      <c r="K848">
        <f>Californa_Wine_Production_1980_2020__32[[#This Row],[SquareMiles]]*259</f>
        <v>343693</v>
      </c>
    </row>
    <row r="849" spans="1:11">
      <c r="A849">
        <v>1993</v>
      </c>
      <c r="B849">
        <v>39</v>
      </c>
      <c r="C849" t="s">
        <v>23</v>
      </c>
      <c r="D849">
        <v>50308</v>
      </c>
      <c r="E849">
        <v>1028</v>
      </c>
      <c r="F849">
        <v>517405</v>
      </c>
      <c r="G849">
        <v>185</v>
      </c>
      <c r="H849" t="s">
        <v>54</v>
      </c>
      <c r="I849" s="2">
        <v>95462000</v>
      </c>
      <c r="J849">
        <f>VLOOKUP(Californa_Wine_Production_1980_2020__32[[#This Row],[County]],'County &amp; Government'!A:I,6,1)</f>
        <v>2147</v>
      </c>
      <c r="K849">
        <f>Californa_Wine_Production_1980_2020__32[[#This Row],[SquareMiles]]*259</f>
        <v>556073</v>
      </c>
    </row>
    <row r="850" spans="1:11">
      <c r="A850">
        <v>1993</v>
      </c>
      <c r="B850">
        <v>43</v>
      </c>
      <c r="C850" t="s">
        <v>50</v>
      </c>
      <c r="D850">
        <v>60</v>
      </c>
      <c r="E850">
        <v>213</v>
      </c>
      <c r="F850">
        <v>128</v>
      </c>
      <c r="G850">
        <v>863</v>
      </c>
      <c r="H850" t="s">
        <v>54</v>
      </c>
      <c r="I850" s="2">
        <v>110400</v>
      </c>
      <c r="J850">
        <f>VLOOKUP(Californa_Wine_Production_1980_2020__32[[#This Row],[County]],'County &amp; Government'!A:I,6,1)</f>
        <v>1461</v>
      </c>
      <c r="K850">
        <f>Californa_Wine_Production_1980_2020__32[[#This Row],[SquareMiles]]*259</f>
        <v>378399</v>
      </c>
    </row>
    <row r="851" spans="1:11">
      <c r="A851">
        <v>1993</v>
      </c>
      <c r="B851">
        <v>45</v>
      </c>
      <c r="C851" t="s">
        <v>25</v>
      </c>
      <c r="D851">
        <v>11591</v>
      </c>
      <c r="E851">
        <v>520</v>
      </c>
      <c r="F851">
        <v>60269</v>
      </c>
      <c r="G851">
        <v>679</v>
      </c>
      <c r="H851" t="s">
        <v>54</v>
      </c>
      <c r="I851" s="2">
        <v>40922800</v>
      </c>
      <c r="J851">
        <f>VLOOKUP(Californa_Wine_Production_1980_2020__32[[#This Row],[County]],'County &amp; Government'!A:I,6,1)</f>
        <v>3510</v>
      </c>
      <c r="K851">
        <f>Californa_Wine_Production_1980_2020__32[[#This Row],[SquareMiles]]*259</f>
        <v>909090</v>
      </c>
    </row>
    <row r="852" spans="1:11">
      <c r="A852">
        <v>1993</v>
      </c>
      <c r="B852">
        <v>47</v>
      </c>
      <c r="C852" t="s">
        <v>26</v>
      </c>
      <c r="D852">
        <v>13148</v>
      </c>
      <c r="E852">
        <v>889</v>
      </c>
      <c r="F852">
        <v>116940</v>
      </c>
      <c r="G852">
        <v>239</v>
      </c>
      <c r="H852" t="s">
        <v>54</v>
      </c>
      <c r="I852" s="2">
        <v>27982000</v>
      </c>
      <c r="J852">
        <f>VLOOKUP(Californa_Wine_Production_1980_2020__32[[#This Row],[County]],'County &amp; Government'!A:I,6,1)</f>
        <v>2008</v>
      </c>
      <c r="K852">
        <f>Californa_Wine_Production_1980_2020__32[[#This Row],[SquareMiles]]*259</f>
        <v>520072</v>
      </c>
    </row>
    <row r="853" spans="1:11">
      <c r="A853">
        <v>1993</v>
      </c>
      <c r="B853">
        <v>53</v>
      </c>
      <c r="C853" t="s">
        <v>27</v>
      </c>
      <c r="D853">
        <v>26801</v>
      </c>
      <c r="E853">
        <v>502</v>
      </c>
      <c r="F853">
        <v>134408</v>
      </c>
      <c r="G853">
        <v>759</v>
      </c>
      <c r="H853" t="s">
        <v>54</v>
      </c>
      <c r="I853" s="2">
        <v>101973000</v>
      </c>
      <c r="J853">
        <f>VLOOKUP(Californa_Wine_Production_1980_2020__32[[#This Row],[County]],'County &amp; Government'!A:I,6,1)</f>
        <v>3324</v>
      </c>
      <c r="K853">
        <f>Californa_Wine_Production_1980_2020__32[[#This Row],[SquareMiles]]*259</f>
        <v>860916</v>
      </c>
    </row>
    <row r="854" spans="1:11">
      <c r="A854">
        <v>1993</v>
      </c>
      <c r="B854">
        <v>55</v>
      </c>
      <c r="C854" t="s">
        <v>28</v>
      </c>
      <c r="D854">
        <v>32034</v>
      </c>
      <c r="E854">
        <v>348</v>
      </c>
      <c r="F854">
        <v>111589</v>
      </c>
      <c r="G854">
        <v>1205</v>
      </c>
      <c r="H854" t="s">
        <v>54</v>
      </c>
      <c r="I854" s="2">
        <v>134486000</v>
      </c>
      <c r="J854">
        <f>VLOOKUP(Californa_Wine_Production_1980_2020__32[[#This Row],[County]],'County &amp; Government'!A:I,6,1)</f>
        <v>797</v>
      </c>
      <c r="K854">
        <f>Californa_Wine_Production_1980_2020__32[[#This Row],[SquareMiles]]*259</f>
        <v>206423</v>
      </c>
    </row>
    <row r="855" spans="1:11">
      <c r="A855">
        <v>1993</v>
      </c>
      <c r="B855">
        <v>65</v>
      </c>
      <c r="C855" t="s">
        <v>32</v>
      </c>
      <c r="D855">
        <v>1968</v>
      </c>
      <c r="E855">
        <v>435</v>
      </c>
      <c r="F855">
        <v>8561</v>
      </c>
      <c r="G855">
        <v>458</v>
      </c>
      <c r="H855" t="s">
        <v>54</v>
      </c>
      <c r="I855" s="2">
        <v>3924600</v>
      </c>
      <c r="J855">
        <f>VLOOKUP(Californa_Wine_Production_1980_2020__32[[#This Row],[County]],'County &amp; Government'!A:I,6,1)</f>
        <v>7243</v>
      </c>
      <c r="K855">
        <f>Californa_Wine_Production_1980_2020__32[[#This Row],[SquareMiles]]*259</f>
        <v>1875937</v>
      </c>
    </row>
    <row r="856" spans="1:11">
      <c r="A856">
        <v>1993</v>
      </c>
      <c r="B856">
        <v>67</v>
      </c>
      <c r="C856" t="s">
        <v>33</v>
      </c>
      <c r="D856">
        <v>7300</v>
      </c>
      <c r="E856">
        <v>600</v>
      </c>
      <c r="F856">
        <v>43800</v>
      </c>
      <c r="G856">
        <v>420</v>
      </c>
      <c r="H856" t="s">
        <v>54</v>
      </c>
      <c r="I856" s="2">
        <v>18396000</v>
      </c>
      <c r="J856">
        <f>VLOOKUP(Californa_Wine_Production_1980_2020__32[[#This Row],[County]],'County &amp; Government'!A:I,6,1)</f>
        <v>1015</v>
      </c>
      <c r="K856">
        <f>Californa_Wine_Production_1980_2020__32[[#This Row],[SquareMiles]]*259</f>
        <v>262885</v>
      </c>
    </row>
    <row r="857" spans="1:11">
      <c r="A857">
        <v>1993</v>
      </c>
      <c r="B857">
        <v>69</v>
      </c>
      <c r="C857" t="s">
        <v>34</v>
      </c>
      <c r="D857">
        <v>1753</v>
      </c>
      <c r="E857">
        <v>408</v>
      </c>
      <c r="F857">
        <v>7152</v>
      </c>
      <c r="G857">
        <v>751</v>
      </c>
      <c r="H857" t="s">
        <v>54</v>
      </c>
      <c r="I857" s="2">
        <v>5371000</v>
      </c>
      <c r="J857">
        <f>VLOOKUP(Californa_Wine_Production_1980_2020__32[[#This Row],[County]],'County &amp; Government'!A:I,6,1)</f>
        <v>531</v>
      </c>
      <c r="K857">
        <f>Californa_Wine_Production_1980_2020__32[[#This Row],[SquareMiles]]*259</f>
        <v>137529</v>
      </c>
    </row>
    <row r="858" spans="1:11">
      <c r="A858">
        <v>1993</v>
      </c>
      <c r="B858">
        <v>71</v>
      </c>
      <c r="C858" t="s">
        <v>35</v>
      </c>
      <c r="D858">
        <v>1219</v>
      </c>
      <c r="E858">
        <v>542</v>
      </c>
      <c r="F858">
        <v>6603</v>
      </c>
      <c r="G858">
        <v>184</v>
      </c>
      <c r="H858" t="s">
        <v>54</v>
      </c>
      <c r="I858" s="2">
        <v>1217100</v>
      </c>
      <c r="J858">
        <f>VLOOKUP(Californa_Wine_Production_1980_2020__32[[#This Row],[County]],'County &amp; Government'!A:I,6,1)</f>
        <v>531</v>
      </c>
      <c r="K858">
        <f>Californa_Wine_Production_1980_2020__32[[#This Row],[SquareMiles]]*259</f>
        <v>137529</v>
      </c>
    </row>
    <row r="859" spans="1:11">
      <c r="A859">
        <v>1993</v>
      </c>
      <c r="B859">
        <v>73</v>
      </c>
      <c r="C859" t="s">
        <v>36</v>
      </c>
      <c r="D859">
        <v>162</v>
      </c>
      <c r="E859">
        <v>265</v>
      </c>
      <c r="F859">
        <v>429</v>
      </c>
      <c r="G859">
        <v>497</v>
      </c>
      <c r="H859" t="s">
        <v>54</v>
      </c>
      <c r="I859" s="2">
        <v>213400</v>
      </c>
      <c r="J859">
        <f>VLOOKUP(Californa_Wine_Production_1980_2020__32[[#This Row],[County]],'County &amp; Government'!A:I,6,1)</f>
        <v>531</v>
      </c>
      <c r="K859">
        <f>Californa_Wine_Production_1980_2020__32[[#This Row],[SquareMiles]]*259</f>
        <v>137529</v>
      </c>
    </row>
    <row r="860" spans="1:11">
      <c r="A860">
        <v>1993</v>
      </c>
      <c r="B860">
        <v>77</v>
      </c>
      <c r="C860" t="s">
        <v>37</v>
      </c>
      <c r="D860">
        <v>47267</v>
      </c>
      <c r="E860">
        <v>702</v>
      </c>
      <c r="F860">
        <v>331950</v>
      </c>
      <c r="G860">
        <v>376</v>
      </c>
      <c r="H860" t="s">
        <v>54</v>
      </c>
      <c r="I860" s="2">
        <v>124862000</v>
      </c>
      <c r="J860">
        <f>VLOOKUP(Californa_Wine_Production_1980_2020__32[[#This Row],[County]],'County &amp; Government'!A:I,6,1)</f>
        <v>531</v>
      </c>
      <c r="K860">
        <f>Californa_Wine_Production_1980_2020__32[[#This Row],[SquareMiles]]*259</f>
        <v>137529</v>
      </c>
    </row>
    <row r="861" spans="1:11">
      <c r="A861">
        <v>1993</v>
      </c>
      <c r="B861">
        <v>79</v>
      </c>
      <c r="C861" t="s">
        <v>38</v>
      </c>
      <c r="D861">
        <v>8676</v>
      </c>
      <c r="E861">
        <v>540</v>
      </c>
      <c r="F861">
        <v>46878</v>
      </c>
      <c r="G861">
        <v>735</v>
      </c>
      <c r="H861" t="s">
        <v>54</v>
      </c>
      <c r="I861" s="2">
        <v>34476000</v>
      </c>
      <c r="J861">
        <f>VLOOKUP(Californa_Wine_Production_1980_2020__32[[#This Row],[County]],'County &amp; Government'!A:I,6,1)</f>
        <v>531</v>
      </c>
      <c r="K861">
        <f>Californa_Wine_Production_1980_2020__32[[#This Row],[SquareMiles]]*259</f>
        <v>137529</v>
      </c>
    </row>
    <row r="862" spans="1:11">
      <c r="A862">
        <v>1993</v>
      </c>
      <c r="B862">
        <v>85</v>
      </c>
      <c r="C862" t="s">
        <v>41</v>
      </c>
      <c r="D862">
        <v>1455</v>
      </c>
      <c r="E862">
        <v>275</v>
      </c>
      <c r="F862">
        <v>4001</v>
      </c>
      <c r="G862">
        <v>665</v>
      </c>
      <c r="H862" t="s">
        <v>54</v>
      </c>
      <c r="I862" s="2">
        <v>2661000</v>
      </c>
      <c r="J862">
        <f>VLOOKUP(Californa_Wine_Production_1980_2020__32[[#This Row],[County]],'County &amp; Government'!A:I,6,1)</f>
        <v>440</v>
      </c>
      <c r="K862">
        <f>Californa_Wine_Production_1980_2020__32[[#This Row],[SquareMiles]]*259</f>
        <v>113960</v>
      </c>
    </row>
    <row r="863" spans="1:11">
      <c r="A863">
        <v>1993</v>
      </c>
      <c r="B863">
        <v>87</v>
      </c>
      <c r="C863" t="s">
        <v>42</v>
      </c>
      <c r="D863">
        <v>163</v>
      </c>
      <c r="E863">
        <v>93</v>
      </c>
      <c r="F863">
        <v>152</v>
      </c>
      <c r="G863">
        <v>1678</v>
      </c>
      <c r="H863" t="s">
        <v>54</v>
      </c>
      <c r="I863" s="2">
        <v>255000</v>
      </c>
      <c r="J863">
        <f>VLOOKUP(Californa_Wine_Production_1980_2020__32[[#This Row],[County]],'County &amp; Government'!A:I,6,1)</f>
        <v>440</v>
      </c>
      <c r="K863">
        <f>Californa_Wine_Production_1980_2020__32[[#This Row],[SquareMiles]]*259</f>
        <v>113960</v>
      </c>
    </row>
    <row r="864" spans="1:11">
      <c r="A864">
        <v>1993</v>
      </c>
      <c r="B864">
        <v>95</v>
      </c>
      <c r="C864" t="s">
        <v>44</v>
      </c>
      <c r="D864">
        <v>1884</v>
      </c>
      <c r="E864">
        <v>392</v>
      </c>
      <c r="F864">
        <v>7377</v>
      </c>
      <c r="G864">
        <v>591</v>
      </c>
      <c r="H864" t="s">
        <v>54</v>
      </c>
      <c r="I864" s="2">
        <v>4358700</v>
      </c>
      <c r="J864">
        <f>VLOOKUP(Californa_Wine_Production_1980_2020__32[[#This Row],[County]],'County &amp; Government'!A:I,6,1)</f>
        <v>872</v>
      </c>
      <c r="K864">
        <f>Californa_Wine_Production_1980_2020__32[[#This Row],[SquareMiles]]*259</f>
        <v>225848</v>
      </c>
    </row>
    <row r="865" spans="1:11">
      <c r="A865">
        <v>1993</v>
      </c>
      <c r="B865">
        <v>97</v>
      </c>
      <c r="C865" t="s">
        <v>45</v>
      </c>
      <c r="D865">
        <v>31475</v>
      </c>
      <c r="E865">
        <v>416</v>
      </c>
      <c r="F865">
        <v>131039</v>
      </c>
      <c r="G865">
        <v>952</v>
      </c>
      <c r="H865" t="s">
        <v>54</v>
      </c>
      <c r="I865" s="2">
        <v>124725900</v>
      </c>
      <c r="J865">
        <f>VLOOKUP(Californa_Wine_Production_1980_2020__32[[#This Row],[County]],'County &amp; Government'!A:I,6,1)</f>
        <v>1598</v>
      </c>
      <c r="K865">
        <f>Californa_Wine_Production_1980_2020__32[[#This Row],[SquareMiles]]*259</f>
        <v>413882</v>
      </c>
    </row>
    <row r="866" spans="1:11">
      <c r="A866">
        <v>1993</v>
      </c>
      <c r="B866">
        <v>99</v>
      </c>
      <c r="C866" t="s">
        <v>46</v>
      </c>
      <c r="D866">
        <v>17200</v>
      </c>
      <c r="E866">
        <v>883</v>
      </c>
      <c r="F866">
        <v>151900</v>
      </c>
      <c r="G866">
        <v>214</v>
      </c>
      <c r="H866" t="s">
        <v>13</v>
      </c>
      <c r="I866" s="2">
        <v>32456000</v>
      </c>
      <c r="J866">
        <f>VLOOKUP(Californa_Wine_Production_1980_2020__32[[#This Row],[County]],'County &amp; Government'!A:I,6,1)</f>
        <v>1521</v>
      </c>
      <c r="K866">
        <f>Californa_Wine_Production_1980_2020__32[[#This Row],[SquareMiles]]*259</f>
        <v>393939</v>
      </c>
    </row>
    <row r="867" spans="1:11">
      <c r="A867">
        <v>1993</v>
      </c>
      <c r="B867">
        <v>107</v>
      </c>
      <c r="C867" t="s">
        <v>48</v>
      </c>
      <c r="D867">
        <v>25251</v>
      </c>
      <c r="E867">
        <v>1047</v>
      </c>
      <c r="F867">
        <v>264420</v>
      </c>
      <c r="G867">
        <v>193</v>
      </c>
      <c r="H867" t="s">
        <v>54</v>
      </c>
      <c r="I867" s="2">
        <v>50920000</v>
      </c>
      <c r="J867">
        <f>VLOOKUP(Californa_Wine_Production_1980_2020__32[[#This Row],[County]],'County &amp; Government'!A:I,6,1)</f>
        <v>4844</v>
      </c>
      <c r="K867">
        <f>Californa_Wine_Production_1980_2020__32[[#This Row],[SquareMiles]]*259</f>
        <v>1254596</v>
      </c>
    </row>
    <row r="868" spans="1:11">
      <c r="A868">
        <v>1993</v>
      </c>
      <c r="B868">
        <v>113</v>
      </c>
      <c r="C868" t="s">
        <v>49</v>
      </c>
      <c r="D868">
        <v>1770</v>
      </c>
      <c r="E868">
        <v>546</v>
      </c>
      <c r="F868">
        <v>9664</v>
      </c>
      <c r="G868">
        <v>416</v>
      </c>
      <c r="H868" t="s">
        <v>54</v>
      </c>
      <c r="I868" s="2">
        <v>4019000</v>
      </c>
      <c r="J868">
        <f>VLOOKUP(Californa_Wine_Production_1980_2020__32[[#This Row],[County]],'County &amp; Government'!A:I,6,1)</f>
        <v>1034</v>
      </c>
      <c r="K868">
        <f>Californa_Wine_Production_1980_2020__32[[#This Row],[SquareMiles]]*259</f>
        <v>267806</v>
      </c>
    </row>
    <row r="869" spans="1:11">
      <c r="A869">
        <v>1992</v>
      </c>
      <c r="B869">
        <v>1</v>
      </c>
      <c r="C869" t="s">
        <v>12</v>
      </c>
      <c r="D869">
        <v>1531</v>
      </c>
      <c r="E869">
        <v>328</v>
      </c>
      <c r="F869">
        <v>5028</v>
      </c>
      <c r="G869">
        <v>890</v>
      </c>
      <c r="H869" t="s">
        <v>54</v>
      </c>
      <c r="I869" s="2">
        <v>4474000</v>
      </c>
      <c r="J869">
        <f>VLOOKUP(Californa_Wine_Production_1980_2020__32[[#This Row],[County]],'County &amp; Government'!A:I,6,1)</f>
        <v>825</v>
      </c>
      <c r="K869">
        <f>Californa_Wine_Production_1980_2020__32[[#This Row],[SquareMiles]]*259</f>
        <v>213675</v>
      </c>
    </row>
    <row r="870" spans="1:11">
      <c r="A870">
        <v>1992</v>
      </c>
      <c r="B870">
        <v>5</v>
      </c>
      <c r="C870" t="s">
        <v>14</v>
      </c>
      <c r="D870">
        <v>2013</v>
      </c>
      <c r="E870">
        <v>409</v>
      </c>
      <c r="F870">
        <v>8237</v>
      </c>
      <c r="G870">
        <v>532</v>
      </c>
      <c r="H870" t="s">
        <v>54</v>
      </c>
      <c r="I870" s="2">
        <v>4382784</v>
      </c>
      <c r="J870">
        <f>VLOOKUP(Californa_Wine_Production_1980_2020__32[[#This Row],[County]],'County &amp; Government'!A:I,6,1)</f>
        <v>601</v>
      </c>
      <c r="K870">
        <f>Californa_Wine_Production_1980_2020__32[[#This Row],[SquareMiles]]*259</f>
        <v>155659</v>
      </c>
    </row>
    <row r="871" spans="1:11">
      <c r="A871">
        <v>1992</v>
      </c>
      <c r="B871">
        <v>9</v>
      </c>
      <c r="C871" t="s">
        <v>15</v>
      </c>
      <c r="D871">
        <v>260</v>
      </c>
      <c r="E871">
        <v>212</v>
      </c>
      <c r="F871">
        <v>550</v>
      </c>
      <c r="G871">
        <v>612</v>
      </c>
      <c r="H871" t="s">
        <v>54</v>
      </c>
      <c r="I871" s="2">
        <v>336600</v>
      </c>
      <c r="J871">
        <f>VLOOKUP(Californa_Wine_Production_1980_2020__32[[#This Row],[County]],'County &amp; Government'!A:I,6,1)</f>
        <v>1036</v>
      </c>
      <c r="K871">
        <f>Californa_Wine_Production_1980_2020__32[[#This Row],[SquareMiles]]*259</f>
        <v>268324</v>
      </c>
    </row>
    <row r="872" spans="1:11">
      <c r="A872">
        <v>1992</v>
      </c>
      <c r="B872">
        <v>19</v>
      </c>
      <c r="C872" t="s">
        <v>19</v>
      </c>
      <c r="D872">
        <v>77293</v>
      </c>
      <c r="E872">
        <v>1067</v>
      </c>
      <c r="F872">
        <v>825100</v>
      </c>
      <c r="G872">
        <v>195</v>
      </c>
      <c r="H872" t="s">
        <v>54</v>
      </c>
      <c r="I872" s="2">
        <v>160621000</v>
      </c>
      <c r="J872">
        <f>VLOOKUP(Californa_Wine_Production_1980_2020__32[[#This Row],[County]],'County &amp; Government'!A:I,6,1)</f>
        <v>5998</v>
      </c>
      <c r="K872">
        <f>Californa_Wine_Production_1980_2020__32[[#This Row],[SquareMiles]]*259</f>
        <v>1553482</v>
      </c>
    </row>
    <row r="873" spans="1:11">
      <c r="A873">
        <v>1992</v>
      </c>
      <c r="B873">
        <v>29</v>
      </c>
      <c r="C873" t="s">
        <v>20</v>
      </c>
      <c r="D873">
        <v>41624</v>
      </c>
      <c r="E873">
        <v>922</v>
      </c>
      <c r="F873">
        <v>383680</v>
      </c>
      <c r="G873">
        <v>210</v>
      </c>
      <c r="H873" t="s">
        <v>54</v>
      </c>
      <c r="I873" s="2">
        <v>80415000</v>
      </c>
      <c r="J873">
        <f>VLOOKUP(Californa_Wine_Production_1980_2020__32[[#This Row],[County]],'County &amp; Government'!A:I,6,1)</f>
        <v>8170</v>
      </c>
      <c r="K873">
        <f>Californa_Wine_Production_1980_2020__32[[#This Row],[SquareMiles]]*259</f>
        <v>2116030</v>
      </c>
    </row>
    <row r="874" spans="1:11">
      <c r="A874">
        <v>1992</v>
      </c>
      <c r="B874">
        <v>31</v>
      </c>
      <c r="C874" t="s">
        <v>21</v>
      </c>
      <c r="D874">
        <v>2407</v>
      </c>
      <c r="E874">
        <v>826</v>
      </c>
      <c r="F874">
        <v>19891</v>
      </c>
      <c r="G874">
        <v>193</v>
      </c>
      <c r="H874" t="s">
        <v>54</v>
      </c>
      <c r="I874" s="2">
        <v>3839000</v>
      </c>
      <c r="J874">
        <f>VLOOKUP(Californa_Wine_Production_1980_2020__32[[#This Row],[County]],'County &amp; Government'!A:I,6,1)</f>
        <v>1436</v>
      </c>
      <c r="K874">
        <f>Californa_Wine_Production_1980_2020__32[[#This Row],[SquareMiles]]*259</f>
        <v>371924</v>
      </c>
    </row>
    <row r="875" spans="1:11">
      <c r="A875">
        <v>1992</v>
      </c>
      <c r="B875">
        <v>33</v>
      </c>
      <c r="C875" t="s">
        <v>22</v>
      </c>
      <c r="D875">
        <v>2682</v>
      </c>
      <c r="E875">
        <v>428</v>
      </c>
      <c r="F875">
        <v>11466</v>
      </c>
      <c r="G875">
        <v>703</v>
      </c>
      <c r="H875" t="s">
        <v>54</v>
      </c>
      <c r="I875" s="2">
        <v>8065800</v>
      </c>
      <c r="J875">
        <f>VLOOKUP(Californa_Wine_Production_1980_2020__32[[#This Row],[County]],'County &amp; Government'!A:I,6,1)</f>
        <v>1327</v>
      </c>
      <c r="K875">
        <f>Californa_Wine_Production_1980_2020__32[[#This Row],[SquareMiles]]*259</f>
        <v>343693</v>
      </c>
    </row>
    <row r="876" spans="1:11">
      <c r="A876">
        <v>1992</v>
      </c>
      <c r="B876">
        <v>39</v>
      </c>
      <c r="C876" t="s">
        <v>23</v>
      </c>
      <c r="D876">
        <v>52000</v>
      </c>
      <c r="E876">
        <v>1005</v>
      </c>
      <c r="F876">
        <v>522509</v>
      </c>
      <c r="G876">
        <v>203</v>
      </c>
      <c r="H876" t="s">
        <v>54</v>
      </c>
      <c r="I876" s="2">
        <v>105876000</v>
      </c>
      <c r="J876">
        <f>VLOOKUP(Californa_Wine_Production_1980_2020__32[[#This Row],[County]],'County &amp; Government'!A:I,6,1)</f>
        <v>2147</v>
      </c>
      <c r="K876">
        <f>Californa_Wine_Production_1980_2020__32[[#This Row],[SquareMiles]]*259</f>
        <v>556073</v>
      </c>
    </row>
    <row r="877" spans="1:11">
      <c r="A877">
        <v>1992</v>
      </c>
      <c r="B877">
        <v>43</v>
      </c>
      <c r="C877" t="s">
        <v>50</v>
      </c>
      <c r="D877">
        <v>46</v>
      </c>
      <c r="E877">
        <v>246</v>
      </c>
      <c r="F877">
        <v>113</v>
      </c>
      <c r="G877">
        <v>767</v>
      </c>
      <c r="H877" t="s">
        <v>54</v>
      </c>
      <c r="I877" s="2">
        <v>86700</v>
      </c>
      <c r="J877">
        <f>VLOOKUP(Californa_Wine_Production_1980_2020__32[[#This Row],[County]],'County &amp; Government'!A:I,6,1)</f>
        <v>1461</v>
      </c>
      <c r="K877">
        <f>Californa_Wine_Production_1980_2020__32[[#This Row],[SquareMiles]]*259</f>
        <v>378399</v>
      </c>
    </row>
    <row r="878" spans="1:11">
      <c r="A878">
        <v>1992</v>
      </c>
      <c r="B878">
        <v>45</v>
      </c>
      <c r="C878" t="s">
        <v>25</v>
      </c>
      <c r="D878">
        <v>11143</v>
      </c>
      <c r="E878">
        <v>549</v>
      </c>
      <c r="F878">
        <v>61135</v>
      </c>
      <c r="G878">
        <v>724</v>
      </c>
      <c r="H878" t="s">
        <v>54</v>
      </c>
      <c r="I878" s="2">
        <v>44262000</v>
      </c>
      <c r="J878">
        <f>VLOOKUP(Californa_Wine_Production_1980_2020__32[[#This Row],[County]],'County &amp; Government'!A:I,6,1)</f>
        <v>3510</v>
      </c>
      <c r="K878">
        <f>Californa_Wine_Production_1980_2020__32[[#This Row],[SquareMiles]]*259</f>
        <v>909090</v>
      </c>
    </row>
    <row r="879" spans="1:11">
      <c r="A879">
        <v>1992</v>
      </c>
      <c r="B879">
        <v>47</v>
      </c>
      <c r="C879" t="s">
        <v>26</v>
      </c>
      <c r="D879">
        <v>11331</v>
      </c>
      <c r="E879">
        <v>953</v>
      </c>
      <c r="F879">
        <v>108000</v>
      </c>
      <c r="G879">
        <v>241</v>
      </c>
      <c r="H879" t="s">
        <v>54</v>
      </c>
      <c r="I879" s="2">
        <v>26028000</v>
      </c>
      <c r="J879">
        <f>VLOOKUP(Californa_Wine_Production_1980_2020__32[[#This Row],[County]],'County &amp; Government'!A:I,6,1)</f>
        <v>2008</v>
      </c>
      <c r="K879">
        <f>Californa_Wine_Production_1980_2020__32[[#This Row],[SquareMiles]]*259</f>
        <v>520072</v>
      </c>
    </row>
    <row r="880" spans="1:11">
      <c r="A880">
        <v>1992</v>
      </c>
      <c r="B880">
        <v>53</v>
      </c>
      <c r="C880" t="s">
        <v>27</v>
      </c>
      <c r="D880">
        <v>24241</v>
      </c>
      <c r="E880">
        <v>418</v>
      </c>
      <c r="F880">
        <v>101407</v>
      </c>
      <c r="G880">
        <v>740</v>
      </c>
      <c r="H880" t="s">
        <v>54</v>
      </c>
      <c r="I880" s="2">
        <v>75036000</v>
      </c>
      <c r="J880">
        <f>VLOOKUP(Californa_Wine_Production_1980_2020__32[[#This Row],[County]],'County &amp; Government'!A:I,6,1)</f>
        <v>3324</v>
      </c>
      <c r="K880">
        <f>Californa_Wine_Production_1980_2020__32[[#This Row],[SquareMiles]]*259</f>
        <v>860916</v>
      </c>
    </row>
    <row r="881" spans="1:11">
      <c r="A881">
        <v>1992</v>
      </c>
      <c r="B881">
        <v>55</v>
      </c>
      <c r="C881" t="s">
        <v>28</v>
      </c>
      <c r="D881">
        <v>31155</v>
      </c>
      <c r="E881">
        <v>434</v>
      </c>
      <c r="F881">
        <v>135256</v>
      </c>
      <c r="G881">
        <v>1240</v>
      </c>
      <c r="H881" t="s">
        <v>54</v>
      </c>
      <c r="I881" s="2">
        <v>167682000</v>
      </c>
      <c r="J881">
        <f>VLOOKUP(Californa_Wine_Production_1980_2020__32[[#This Row],[County]],'County &amp; Government'!A:I,6,1)</f>
        <v>797</v>
      </c>
      <c r="K881">
        <f>Californa_Wine_Production_1980_2020__32[[#This Row],[SquareMiles]]*259</f>
        <v>206423</v>
      </c>
    </row>
    <row r="882" spans="1:11">
      <c r="A882">
        <v>1992</v>
      </c>
      <c r="B882">
        <v>65</v>
      </c>
      <c r="C882" t="s">
        <v>32</v>
      </c>
      <c r="D882">
        <v>2128</v>
      </c>
      <c r="E882">
        <v>313</v>
      </c>
      <c r="F882">
        <v>6661</v>
      </c>
      <c r="G882">
        <v>653</v>
      </c>
      <c r="H882" t="s">
        <v>54</v>
      </c>
      <c r="I882" s="2">
        <v>4349600</v>
      </c>
      <c r="J882">
        <f>VLOOKUP(Californa_Wine_Production_1980_2020__32[[#This Row],[County]],'County &amp; Government'!A:I,6,1)</f>
        <v>7243</v>
      </c>
      <c r="K882">
        <f>Californa_Wine_Production_1980_2020__32[[#This Row],[SquareMiles]]*259</f>
        <v>1875937</v>
      </c>
    </row>
    <row r="883" spans="1:11">
      <c r="A883">
        <v>1992</v>
      </c>
      <c r="B883">
        <v>67</v>
      </c>
      <c r="C883" t="s">
        <v>33</v>
      </c>
      <c r="D883">
        <v>7500</v>
      </c>
      <c r="E883">
        <v>700</v>
      </c>
      <c r="F883">
        <v>52500</v>
      </c>
      <c r="G883">
        <v>410</v>
      </c>
      <c r="H883" t="s">
        <v>54</v>
      </c>
      <c r="I883" s="2">
        <v>21525000</v>
      </c>
      <c r="J883">
        <f>VLOOKUP(Californa_Wine_Production_1980_2020__32[[#This Row],[County]],'County &amp; Government'!A:I,6,1)</f>
        <v>1015</v>
      </c>
      <c r="K883">
        <f>Californa_Wine_Production_1980_2020__32[[#This Row],[SquareMiles]]*259</f>
        <v>262885</v>
      </c>
    </row>
    <row r="884" spans="1:11">
      <c r="A884">
        <v>1992</v>
      </c>
      <c r="B884">
        <v>69</v>
      </c>
      <c r="C884" t="s">
        <v>34</v>
      </c>
      <c r="D884">
        <v>2025</v>
      </c>
      <c r="E884">
        <v>462</v>
      </c>
      <c r="F884">
        <v>9355</v>
      </c>
      <c r="G884">
        <v>606</v>
      </c>
      <c r="H884" t="s">
        <v>54</v>
      </c>
      <c r="I884" s="2">
        <v>5669000</v>
      </c>
      <c r="J884">
        <f>VLOOKUP(Californa_Wine_Production_1980_2020__32[[#This Row],[County]],'County &amp; Government'!A:I,6,1)</f>
        <v>531</v>
      </c>
      <c r="K884">
        <f>Californa_Wine_Production_1980_2020__32[[#This Row],[SquareMiles]]*259</f>
        <v>137529</v>
      </c>
    </row>
    <row r="885" spans="1:11">
      <c r="A885">
        <v>1992</v>
      </c>
      <c r="B885">
        <v>71</v>
      </c>
      <c r="C885" t="s">
        <v>35</v>
      </c>
      <c r="D885">
        <v>1290</v>
      </c>
      <c r="E885">
        <v>289</v>
      </c>
      <c r="F885">
        <v>3722</v>
      </c>
      <c r="G885">
        <v>249</v>
      </c>
      <c r="H885" t="s">
        <v>54</v>
      </c>
      <c r="I885" s="2">
        <v>927500</v>
      </c>
      <c r="J885">
        <f>VLOOKUP(Californa_Wine_Production_1980_2020__32[[#This Row],[County]],'County &amp; Government'!A:I,6,1)</f>
        <v>531</v>
      </c>
      <c r="K885">
        <f>Californa_Wine_Production_1980_2020__32[[#This Row],[SquareMiles]]*259</f>
        <v>137529</v>
      </c>
    </row>
    <row r="886" spans="1:11">
      <c r="A886">
        <v>1992</v>
      </c>
      <c r="B886">
        <v>73</v>
      </c>
      <c r="C886" t="s">
        <v>36</v>
      </c>
      <c r="D886">
        <v>162</v>
      </c>
      <c r="E886">
        <v>471</v>
      </c>
      <c r="F886">
        <v>763</v>
      </c>
      <c r="G886">
        <v>285</v>
      </c>
      <c r="H886" t="s">
        <v>54</v>
      </c>
      <c r="I886" s="2">
        <v>217500</v>
      </c>
      <c r="J886">
        <f>VLOOKUP(Californa_Wine_Production_1980_2020__32[[#This Row],[County]],'County &amp; Government'!A:I,6,1)</f>
        <v>531</v>
      </c>
      <c r="K886">
        <f>Californa_Wine_Production_1980_2020__32[[#This Row],[SquareMiles]]*259</f>
        <v>137529</v>
      </c>
    </row>
    <row r="887" spans="1:11">
      <c r="A887">
        <v>1992</v>
      </c>
      <c r="B887">
        <v>77</v>
      </c>
      <c r="C887" t="s">
        <v>37</v>
      </c>
      <c r="D887">
        <v>42330</v>
      </c>
      <c r="E887">
        <v>775</v>
      </c>
      <c r="F887">
        <v>328000</v>
      </c>
      <c r="G887">
        <v>284</v>
      </c>
      <c r="H887" t="s">
        <v>54</v>
      </c>
      <c r="I887" s="2">
        <v>93239000</v>
      </c>
      <c r="J887">
        <f>VLOOKUP(Californa_Wine_Production_1980_2020__32[[#This Row],[County]],'County &amp; Government'!A:I,6,1)</f>
        <v>531</v>
      </c>
      <c r="K887">
        <f>Californa_Wine_Production_1980_2020__32[[#This Row],[SquareMiles]]*259</f>
        <v>137529</v>
      </c>
    </row>
    <row r="888" spans="1:11">
      <c r="A888">
        <v>1992</v>
      </c>
      <c r="B888">
        <v>79</v>
      </c>
      <c r="C888" t="s">
        <v>38</v>
      </c>
      <c r="D888">
        <v>8327</v>
      </c>
      <c r="E888">
        <v>501</v>
      </c>
      <c r="F888">
        <v>41744</v>
      </c>
      <c r="G888">
        <v>818</v>
      </c>
      <c r="H888" t="s">
        <v>54</v>
      </c>
      <c r="I888" s="2">
        <v>34162000</v>
      </c>
      <c r="J888">
        <f>VLOOKUP(Californa_Wine_Production_1980_2020__32[[#This Row],[County]],'County &amp; Government'!A:I,6,1)</f>
        <v>531</v>
      </c>
      <c r="K888">
        <f>Californa_Wine_Production_1980_2020__32[[#This Row],[SquareMiles]]*259</f>
        <v>137529</v>
      </c>
    </row>
    <row r="889" spans="1:11">
      <c r="A889">
        <v>1992</v>
      </c>
      <c r="B889">
        <v>83</v>
      </c>
      <c r="C889" t="s">
        <v>40</v>
      </c>
      <c r="D889">
        <v>9036</v>
      </c>
      <c r="E889">
        <v>306</v>
      </c>
      <c r="F889">
        <v>27650</v>
      </c>
      <c r="G889">
        <v>1011</v>
      </c>
      <c r="H889" t="s">
        <v>54</v>
      </c>
      <c r="I889" s="2">
        <v>27960500</v>
      </c>
      <c r="J889">
        <f>VLOOKUP(Californa_Wine_Production_1980_2020__32[[#This Row],[County]],'County &amp; Government'!A:I,6,1)</f>
        <v>440</v>
      </c>
      <c r="K889">
        <f>Californa_Wine_Production_1980_2020__32[[#This Row],[SquareMiles]]*259</f>
        <v>113960</v>
      </c>
    </row>
    <row r="890" spans="1:11">
      <c r="A890">
        <v>1992</v>
      </c>
      <c r="B890">
        <v>85</v>
      </c>
      <c r="C890" t="s">
        <v>41</v>
      </c>
      <c r="D890">
        <v>1430</v>
      </c>
      <c r="E890">
        <v>250</v>
      </c>
      <c r="F890">
        <v>3575</v>
      </c>
      <c r="G890">
        <v>690</v>
      </c>
      <c r="H890" t="s">
        <v>54</v>
      </c>
      <c r="I890" s="2">
        <v>2467000</v>
      </c>
      <c r="J890">
        <f>VLOOKUP(Californa_Wine_Production_1980_2020__32[[#This Row],[County]],'County &amp; Government'!A:I,6,1)</f>
        <v>440</v>
      </c>
      <c r="K890">
        <f>Californa_Wine_Production_1980_2020__32[[#This Row],[SquareMiles]]*259</f>
        <v>113960</v>
      </c>
    </row>
    <row r="891" spans="1:11">
      <c r="A891">
        <v>1992</v>
      </c>
      <c r="B891">
        <v>87</v>
      </c>
      <c r="C891" t="s">
        <v>42</v>
      </c>
      <c r="D891">
        <v>96</v>
      </c>
      <c r="E891">
        <v>144</v>
      </c>
      <c r="F891">
        <v>138</v>
      </c>
      <c r="G891">
        <v>1449</v>
      </c>
      <c r="H891" t="s">
        <v>54</v>
      </c>
      <c r="I891" s="2">
        <v>200000</v>
      </c>
      <c r="J891">
        <f>VLOOKUP(Californa_Wine_Production_1980_2020__32[[#This Row],[County]],'County &amp; Government'!A:I,6,1)</f>
        <v>440</v>
      </c>
      <c r="K891">
        <f>Californa_Wine_Production_1980_2020__32[[#This Row],[SquareMiles]]*259</f>
        <v>113960</v>
      </c>
    </row>
    <row r="892" spans="1:11">
      <c r="A892">
        <v>1992</v>
      </c>
      <c r="B892">
        <v>95</v>
      </c>
      <c r="C892" t="s">
        <v>44</v>
      </c>
      <c r="D892">
        <v>1786</v>
      </c>
      <c r="E892">
        <v>482</v>
      </c>
      <c r="F892">
        <v>8614</v>
      </c>
      <c r="G892">
        <v>633</v>
      </c>
      <c r="H892" t="s">
        <v>54</v>
      </c>
      <c r="I892" s="2">
        <v>5454800</v>
      </c>
      <c r="J892">
        <f>VLOOKUP(Californa_Wine_Production_1980_2020__32[[#This Row],[County]],'County &amp; Government'!A:I,6,1)</f>
        <v>872</v>
      </c>
      <c r="K892">
        <f>Californa_Wine_Production_1980_2020__32[[#This Row],[SquareMiles]]*259</f>
        <v>225848</v>
      </c>
    </row>
    <row r="893" spans="1:11">
      <c r="A893">
        <v>1992</v>
      </c>
      <c r="B893">
        <v>97</v>
      </c>
      <c r="C893" t="s">
        <v>45</v>
      </c>
      <c r="D893">
        <v>31263</v>
      </c>
      <c r="E893">
        <v>473</v>
      </c>
      <c r="F893">
        <v>148010</v>
      </c>
      <c r="G893">
        <v>1004</v>
      </c>
      <c r="H893" t="s">
        <v>54</v>
      </c>
      <c r="I893" s="2">
        <v>148618600</v>
      </c>
      <c r="J893">
        <f>VLOOKUP(Californa_Wine_Production_1980_2020__32[[#This Row],[County]],'County &amp; Government'!A:I,6,1)</f>
        <v>1598</v>
      </c>
      <c r="K893">
        <f>Californa_Wine_Production_1980_2020__32[[#This Row],[SquareMiles]]*259</f>
        <v>413882</v>
      </c>
    </row>
    <row r="894" spans="1:11">
      <c r="A894">
        <v>1992</v>
      </c>
      <c r="B894">
        <v>99</v>
      </c>
      <c r="C894" t="s">
        <v>46</v>
      </c>
      <c r="D894">
        <v>19700</v>
      </c>
      <c r="E894">
        <v>868</v>
      </c>
      <c r="F894">
        <v>171000</v>
      </c>
      <c r="G894">
        <v>225</v>
      </c>
      <c r="H894" t="s">
        <v>54</v>
      </c>
      <c r="I894" s="2">
        <v>38472000</v>
      </c>
      <c r="J894">
        <f>VLOOKUP(Californa_Wine_Production_1980_2020__32[[#This Row],[County]],'County &amp; Government'!A:I,6,1)</f>
        <v>1521</v>
      </c>
      <c r="K894">
        <f>Californa_Wine_Production_1980_2020__32[[#This Row],[SquareMiles]]*259</f>
        <v>393939</v>
      </c>
    </row>
    <row r="895" spans="1:11">
      <c r="A895">
        <v>1992</v>
      </c>
      <c r="B895">
        <v>107</v>
      </c>
      <c r="C895" t="s">
        <v>48</v>
      </c>
      <c r="D895">
        <v>34804</v>
      </c>
      <c r="E895">
        <v>1023</v>
      </c>
      <c r="F895">
        <v>355890</v>
      </c>
      <c r="G895">
        <v>186</v>
      </c>
      <c r="H895" t="s">
        <v>54</v>
      </c>
      <c r="I895" s="2">
        <v>66243000</v>
      </c>
      <c r="J895">
        <f>VLOOKUP(Californa_Wine_Production_1980_2020__32[[#This Row],[County]],'County &amp; Government'!A:I,6,1)</f>
        <v>4844</v>
      </c>
      <c r="K895">
        <f>Californa_Wine_Production_1980_2020__32[[#This Row],[SquareMiles]]*259</f>
        <v>1254596</v>
      </c>
    </row>
    <row r="896" spans="1:11">
      <c r="A896">
        <v>1992</v>
      </c>
      <c r="B896">
        <v>113</v>
      </c>
      <c r="C896" t="s">
        <v>49</v>
      </c>
      <c r="D896">
        <v>1667</v>
      </c>
      <c r="E896">
        <v>656</v>
      </c>
      <c r="F896">
        <v>10936</v>
      </c>
      <c r="G896">
        <v>399</v>
      </c>
      <c r="H896" t="s">
        <v>54</v>
      </c>
      <c r="I896" s="2">
        <v>4367000</v>
      </c>
      <c r="J896">
        <f>VLOOKUP(Californa_Wine_Production_1980_2020__32[[#This Row],[County]],'County &amp; Government'!A:I,6,1)</f>
        <v>1034</v>
      </c>
      <c r="K896">
        <f>Californa_Wine_Production_1980_2020__32[[#This Row],[SquareMiles]]*259</f>
        <v>267806</v>
      </c>
    </row>
    <row r="897" spans="1:11">
      <c r="A897">
        <v>1991</v>
      </c>
      <c r="B897">
        <v>1</v>
      </c>
      <c r="C897" t="s">
        <v>12</v>
      </c>
      <c r="D897">
        <v>1286</v>
      </c>
      <c r="E897">
        <v>384</v>
      </c>
      <c r="F897">
        <v>4938</v>
      </c>
      <c r="G897">
        <v>867</v>
      </c>
      <c r="H897" t="s">
        <v>54</v>
      </c>
      <c r="I897" s="2">
        <v>4282000</v>
      </c>
      <c r="J897">
        <f>VLOOKUP(Californa_Wine_Production_1980_2020__32[[#This Row],[County]],'County &amp; Government'!A:I,6,1)</f>
        <v>825</v>
      </c>
      <c r="K897">
        <f>Californa_Wine_Production_1980_2020__32[[#This Row],[SquareMiles]]*259</f>
        <v>213675</v>
      </c>
    </row>
    <row r="898" spans="1:11">
      <c r="A898">
        <v>1991</v>
      </c>
      <c r="B898">
        <v>5</v>
      </c>
      <c r="C898" t="s">
        <v>14</v>
      </c>
      <c r="D898">
        <v>1638</v>
      </c>
      <c r="E898">
        <v>332</v>
      </c>
      <c r="F898">
        <v>5435</v>
      </c>
      <c r="G898">
        <v>519</v>
      </c>
      <c r="H898" t="s">
        <v>54</v>
      </c>
      <c r="I898" s="2">
        <v>2818050</v>
      </c>
      <c r="J898">
        <f>VLOOKUP(Californa_Wine_Production_1980_2020__32[[#This Row],[County]],'County &amp; Government'!A:I,6,1)</f>
        <v>601</v>
      </c>
      <c r="K898">
        <f>Californa_Wine_Production_1980_2020__32[[#This Row],[SquareMiles]]*259</f>
        <v>155659</v>
      </c>
    </row>
    <row r="899" spans="1:11">
      <c r="A899">
        <v>1991</v>
      </c>
      <c r="B899">
        <v>9</v>
      </c>
      <c r="C899" t="s">
        <v>15</v>
      </c>
      <c r="D899">
        <v>230</v>
      </c>
      <c r="E899">
        <v>261</v>
      </c>
      <c r="F899">
        <v>600</v>
      </c>
      <c r="G899">
        <v>525</v>
      </c>
      <c r="H899" t="s">
        <v>54</v>
      </c>
      <c r="I899" s="2">
        <v>315000</v>
      </c>
      <c r="J899">
        <f>VLOOKUP(Californa_Wine_Production_1980_2020__32[[#This Row],[County]],'County &amp; Government'!A:I,6,1)</f>
        <v>1036</v>
      </c>
      <c r="K899">
        <f>Californa_Wine_Production_1980_2020__32[[#This Row],[SquareMiles]]*259</f>
        <v>268324</v>
      </c>
    </row>
    <row r="900" spans="1:11">
      <c r="A900">
        <v>1991</v>
      </c>
      <c r="B900">
        <v>19</v>
      </c>
      <c r="C900" t="s">
        <v>19</v>
      </c>
      <c r="D900">
        <v>32900</v>
      </c>
      <c r="E900">
        <v>926</v>
      </c>
      <c r="F900">
        <v>304780</v>
      </c>
      <c r="G900">
        <v>162</v>
      </c>
      <c r="H900" t="s">
        <v>54</v>
      </c>
      <c r="I900" s="2">
        <v>49394000</v>
      </c>
      <c r="J900">
        <f>VLOOKUP(Californa_Wine_Production_1980_2020__32[[#This Row],[County]],'County &amp; Government'!A:I,6,1)</f>
        <v>5998</v>
      </c>
      <c r="K900">
        <f>Californa_Wine_Production_1980_2020__32[[#This Row],[SquareMiles]]*259</f>
        <v>1553482</v>
      </c>
    </row>
    <row r="901" spans="1:11">
      <c r="A901">
        <v>1991</v>
      </c>
      <c r="B901">
        <v>29</v>
      </c>
      <c r="C901" t="s">
        <v>20</v>
      </c>
      <c r="D901">
        <v>26588</v>
      </c>
      <c r="E901">
        <v>786</v>
      </c>
      <c r="F901">
        <v>209000</v>
      </c>
      <c r="G901">
        <v>176</v>
      </c>
      <c r="H901" t="s">
        <v>54</v>
      </c>
      <c r="I901" s="2">
        <v>36859000</v>
      </c>
      <c r="J901">
        <f>VLOOKUP(Californa_Wine_Production_1980_2020__32[[#This Row],[County]],'County &amp; Government'!A:I,6,1)</f>
        <v>8170</v>
      </c>
      <c r="K901">
        <f>Californa_Wine_Production_1980_2020__32[[#This Row],[SquareMiles]]*259</f>
        <v>2116030</v>
      </c>
    </row>
    <row r="902" spans="1:11">
      <c r="A902">
        <v>1991</v>
      </c>
      <c r="B902">
        <v>31</v>
      </c>
      <c r="C902" t="s">
        <v>21</v>
      </c>
      <c r="D902">
        <v>1111</v>
      </c>
      <c r="E902">
        <v>911</v>
      </c>
      <c r="F902">
        <v>10121</v>
      </c>
      <c r="G902">
        <v>147</v>
      </c>
      <c r="H902" t="s">
        <v>54</v>
      </c>
      <c r="I902" s="2">
        <v>1488000</v>
      </c>
      <c r="J902">
        <f>VLOOKUP(Californa_Wine_Production_1980_2020__32[[#This Row],[County]],'County &amp; Government'!A:I,6,1)</f>
        <v>1436</v>
      </c>
      <c r="K902">
        <f>Californa_Wine_Production_1980_2020__32[[#This Row],[SquareMiles]]*259</f>
        <v>371924</v>
      </c>
    </row>
    <row r="903" spans="1:11">
      <c r="A903">
        <v>1991</v>
      </c>
      <c r="B903">
        <v>33</v>
      </c>
      <c r="C903" t="s">
        <v>22</v>
      </c>
      <c r="D903">
        <v>2421</v>
      </c>
      <c r="E903">
        <v>501</v>
      </c>
      <c r="F903">
        <v>12126</v>
      </c>
      <c r="G903">
        <v>783</v>
      </c>
      <c r="H903" t="s">
        <v>54</v>
      </c>
      <c r="I903" s="2">
        <v>9488600</v>
      </c>
      <c r="J903">
        <f>VLOOKUP(Californa_Wine_Production_1980_2020__32[[#This Row],[County]],'County &amp; Government'!A:I,6,1)</f>
        <v>1327</v>
      </c>
      <c r="K903">
        <f>Californa_Wine_Production_1980_2020__32[[#This Row],[SquareMiles]]*259</f>
        <v>343693</v>
      </c>
    </row>
    <row r="904" spans="1:11">
      <c r="A904">
        <v>1991</v>
      </c>
      <c r="B904">
        <v>39</v>
      </c>
      <c r="C904" t="s">
        <v>23</v>
      </c>
      <c r="D904">
        <v>49807</v>
      </c>
      <c r="E904">
        <v>904</v>
      </c>
      <c r="F904">
        <v>450387</v>
      </c>
      <c r="G904">
        <v>155</v>
      </c>
      <c r="H904" t="s">
        <v>54</v>
      </c>
      <c r="I904" s="2">
        <v>69900000</v>
      </c>
      <c r="J904">
        <f>VLOOKUP(Californa_Wine_Production_1980_2020__32[[#This Row],[County]],'County &amp; Government'!A:I,6,1)</f>
        <v>2147</v>
      </c>
      <c r="K904">
        <f>Californa_Wine_Production_1980_2020__32[[#This Row],[SquareMiles]]*259</f>
        <v>556073</v>
      </c>
    </row>
    <row r="905" spans="1:11">
      <c r="A905">
        <v>1991</v>
      </c>
      <c r="B905">
        <v>43</v>
      </c>
      <c r="C905" t="s">
        <v>50</v>
      </c>
      <c r="D905">
        <v>77</v>
      </c>
      <c r="E905">
        <v>129</v>
      </c>
      <c r="F905">
        <v>99</v>
      </c>
      <c r="G905">
        <v>715</v>
      </c>
      <c r="H905" t="s">
        <v>54</v>
      </c>
      <c r="I905" s="2">
        <v>70800</v>
      </c>
      <c r="J905">
        <f>VLOOKUP(Californa_Wine_Production_1980_2020__32[[#This Row],[County]],'County &amp; Government'!A:I,6,1)</f>
        <v>1461</v>
      </c>
      <c r="K905">
        <f>Californa_Wine_Production_1980_2020__32[[#This Row],[SquareMiles]]*259</f>
        <v>378399</v>
      </c>
    </row>
    <row r="906" spans="1:11">
      <c r="A906">
        <v>1991</v>
      </c>
      <c r="B906">
        <v>45</v>
      </c>
      <c r="C906" t="s">
        <v>25</v>
      </c>
      <c r="D906">
        <v>11281</v>
      </c>
      <c r="E906">
        <v>457</v>
      </c>
      <c r="F906">
        <v>51551</v>
      </c>
      <c r="G906">
        <v>707</v>
      </c>
      <c r="H906" t="s">
        <v>54</v>
      </c>
      <c r="I906" s="2">
        <v>36446600</v>
      </c>
      <c r="J906">
        <f>VLOOKUP(Californa_Wine_Production_1980_2020__32[[#This Row],[County]],'County &amp; Government'!A:I,6,1)</f>
        <v>3510</v>
      </c>
      <c r="K906">
        <f>Californa_Wine_Production_1980_2020__32[[#This Row],[SquareMiles]]*259</f>
        <v>909090</v>
      </c>
    </row>
    <row r="907" spans="1:11">
      <c r="A907">
        <v>1991</v>
      </c>
      <c r="B907">
        <v>47</v>
      </c>
      <c r="C907" t="s">
        <v>26</v>
      </c>
      <c r="D907">
        <v>13326</v>
      </c>
      <c r="E907">
        <v>813</v>
      </c>
      <c r="F907">
        <v>108389</v>
      </c>
      <c r="G907">
        <v>217</v>
      </c>
      <c r="H907" t="s">
        <v>54</v>
      </c>
      <c r="I907" s="2">
        <v>23509000</v>
      </c>
      <c r="J907">
        <f>VLOOKUP(Californa_Wine_Production_1980_2020__32[[#This Row],[County]],'County &amp; Government'!A:I,6,1)</f>
        <v>2008</v>
      </c>
      <c r="K907">
        <f>Californa_Wine_Production_1980_2020__32[[#This Row],[SquareMiles]]*259</f>
        <v>520072</v>
      </c>
    </row>
    <row r="908" spans="1:11">
      <c r="A908">
        <v>1991</v>
      </c>
      <c r="B908">
        <v>53</v>
      </c>
      <c r="C908" t="s">
        <v>27</v>
      </c>
      <c r="D908">
        <v>24150</v>
      </c>
      <c r="E908">
        <v>423</v>
      </c>
      <c r="F908">
        <v>102074</v>
      </c>
      <c r="G908">
        <v>723</v>
      </c>
      <c r="H908" t="s">
        <v>54</v>
      </c>
      <c r="I908" s="2">
        <v>73800000</v>
      </c>
      <c r="J908">
        <f>VLOOKUP(Californa_Wine_Production_1980_2020__32[[#This Row],[County]],'County &amp; Government'!A:I,6,1)</f>
        <v>3324</v>
      </c>
      <c r="K908">
        <f>Californa_Wine_Production_1980_2020__32[[#This Row],[SquareMiles]]*259</f>
        <v>860916</v>
      </c>
    </row>
    <row r="909" spans="1:11">
      <c r="A909">
        <v>1991</v>
      </c>
      <c r="B909">
        <v>55</v>
      </c>
      <c r="C909" t="s">
        <v>28</v>
      </c>
      <c r="D909">
        <v>29993</v>
      </c>
      <c r="E909">
        <v>461</v>
      </c>
      <c r="F909">
        <v>138322</v>
      </c>
      <c r="G909">
        <v>1260</v>
      </c>
      <c r="H909" t="s">
        <v>54</v>
      </c>
      <c r="I909" s="2">
        <v>174275000</v>
      </c>
      <c r="J909">
        <f>VLOOKUP(Californa_Wine_Production_1980_2020__32[[#This Row],[County]],'County &amp; Government'!A:I,6,1)</f>
        <v>797</v>
      </c>
      <c r="K909">
        <f>Californa_Wine_Production_1980_2020__32[[#This Row],[SquareMiles]]*259</f>
        <v>206423</v>
      </c>
    </row>
    <row r="910" spans="1:11">
      <c r="A910">
        <v>1991</v>
      </c>
      <c r="B910">
        <v>65</v>
      </c>
      <c r="C910" t="s">
        <v>32</v>
      </c>
      <c r="D910">
        <v>2211</v>
      </c>
      <c r="E910">
        <v>307</v>
      </c>
      <c r="F910">
        <v>6788</v>
      </c>
      <c r="G910">
        <v>596</v>
      </c>
      <c r="H910" t="s">
        <v>54</v>
      </c>
      <c r="I910" s="2">
        <v>4048400</v>
      </c>
      <c r="J910">
        <f>VLOOKUP(Californa_Wine_Production_1980_2020__32[[#This Row],[County]],'County &amp; Government'!A:I,6,1)</f>
        <v>7243</v>
      </c>
      <c r="K910">
        <f>Californa_Wine_Production_1980_2020__32[[#This Row],[SquareMiles]]*259</f>
        <v>1875937</v>
      </c>
    </row>
    <row r="911" spans="1:11">
      <c r="A911">
        <v>1991</v>
      </c>
      <c r="B911">
        <v>67</v>
      </c>
      <c r="C911" t="s">
        <v>33</v>
      </c>
      <c r="D911">
        <v>6800</v>
      </c>
      <c r="E911">
        <v>650</v>
      </c>
      <c r="F911">
        <v>44200</v>
      </c>
      <c r="G911">
        <v>380</v>
      </c>
      <c r="H911" t="s">
        <v>54</v>
      </c>
      <c r="I911" s="2">
        <v>16796000</v>
      </c>
      <c r="J911">
        <f>VLOOKUP(Californa_Wine_Production_1980_2020__32[[#This Row],[County]],'County &amp; Government'!A:I,6,1)</f>
        <v>1015</v>
      </c>
      <c r="K911">
        <f>Californa_Wine_Production_1980_2020__32[[#This Row],[SquareMiles]]*259</f>
        <v>262885</v>
      </c>
    </row>
    <row r="912" spans="1:11">
      <c r="A912">
        <v>1991</v>
      </c>
      <c r="B912">
        <v>69</v>
      </c>
      <c r="C912" t="s">
        <v>34</v>
      </c>
      <c r="D912">
        <v>1773</v>
      </c>
      <c r="E912">
        <v>419</v>
      </c>
      <c r="F912">
        <v>7429</v>
      </c>
      <c r="G912">
        <v>512</v>
      </c>
      <c r="H912" t="s">
        <v>54</v>
      </c>
      <c r="I912" s="2">
        <v>3804000</v>
      </c>
      <c r="J912">
        <f>VLOOKUP(Californa_Wine_Production_1980_2020__32[[#This Row],[County]],'County &amp; Government'!A:I,6,1)</f>
        <v>531</v>
      </c>
      <c r="K912">
        <f>Californa_Wine_Production_1980_2020__32[[#This Row],[SquareMiles]]*259</f>
        <v>137529</v>
      </c>
    </row>
    <row r="913" spans="1:11">
      <c r="A913">
        <v>1991</v>
      </c>
      <c r="B913">
        <v>71</v>
      </c>
      <c r="C913" t="s">
        <v>35</v>
      </c>
      <c r="D913">
        <v>1260</v>
      </c>
      <c r="E913">
        <v>147</v>
      </c>
      <c r="F913">
        <v>1849</v>
      </c>
      <c r="G913">
        <v>153</v>
      </c>
      <c r="H913" t="s">
        <v>54</v>
      </c>
      <c r="I913" s="2">
        <v>283100</v>
      </c>
      <c r="J913">
        <f>VLOOKUP(Californa_Wine_Production_1980_2020__32[[#This Row],[County]],'County &amp; Government'!A:I,6,1)</f>
        <v>531</v>
      </c>
      <c r="K913">
        <f>Californa_Wine_Production_1980_2020__32[[#This Row],[SquareMiles]]*259</f>
        <v>137529</v>
      </c>
    </row>
    <row r="914" spans="1:11">
      <c r="A914">
        <v>1991</v>
      </c>
      <c r="B914">
        <v>73</v>
      </c>
      <c r="C914" t="s">
        <v>36</v>
      </c>
      <c r="D914">
        <v>136</v>
      </c>
      <c r="E914">
        <v>345</v>
      </c>
      <c r="F914">
        <v>469</v>
      </c>
      <c r="G914">
        <v>285</v>
      </c>
      <c r="H914" t="s">
        <v>54</v>
      </c>
      <c r="I914" s="2">
        <v>133700</v>
      </c>
      <c r="J914">
        <f>VLOOKUP(Californa_Wine_Production_1980_2020__32[[#This Row],[County]],'County &amp; Government'!A:I,6,1)</f>
        <v>531</v>
      </c>
      <c r="K914">
        <f>Californa_Wine_Production_1980_2020__32[[#This Row],[SquareMiles]]*259</f>
        <v>137529</v>
      </c>
    </row>
    <row r="915" spans="1:11">
      <c r="A915">
        <v>1991</v>
      </c>
      <c r="B915">
        <v>77</v>
      </c>
      <c r="C915" t="s">
        <v>37</v>
      </c>
      <c r="D915">
        <v>44000</v>
      </c>
      <c r="E915">
        <v>700</v>
      </c>
      <c r="F915">
        <v>308040</v>
      </c>
      <c r="G915">
        <v>251</v>
      </c>
      <c r="H915" t="s">
        <v>54</v>
      </c>
      <c r="I915" s="2">
        <v>77186000</v>
      </c>
      <c r="J915">
        <f>VLOOKUP(Californa_Wine_Production_1980_2020__32[[#This Row],[County]],'County &amp; Government'!A:I,6,1)</f>
        <v>531</v>
      </c>
      <c r="K915">
        <f>Californa_Wine_Production_1980_2020__32[[#This Row],[SquareMiles]]*259</f>
        <v>137529</v>
      </c>
    </row>
    <row r="916" spans="1:11">
      <c r="A916">
        <v>1991</v>
      </c>
      <c r="B916">
        <v>79</v>
      </c>
      <c r="C916" t="s">
        <v>38</v>
      </c>
      <c r="D916">
        <v>8100</v>
      </c>
      <c r="E916">
        <v>532</v>
      </c>
      <c r="F916">
        <v>43092</v>
      </c>
      <c r="G916">
        <v>793</v>
      </c>
      <c r="H916" t="s">
        <v>54</v>
      </c>
      <c r="I916" s="2">
        <v>34172000</v>
      </c>
      <c r="J916">
        <f>VLOOKUP(Californa_Wine_Production_1980_2020__32[[#This Row],[County]],'County &amp; Government'!A:I,6,1)</f>
        <v>531</v>
      </c>
      <c r="K916">
        <f>Californa_Wine_Production_1980_2020__32[[#This Row],[SquareMiles]]*259</f>
        <v>137529</v>
      </c>
    </row>
    <row r="917" spans="1:11">
      <c r="A917">
        <v>1991</v>
      </c>
      <c r="B917">
        <v>83</v>
      </c>
      <c r="C917" t="s">
        <v>40</v>
      </c>
      <c r="D917">
        <v>8889</v>
      </c>
      <c r="E917">
        <v>356</v>
      </c>
      <c r="F917">
        <v>31645</v>
      </c>
      <c r="G917">
        <v>1036</v>
      </c>
      <c r="H917" t="s">
        <v>54</v>
      </c>
      <c r="I917" s="2">
        <v>32784500</v>
      </c>
      <c r="J917">
        <f>VLOOKUP(Californa_Wine_Production_1980_2020__32[[#This Row],[County]],'County &amp; Government'!A:I,6,1)</f>
        <v>440</v>
      </c>
      <c r="K917">
        <f>Californa_Wine_Production_1980_2020__32[[#This Row],[SquareMiles]]*259</f>
        <v>113960</v>
      </c>
    </row>
    <row r="918" spans="1:11">
      <c r="A918">
        <v>1991</v>
      </c>
      <c r="B918">
        <v>85</v>
      </c>
      <c r="C918" t="s">
        <v>41</v>
      </c>
      <c r="D918">
        <v>1475</v>
      </c>
      <c r="E918">
        <v>250</v>
      </c>
      <c r="F918">
        <v>3688</v>
      </c>
      <c r="G918">
        <v>570</v>
      </c>
      <c r="H918" t="s">
        <v>54</v>
      </c>
      <c r="I918" s="2">
        <v>2102000</v>
      </c>
      <c r="J918">
        <f>VLOOKUP(Californa_Wine_Production_1980_2020__32[[#This Row],[County]],'County &amp; Government'!A:I,6,1)</f>
        <v>440</v>
      </c>
      <c r="K918">
        <f>Californa_Wine_Production_1980_2020__32[[#This Row],[SquareMiles]]*259</f>
        <v>113960</v>
      </c>
    </row>
    <row r="919" spans="1:11">
      <c r="A919">
        <v>1991</v>
      </c>
      <c r="B919">
        <v>87</v>
      </c>
      <c r="C919" t="s">
        <v>42</v>
      </c>
      <c r="D919">
        <v>110</v>
      </c>
      <c r="E919">
        <v>160</v>
      </c>
      <c r="F919">
        <v>176</v>
      </c>
      <c r="G919">
        <v>1489</v>
      </c>
      <c r="H919" t="s">
        <v>54</v>
      </c>
      <c r="I919" s="2">
        <v>262000</v>
      </c>
      <c r="J919">
        <f>VLOOKUP(Californa_Wine_Production_1980_2020__32[[#This Row],[County]],'County &amp; Government'!A:I,6,1)</f>
        <v>440</v>
      </c>
      <c r="K919">
        <f>Californa_Wine_Production_1980_2020__32[[#This Row],[SquareMiles]]*259</f>
        <v>113960</v>
      </c>
    </row>
    <row r="920" spans="1:11">
      <c r="A920">
        <v>1991</v>
      </c>
      <c r="B920">
        <v>95</v>
      </c>
      <c r="C920" t="s">
        <v>44</v>
      </c>
      <c r="D920">
        <v>1801</v>
      </c>
      <c r="E920">
        <v>652</v>
      </c>
      <c r="F920">
        <v>11747</v>
      </c>
      <c r="G920">
        <v>584</v>
      </c>
      <c r="H920" t="s">
        <v>54</v>
      </c>
      <c r="I920" s="2">
        <v>6864900</v>
      </c>
      <c r="J920">
        <f>VLOOKUP(Californa_Wine_Production_1980_2020__32[[#This Row],[County]],'County &amp; Government'!A:I,6,1)</f>
        <v>872</v>
      </c>
      <c r="K920">
        <f>Californa_Wine_Production_1980_2020__32[[#This Row],[SquareMiles]]*259</f>
        <v>225848</v>
      </c>
    </row>
    <row r="921" spans="1:11">
      <c r="A921">
        <v>1991</v>
      </c>
      <c r="B921">
        <v>97</v>
      </c>
      <c r="C921" t="s">
        <v>45</v>
      </c>
      <c r="D921">
        <v>29421</v>
      </c>
      <c r="E921">
        <v>495</v>
      </c>
      <c r="F921">
        <v>145493</v>
      </c>
      <c r="G921">
        <v>1016</v>
      </c>
      <c r="H921" t="s">
        <v>54</v>
      </c>
      <c r="I921" s="2">
        <v>147802900</v>
      </c>
      <c r="J921">
        <f>VLOOKUP(Californa_Wine_Production_1980_2020__32[[#This Row],[County]],'County &amp; Government'!A:I,6,1)</f>
        <v>1598</v>
      </c>
      <c r="K921">
        <f>Californa_Wine_Production_1980_2020__32[[#This Row],[SquareMiles]]*259</f>
        <v>413882</v>
      </c>
    </row>
    <row r="922" spans="1:11">
      <c r="A922">
        <v>1991</v>
      </c>
      <c r="B922">
        <v>99</v>
      </c>
      <c r="C922" t="s">
        <v>46</v>
      </c>
      <c r="D922">
        <v>18300</v>
      </c>
      <c r="E922">
        <v>1082</v>
      </c>
      <c r="F922">
        <v>198000</v>
      </c>
      <c r="G922">
        <v>177</v>
      </c>
      <c r="H922" t="s">
        <v>54</v>
      </c>
      <c r="I922" s="2">
        <v>35132000</v>
      </c>
      <c r="J922">
        <f>VLOOKUP(Californa_Wine_Production_1980_2020__32[[#This Row],[County]],'County &amp; Government'!A:I,6,1)</f>
        <v>1521</v>
      </c>
      <c r="K922">
        <f>Californa_Wine_Production_1980_2020__32[[#This Row],[SquareMiles]]*259</f>
        <v>393939</v>
      </c>
    </row>
    <row r="923" spans="1:11">
      <c r="A923">
        <v>1991</v>
      </c>
      <c r="B923">
        <v>107</v>
      </c>
      <c r="C923" t="s">
        <v>48</v>
      </c>
      <c r="D923">
        <v>11135</v>
      </c>
      <c r="E923">
        <v>917</v>
      </c>
      <c r="F923">
        <v>102080</v>
      </c>
      <c r="G923">
        <v>180</v>
      </c>
      <c r="H923" t="s">
        <v>54</v>
      </c>
      <c r="I923" s="2">
        <v>18346000</v>
      </c>
      <c r="J923">
        <f>VLOOKUP(Californa_Wine_Production_1980_2020__32[[#This Row],[County]],'County &amp; Government'!A:I,6,1)</f>
        <v>4844</v>
      </c>
      <c r="K923">
        <f>Californa_Wine_Production_1980_2020__32[[#This Row],[SquareMiles]]*259</f>
        <v>1254596</v>
      </c>
    </row>
    <row r="924" spans="1:11">
      <c r="A924">
        <v>1991</v>
      </c>
      <c r="B924">
        <v>113</v>
      </c>
      <c r="C924" t="s">
        <v>49</v>
      </c>
      <c r="D924">
        <v>1366</v>
      </c>
      <c r="E924">
        <v>606</v>
      </c>
      <c r="F924">
        <v>8278</v>
      </c>
      <c r="G924">
        <v>364</v>
      </c>
      <c r="H924" t="s">
        <v>54</v>
      </c>
      <c r="I924" s="2">
        <v>3013000</v>
      </c>
      <c r="J924">
        <f>VLOOKUP(Californa_Wine_Production_1980_2020__32[[#This Row],[County]],'County &amp; Government'!A:I,6,1)</f>
        <v>1034</v>
      </c>
      <c r="K924">
        <f>Californa_Wine_Production_1980_2020__32[[#This Row],[SquareMiles]]*259</f>
        <v>267806</v>
      </c>
    </row>
    <row r="925" spans="1:11">
      <c r="A925">
        <v>1990</v>
      </c>
      <c r="B925">
        <v>1</v>
      </c>
      <c r="C925" t="s">
        <v>12</v>
      </c>
      <c r="D925">
        <v>1628</v>
      </c>
      <c r="E925">
        <v>211</v>
      </c>
      <c r="F925">
        <v>3435</v>
      </c>
      <c r="G925">
        <v>880</v>
      </c>
      <c r="H925" t="s">
        <v>54</v>
      </c>
      <c r="I925" s="2">
        <v>3023000</v>
      </c>
      <c r="J925">
        <f>VLOOKUP(Californa_Wine_Production_1980_2020__32[[#This Row],[County]],'County &amp; Government'!A:I,6,1)</f>
        <v>825</v>
      </c>
      <c r="K925">
        <f>Californa_Wine_Production_1980_2020__32[[#This Row],[SquareMiles]]*259</f>
        <v>213675</v>
      </c>
    </row>
    <row r="926" spans="1:11">
      <c r="A926">
        <v>1990</v>
      </c>
      <c r="B926">
        <v>5</v>
      </c>
      <c r="C926" t="s">
        <v>14</v>
      </c>
      <c r="D926">
        <v>1650</v>
      </c>
      <c r="E926">
        <v>342</v>
      </c>
      <c r="F926">
        <v>5643</v>
      </c>
      <c r="G926">
        <v>528</v>
      </c>
      <c r="H926" t="s">
        <v>54</v>
      </c>
      <c r="I926" s="2">
        <v>2978850</v>
      </c>
      <c r="J926">
        <f>VLOOKUP(Californa_Wine_Production_1980_2020__32[[#This Row],[County]],'County &amp; Government'!A:I,6,1)</f>
        <v>601</v>
      </c>
      <c r="K926">
        <f>Californa_Wine_Production_1980_2020__32[[#This Row],[SquareMiles]]*259</f>
        <v>155659</v>
      </c>
    </row>
    <row r="927" spans="1:11">
      <c r="A927">
        <v>1990</v>
      </c>
      <c r="B927">
        <v>9</v>
      </c>
      <c r="C927" t="s">
        <v>15</v>
      </c>
      <c r="D927">
        <v>150</v>
      </c>
      <c r="E927">
        <v>240</v>
      </c>
      <c r="F927">
        <v>360</v>
      </c>
      <c r="G927">
        <v>550</v>
      </c>
      <c r="H927" t="s">
        <v>54</v>
      </c>
      <c r="I927" s="2">
        <v>198000</v>
      </c>
      <c r="J927">
        <f>VLOOKUP(Californa_Wine_Production_1980_2020__32[[#This Row],[County]],'County &amp; Government'!A:I,6,1)</f>
        <v>1036</v>
      </c>
      <c r="K927">
        <f>Californa_Wine_Production_1980_2020__32[[#This Row],[SquareMiles]]*259</f>
        <v>268324</v>
      </c>
    </row>
    <row r="928" spans="1:11">
      <c r="A928">
        <v>1990</v>
      </c>
      <c r="B928">
        <v>19</v>
      </c>
      <c r="C928" t="s">
        <v>19</v>
      </c>
      <c r="D928">
        <v>33715</v>
      </c>
      <c r="E928">
        <v>1028</v>
      </c>
      <c r="F928">
        <v>346750</v>
      </c>
      <c r="G928">
        <v>158</v>
      </c>
      <c r="H928" t="s">
        <v>54</v>
      </c>
      <c r="I928" s="2">
        <v>54910000</v>
      </c>
      <c r="J928">
        <f>VLOOKUP(Californa_Wine_Production_1980_2020__32[[#This Row],[County]],'County &amp; Government'!A:I,6,1)</f>
        <v>5998</v>
      </c>
      <c r="K928">
        <f>Californa_Wine_Production_1980_2020__32[[#This Row],[SquareMiles]]*259</f>
        <v>1553482</v>
      </c>
    </row>
    <row r="929" spans="1:11">
      <c r="A929">
        <v>1990</v>
      </c>
      <c r="B929">
        <v>29</v>
      </c>
      <c r="C929" t="s">
        <v>20</v>
      </c>
      <c r="D929">
        <v>28704</v>
      </c>
      <c r="E929">
        <v>874</v>
      </c>
      <c r="F929">
        <v>251000</v>
      </c>
      <c r="G929">
        <v>148</v>
      </c>
      <c r="H929" t="s">
        <v>54</v>
      </c>
      <c r="I929" s="2">
        <v>37174000</v>
      </c>
      <c r="J929">
        <f>VLOOKUP(Californa_Wine_Production_1980_2020__32[[#This Row],[County]],'County &amp; Government'!A:I,6,1)</f>
        <v>8170</v>
      </c>
      <c r="K929">
        <f>Californa_Wine_Production_1980_2020__32[[#This Row],[SquareMiles]]*259</f>
        <v>2116030</v>
      </c>
    </row>
    <row r="930" spans="1:11">
      <c r="A930">
        <v>1990</v>
      </c>
      <c r="B930">
        <v>31</v>
      </c>
      <c r="C930" t="s">
        <v>21</v>
      </c>
      <c r="D930">
        <v>1111</v>
      </c>
      <c r="E930">
        <v>874</v>
      </c>
      <c r="F930">
        <v>9710</v>
      </c>
      <c r="G930">
        <v>155</v>
      </c>
      <c r="H930" t="s">
        <v>54</v>
      </c>
      <c r="I930" s="2">
        <v>1505000</v>
      </c>
      <c r="J930">
        <f>VLOOKUP(Californa_Wine_Production_1980_2020__32[[#This Row],[County]],'County &amp; Government'!A:I,6,1)</f>
        <v>1436</v>
      </c>
      <c r="K930">
        <f>Californa_Wine_Production_1980_2020__32[[#This Row],[SquareMiles]]*259</f>
        <v>371924</v>
      </c>
    </row>
    <row r="931" spans="1:11">
      <c r="A931">
        <v>1990</v>
      </c>
      <c r="B931">
        <v>33</v>
      </c>
      <c r="C931" t="s">
        <v>22</v>
      </c>
      <c r="D931">
        <v>2545</v>
      </c>
      <c r="E931">
        <v>314</v>
      </c>
      <c r="F931">
        <v>7991</v>
      </c>
      <c r="G931">
        <v>794</v>
      </c>
      <c r="H931" t="s">
        <v>54</v>
      </c>
      <c r="I931" s="2">
        <v>6345500</v>
      </c>
      <c r="J931">
        <f>VLOOKUP(Californa_Wine_Production_1980_2020__32[[#This Row],[County]],'County &amp; Government'!A:I,6,1)</f>
        <v>1327</v>
      </c>
      <c r="K931">
        <f>Californa_Wine_Production_1980_2020__32[[#This Row],[SquareMiles]]*259</f>
        <v>343693</v>
      </c>
    </row>
    <row r="932" spans="1:11">
      <c r="A932">
        <v>1990</v>
      </c>
      <c r="B932">
        <v>39</v>
      </c>
      <c r="C932" t="s">
        <v>23</v>
      </c>
      <c r="D932">
        <v>49526</v>
      </c>
      <c r="E932">
        <v>905</v>
      </c>
      <c r="F932">
        <v>448032</v>
      </c>
      <c r="G932">
        <v>151</v>
      </c>
      <c r="H932" t="s">
        <v>54</v>
      </c>
      <c r="I932" s="2">
        <v>67489000</v>
      </c>
      <c r="J932">
        <f>VLOOKUP(Californa_Wine_Production_1980_2020__32[[#This Row],[County]],'County &amp; Government'!A:I,6,1)</f>
        <v>2147</v>
      </c>
      <c r="K932">
        <f>Californa_Wine_Production_1980_2020__32[[#This Row],[SquareMiles]]*259</f>
        <v>556073</v>
      </c>
    </row>
    <row r="933" spans="1:11">
      <c r="A933">
        <v>1990</v>
      </c>
      <c r="B933">
        <v>43</v>
      </c>
      <c r="C933" t="s">
        <v>50</v>
      </c>
      <c r="D933">
        <v>70</v>
      </c>
      <c r="E933">
        <v>134</v>
      </c>
      <c r="F933">
        <v>94</v>
      </c>
      <c r="G933">
        <v>693</v>
      </c>
      <c r="H933" t="s">
        <v>54</v>
      </c>
      <c r="I933" s="2">
        <v>65100</v>
      </c>
      <c r="J933">
        <f>VLOOKUP(Californa_Wine_Production_1980_2020__32[[#This Row],[County]],'County &amp; Government'!A:I,6,1)</f>
        <v>1461</v>
      </c>
      <c r="K933">
        <f>Californa_Wine_Production_1980_2020__32[[#This Row],[SquareMiles]]*259</f>
        <v>378399</v>
      </c>
    </row>
    <row r="934" spans="1:11">
      <c r="A934">
        <v>1990</v>
      </c>
      <c r="B934">
        <v>45</v>
      </c>
      <c r="C934" t="s">
        <v>25</v>
      </c>
      <c r="D934">
        <v>11341</v>
      </c>
      <c r="E934">
        <v>351</v>
      </c>
      <c r="F934">
        <v>39779</v>
      </c>
      <c r="G934">
        <v>713</v>
      </c>
      <c r="H934" t="s">
        <v>54</v>
      </c>
      <c r="I934" s="2">
        <v>28362400</v>
      </c>
      <c r="J934">
        <f>VLOOKUP(Californa_Wine_Production_1980_2020__32[[#This Row],[County]],'County &amp; Government'!A:I,6,1)</f>
        <v>3510</v>
      </c>
      <c r="K934">
        <f>Californa_Wine_Production_1980_2020__32[[#This Row],[SquareMiles]]*259</f>
        <v>909090</v>
      </c>
    </row>
    <row r="935" spans="1:11">
      <c r="A935">
        <v>1990</v>
      </c>
      <c r="B935">
        <v>47</v>
      </c>
      <c r="C935" t="s">
        <v>26</v>
      </c>
      <c r="D935">
        <v>14186</v>
      </c>
      <c r="E935">
        <v>866</v>
      </c>
      <c r="F935">
        <v>122900</v>
      </c>
      <c r="G935">
        <v>193</v>
      </c>
      <c r="H935" t="s">
        <v>54</v>
      </c>
      <c r="I935" s="2">
        <v>23734000</v>
      </c>
      <c r="J935">
        <f>VLOOKUP(Californa_Wine_Production_1980_2020__32[[#This Row],[County]],'County &amp; Government'!A:I,6,1)</f>
        <v>2008</v>
      </c>
      <c r="K935">
        <f>Californa_Wine_Production_1980_2020__32[[#This Row],[SquareMiles]]*259</f>
        <v>520072</v>
      </c>
    </row>
    <row r="936" spans="1:11">
      <c r="A936">
        <v>1990</v>
      </c>
      <c r="B936">
        <v>53</v>
      </c>
      <c r="C936" t="s">
        <v>27</v>
      </c>
      <c r="D936">
        <v>25248</v>
      </c>
      <c r="E936">
        <v>396</v>
      </c>
      <c r="F936">
        <v>100076</v>
      </c>
      <c r="G936">
        <v>637</v>
      </c>
      <c r="H936" t="s">
        <v>54</v>
      </c>
      <c r="I936" s="2">
        <v>63719000</v>
      </c>
      <c r="J936">
        <f>VLOOKUP(Californa_Wine_Production_1980_2020__32[[#This Row],[County]],'County &amp; Government'!A:I,6,1)</f>
        <v>3324</v>
      </c>
      <c r="K936">
        <f>Californa_Wine_Production_1980_2020__32[[#This Row],[SquareMiles]]*259</f>
        <v>860916</v>
      </c>
    </row>
    <row r="937" spans="1:11">
      <c r="A937">
        <v>1990</v>
      </c>
      <c r="B937">
        <v>55</v>
      </c>
      <c r="C937" t="s">
        <v>28</v>
      </c>
      <c r="D937">
        <v>28846</v>
      </c>
      <c r="E937">
        <v>396</v>
      </c>
      <c r="F937">
        <v>114304</v>
      </c>
      <c r="G937">
        <v>1229</v>
      </c>
      <c r="H937" t="s">
        <v>54</v>
      </c>
      <c r="I937" s="2">
        <v>140484000</v>
      </c>
      <c r="J937">
        <f>VLOOKUP(Californa_Wine_Production_1980_2020__32[[#This Row],[County]],'County &amp; Government'!A:I,6,1)</f>
        <v>797</v>
      </c>
      <c r="K937">
        <f>Californa_Wine_Production_1980_2020__32[[#This Row],[SquareMiles]]*259</f>
        <v>206423</v>
      </c>
    </row>
    <row r="938" spans="1:11">
      <c r="A938">
        <v>1990</v>
      </c>
      <c r="B938">
        <v>65</v>
      </c>
      <c r="C938" t="s">
        <v>32</v>
      </c>
      <c r="D938">
        <v>2211</v>
      </c>
      <c r="E938">
        <v>320</v>
      </c>
      <c r="F938">
        <v>7075</v>
      </c>
      <c r="G938">
        <v>622</v>
      </c>
      <c r="H938" t="s">
        <v>54</v>
      </c>
      <c r="I938" s="2">
        <v>4402600</v>
      </c>
      <c r="J938">
        <f>VLOOKUP(Californa_Wine_Production_1980_2020__32[[#This Row],[County]],'County &amp; Government'!A:I,6,1)</f>
        <v>7243</v>
      </c>
      <c r="K938">
        <f>Californa_Wine_Production_1980_2020__32[[#This Row],[SquareMiles]]*259</f>
        <v>1875937</v>
      </c>
    </row>
    <row r="939" spans="1:11">
      <c r="A939">
        <v>1990</v>
      </c>
      <c r="B939">
        <v>67</v>
      </c>
      <c r="C939" t="s">
        <v>33</v>
      </c>
      <c r="D939">
        <v>6200</v>
      </c>
      <c r="E939">
        <v>600</v>
      </c>
      <c r="F939">
        <v>37200</v>
      </c>
      <c r="G939">
        <v>320</v>
      </c>
      <c r="H939" t="s">
        <v>54</v>
      </c>
      <c r="I939" s="2">
        <v>11904000</v>
      </c>
      <c r="J939">
        <f>VLOOKUP(Californa_Wine_Production_1980_2020__32[[#This Row],[County]],'County &amp; Government'!A:I,6,1)</f>
        <v>1015</v>
      </c>
      <c r="K939">
        <f>Californa_Wine_Production_1980_2020__32[[#This Row],[SquareMiles]]*259</f>
        <v>262885</v>
      </c>
    </row>
    <row r="940" spans="1:11">
      <c r="A940">
        <v>1990</v>
      </c>
      <c r="B940">
        <v>69</v>
      </c>
      <c r="C940" t="s">
        <v>34</v>
      </c>
      <c r="D940">
        <v>1800</v>
      </c>
      <c r="E940">
        <v>365</v>
      </c>
      <c r="F940">
        <v>6570</v>
      </c>
      <c r="G940">
        <v>495</v>
      </c>
      <c r="H940" t="s">
        <v>54</v>
      </c>
      <c r="I940" s="2">
        <v>3252000</v>
      </c>
      <c r="J940">
        <f>VLOOKUP(Californa_Wine_Production_1980_2020__32[[#This Row],[County]],'County &amp; Government'!A:I,6,1)</f>
        <v>531</v>
      </c>
      <c r="K940">
        <f>Californa_Wine_Production_1980_2020__32[[#This Row],[SquareMiles]]*259</f>
        <v>137529</v>
      </c>
    </row>
    <row r="941" spans="1:11">
      <c r="A941">
        <v>1990</v>
      </c>
      <c r="B941">
        <v>71</v>
      </c>
      <c r="C941" t="s">
        <v>35</v>
      </c>
      <c r="D941">
        <v>1300</v>
      </c>
      <c r="E941">
        <v>139</v>
      </c>
      <c r="F941">
        <v>1801</v>
      </c>
      <c r="G941">
        <v>166</v>
      </c>
      <c r="H941" t="s">
        <v>54</v>
      </c>
      <c r="I941" s="2">
        <v>299200</v>
      </c>
      <c r="J941">
        <f>VLOOKUP(Californa_Wine_Production_1980_2020__32[[#This Row],[County]],'County &amp; Government'!A:I,6,1)</f>
        <v>531</v>
      </c>
      <c r="K941">
        <f>Californa_Wine_Production_1980_2020__32[[#This Row],[SquareMiles]]*259</f>
        <v>137529</v>
      </c>
    </row>
    <row r="942" spans="1:11">
      <c r="A942">
        <v>1990</v>
      </c>
      <c r="B942">
        <v>73</v>
      </c>
      <c r="C942" t="s">
        <v>36</v>
      </c>
      <c r="D942">
        <v>134</v>
      </c>
      <c r="E942">
        <v>299</v>
      </c>
      <c r="F942">
        <v>400</v>
      </c>
      <c r="G942">
        <v>261</v>
      </c>
      <c r="H942" t="s">
        <v>54</v>
      </c>
      <c r="I942" s="2">
        <v>104500</v>
      </c>
      <c r="J942">
        <f>VLOOKUP(Californa_Wine_Production_1980_2020__32[[#This Row],[County]],'County &amp; Government'!A:I,6,1)</f>
        <v>531</v>
      </c>
      <c r="K942">
        <f>Californa_Wine_Production_1980_2020__32[[#This Row],[SquareMiles]]*259</f>
        <v>137529</v>
      </c>
    </row>
    <row r="943" spans="1:11">
      <c r="A943">
        <v>1990</v>
      </c>
      <c r="B943">
        <v>77</v>
      </c>
      <c r="C943" t="s">
        <v>37</v>
      </c>
      <c r="D943">
        <v>44234</v>
      </c>
      <c r="E943">
        <v>760</v>
      </c>
      <c r="F943">
        <v>336000</v>
      </c>
      <c r="G943">
        <v>240</v>
      </c>
      <c r="H943" t="s">
        <v>54</v>
      </c>
      <c r="I943" s="2">
        <v>80511000</v>
      </c>
      <c r="J943">
        <f>VLOOKUP(Californa_Wine_Production_1980_2020__32[[#This Row],[County]],'County &amp; Government'!A:I,6,1)</f>
        <v>531</v>
      </c>
      <c r="K943">
        <f>Californa_Wine_Production_1980_2020__32[[#This Row],[SquareMiles]]*259</f>
        <v>137529</v>
      </c>
    </row>
    <row r="944" spans="1:11">
      <c r="A944">
        <v>1990</v>
      </c>
      <c r="B944">
        <v>79</v>
      </c>
      <c r="C944" t="s">
        <v>38</v>
      </c>
      <c r="D944">
        <v>8150</v>
      </c>
      <c r="E944">
        <v>441</v>
      </c>
      <c r="F944">
        <v>35942</v>
      </c>
      <c r="G944">
        <v>876</v>
      </c>
      <c r="H944" t="s">
        <v>54</v>
      </c>
      <c r="I944" s="2">
        <v>31490000</v>
      </c>
      <c r="J944">
        <f>VLOOKUP(Californa_Wine_Production_1980_2020__32[[#This Row],[County]],'County &amp; Government'!A:I,6,1)</f>
        <v>531</v>
      </c>
      <c r="K944">
        <f>Californa_Wine_Production_1980_2020__32[[#This Row],[SquareMiles]]*259</f>
        <v>137529</v>
      </c>
    </row>
    <row r="945" spans="1:11">
      <c r="A945">
        <v>1990</v>
      </c>
      <c r="B945">
        <v>83</v>
      </c>
      <c r="C945" t="s">
        <v>40</v>
      </c>
      <c r="D945">
        <v>8151</v>
      </c>
      <c r="E945">
        <v>377</v>
      </c>
      <c r="F945">
        <v>30729</v>
      </c>
      <c r="G945">
        <v>1016</v>
      </c>
      <c r="H945" t="s">
        <v>54</v>
      </c>
      <c r="I945" s="2">
        <v>31217600</v>
      </c>
      <c r="J945">
        <f>VLOOKUP(Californa_Wine_Production_1980_2020__32[[#This Row],[County]],'County &amp; Government'!A:I,6,1)</f>
        <v>440</v>
      </c>
      <c r="K945">
        <f>Californa_Wine_Production_1980_2020__32[[#This Row],[SquareMiles]]*259</f>
        <v>113960</v>
      </c>
    </row>
    <row r="946" spans="1:11">
      <c r="A946">
        <v>1990</v>
      </c>
      <c r="B946">
        <v>85</v>
      </c>
      <c r="C946" t="s">
        <v>41</v>
      </c>
      <c r="D946">
        <v>1550</v>
      </c>
      <c r="E946">
        <v>250</v>
      </c>
      <c r="F946">
        <v>3875</v>
      </c>
      <c r="G946">
        <v>555</v>
      </c>
      <c r="H946" t="s">
        <v>54</v>
      </c>
      <c r="I946" s="2">
        <v>2151000</v>
      </c>
      <c r="J946">
        <f>VLOOKUP(Californa_Wine_Production_1980_2020__32[[#This Row],[County]],'County &amp; Government'!A:I,6,1)</f>
        <v>440</v>
      </c>
      <c r="K946">
        <f>Californa_Wine_Production_1980_2020__32[[#This Row],[SquareMiles]]*259</f>
        <v>113960</v>
      </c>
    </row>
    <row r="947" spans="1:11">
      <c r="A947">
        <v>1990</v>
      </c>
      <c r="B947">
        <v>87</v>
      </c>
      <c r="C947" t="s">
        <v>42</v>
      </c>
      <c r="D947">
        <v>120</v>
      </c>
      <c r="E947">
        <v>200</v>
      </c>
      <c r="F947">
        <v>240</v>
      </c>
      <c r="G947">
        <v>1363</v>
      </c>
      <c r="H947" t="s">
        <v>54</v>
      </c>
      <c r="I947" s="2">
        <v>327000</v>
      </c>
      <c r="J947">
        <f>VLOOKUP(Californa_Wine_Production_1980_2020__32[[#This Row],[County]],'County &amp; Government'!A:I,6,1)</f>
        <v>440</v>
      </c>
      <c r="K947">
        <f>Californa_Wine_Production_1980_2020__32[[#This Row],[SquareMiles]]*259</f>
        <v>113960</v>
      </c>
    </row>
    <row r="948" spans="1:11">
      <c r="A948">
        <v>1990</v>
      </c>
      <c r="B948">
        <v>95</v>
      </c>
      <c r="C948" t="s">
        <v>44</v>
      </c>
      <c r="D948">
        <v>1234</v>
      </c>
      <c r="E948">
        <v>624</v>
      </c>
      <c r="F948">
        <v>7702</v>
      </c>
      <c r="G948">
        <v>553</v>
      </c>
      <c r="H948" t="s">
        <v>54</v>
      </c>
      <c r="I948" s="2">
        <v>4255900</v>
      </c>
      <c r="J948">
        <f>VLOOKUP(Californa_Wine_Production_1980_2020__32[[#This Row],[County]],'County &amp; Government'!A:I,6,1)</f>
        <v>872</v>
      </c>
      <c r="K948">
        <f>Californa_Wine_Production_1980_2020__32[[#This Row],[SquareMiles]]*259</f>
        <v>225848</v>
      </c>
    </row>
    <row r="949" spans="1:11">
      <c r="A949">
        <v>1990</v>
      </c>
      <c r="B949">
        <v>97</v>
      </c>
      <c r="C949" t="s">
        <v>45</v>
      </c>
      <c r="D949">
        <v>29473</v>
      </c>
      <c r="E949">
        <v>380</v>
      </c>
      <c r="F949">
        <v>111921</v>
      </c>
      <c r="G949">
        <v>1004</v>
      </c>
      <c r="H949" t="s">
        <v>54</v>
      </c>
      <c r="I949" s="2">
        <v>112401900</v>
      </c>
      <c r="J949">
        <f>VLOOKUP(Californa_Wine_Production_1980_2020__32[[#This Row],[County]],'County &amp; Government'!A:I,6,1)</f>
        <v>1598</v>
      </c>
      <c r="K949">
        <f>Californa_Wine_Production_1980_2020__32[[#This Row],[SquareMiles]]*259</f>
        <v>413882</v>
      </c>
    </row>
    <row r="950" spans="1:11">
      <c r="A950">
        <v>1990</v>
      </c>
      <c r="B950">
        <v>99</v>
      </c>
      <c r="C950" t="s">
        <v>46</v>
      </c>
      <c r="D950">
        <v>17400</v>
      </c>
      <c r="E950">
        <v>966</v>
      </c>
      <c r="F950">
        <v>168000</v>
      </c>
      <c r="G950">
        <v>170</v>
      </c>
      <c r="H950" t="s">
        <v>54</v>
      </c>
      <c r="I950" s="2">
        <v>28611000</v>
      </c>
      <c r="J950">
        <f>VLOOKUP(Californa_Wine_Production_1980_2020__32[[#This Row],[County]],'County &amp; Government'!A:I,6,1)</f>
        <v>1521</v>
      </c>
      <c r="K950">
        <f>Californa_Wine_Production_1980_2020__32[[#This Row],[SquareMiles]]*259</f>
        <v>393939</v>
      </c>
    </row>
    <row r="951" spans="1:11">
      <c r="A951">
        <v>1990</v>
      </c>
      <c r="B951">
        <v>107</v>
      </c>
      <c r="C951" t="s">
        <v>48</v>
      </c>
      <c r="D951">
        <v>10003</v>
      </c>
      <c r="E951">
        <v>1011</v>
      </c>
      <c r="F951">
        <v>101150</v>
      </c>
      <c r="G951">
        <v>155</v>
      </c>
      <c r="H951" t="s">
        <v>54</v>
      </c>
      <c r="I951" s="2">
        <v>15718000</v>
      </c>
      <c r="J951">
        <f>VLOOKUP(Californa_Wine_Production_1980_2020__32[[#This Row],[County]],'County &amp; Government'!A:I,6,1)</f>
        <v>4844</v>
      </c>
      <c r="K951">
        <f>Californa_Wine_Production_1980_2020__32[[#This Row],[SquareMiles]]*259</f>
        <v>1254596</v>
      </c>
    </row>
    <row r="952" spans="1:11">
      <c r="A952">
        <v>1990</v>
      </c>
      <c r="B952">
        <v>113</v>
      </c>
      <c r="C952" t="s">
        <v>49</v>
      </c>
      <c r="D952">
        <v>1581</v>
      </c>
      <c r="E952">
        <v>500</v>
      </c>
      <c r="F952">
        <v>7905</v>
      </c>
      <c r="G952">
        <v>297</v>
      </c>
      <c r="H952" t="s">
        <v>54</v>
      </c>
      <c r="I952" s="2">
        <v>2348000</v>
      </c>
      <c r="J952">
        <f>VLOOKUP(Californa_Wine_Production_1980_2020__32[[#This Row],[County]],'County &amp; Government'!A:I,6,1)</f>
        <v>1034</v>
      </c>
      <c r="K952">
        <f>Californa_Wine_Production_1980_2020__32[[#This Row],[SquareMiles]]*259</f>
        <v>267806</v>
      </c>
    </row>
    <row r="953" spans="1:11">
      <c r="A953">
        <v>1989</v>
      </c>
      <c r="B953">
        <v>1</v>
      </c>
      <c r="C953" t="s">
        <v>12</v>
      </c>
      <c r="D953">
        <v>1812</v>
      </c>
      <c r="E953">
        <v>420</v>
      </c>
      <c r="F953">
        <v>7615</v>
      </c>
      <c r="G953">
        <v>713</v>
      </c>
      <c r="H953" t="s">
        <v>54</v>
      </c>
      <c r="I953" s="2">
        <v>5432000</v>
      </c>
      <c r="J953">
        <f>VLOOKUP(Californa_Wine_Production_1980_2020__32[[#This Row],[County]],'County &amp; Government'!A:I,6,1)</f>
        <v>825</v>
      </c>
      <c r="K953">
        <f>Californa_Wine_Production_1980_2020__32[[#This Row],[SquareMiles]]*259</f>
        <v>213675</v>
      </c>
    </row>
    <row r="954" spans="1:11">
      <c r="A954">
        <v>1989</v>
      </c>
      <c r="B954">
        <v>5</v>
      </c>
      <c r="C954" t="s">
        <v>14</v>
      </c>
      <c r="D954">
        <v>1595</v>
      </c>
      <c r="E954">
        <v>377</v>
      </c>
      <c r="F954">
        <v>6008</v>
      </c>
      <c r="G954">
        <v>633</v>
      </c>
      <c r="H954" t="s">
        <v>54</v>
      </c>
      <c r="I954" s="2">
        <v>3801000</v>
      </c>
      <c r="J954">
        <f>VLOOKUP(Californa_Wine_Production_1980_2020__32[[#This Row],[County]],'County &amp; Government'!A:I,6,1)</f>
        <v>601</v>
      </c>
      <c r="K954">
        <f>Californa_Wine_Production_1980_2020__32[[#This Row],[SquareMiles]]*259</f>
        <v>155659</v>
      </c>
    </row>
    <row r="955" spans="1:11">
      <c r="A955">
        <v>1989</v>
      </c>
      <c r="B955">
        <v>9</v>
      </c>
      <c r="C955" t="s">
        <v>15</v>
      </c>
      <c r="D955">
        <v>150</v>
      </c>
      <c r="E955">
        <v>233</v>
      </c>
      <c r="F955">
        <v>350</v>
      </c>
      <c r="G955">
        <v>629</v>
      </c>
      <c r="H955" t="s">
        <v>54</v>
      </c>
      <c r="I955" s="2">
        <v>220200</v>
      </c>
      <c r="J955">
        <f>VLOOKUP(Californa_Wine_Production_1980_2020__32[[#This Row],[County]],'County &amp; Government'!A:I,6,1)</f>
        <v>1036</v>
      </c>
      <c r="K955">
        <f>Californa_Wine_Production_1980_2020__32[[#This Row],[SquareMiles]]*259</f>
        <v>268324</v>
      </c>
    </row>
    <row r="956" spans="1:11">
      <c r="A956">
        <v>1989</v>
      </c>
      <c r="B956">
        <v>19</v>
      </c>
      <c r="C956" t="s">
        <v>19</v>
      </c>
      <c r="D956">
        <v>34239</v>
      </c>
      <c r="E956">
        <v>839</v>
      </c>
      <c r="F956">
        <v>287300</v>
      </c>
      <c r="G956">
        <v>186</v>
      </c>
      <c r="H956" t="s">
        <v>54</v>
      </c>
      <c r="I956" s="2">
        <v>53356000</v>
      </c>
      <c r="J956">
        <f>VLOOKUP(Californa_Wine_Production_1980_2020__32[[#This Row],[County]],'County &amp; Government'!A:I,6,1)</f>
        <v>5998</v>
      </c>
      <c r="K956">
        <f>Californa_Wine_Production_1980_2020__32[[#This Row],[SquareMiles]]*259</f>
        <v>1553482</v>
      </c>
    </row>
    <row r="957" spans="1:11">
      <c r="A957">
        <v>1989</v>
      </c>
      <c r="B957">
        <v>29</v>
      </c>
      <c r="C957" t="s">
        <v>20</v>
      </c>
      <c r="D957">
        <v>28905</v>
      </c>
      <c r="E957">
        <v>844</v>
      </c>
      <c r="F957">
        <v>244000</v>
      </c>
      <c r="G957">
        <v>182</v>
      </c>
      <c r="H957" t="s">
        <v>54</v>
      </c>
      <c r="I957" s="2">
        <v>44290000</v>
      </c>
      <c r="J957">
        <f>VLOOKUP(Californa_Wine_Production_1980_2020__32[[#This Row],[County]],'County &amp; Government'!A:I,6,1)</f>
        <v>8170</v>
      </c>
      <c r="K957">
        <f>Californa_Wine_Production_1980_2020__32[[#This Row],[SquareMiles]]*259</f>
        <v>2116030</v>
      </c>
    </row>
    <row r="958" spans="1:11">
      <c r="A958">
        <v>1989</v>
      </c>
      <c r="B958">
        <v>31</v>
      </c>
      <c r="C958" t="s">
        <v>21</v>
      </c>
      <c r="D958">
        <v>954</v>
      </c>
      <c r="E958">
        <v>804</v>
      </c>
      <c r="F958">
        <v>7670</v>
      </c>
      <c r="G958">
        <v>172</v>
      </c>
      <c r="H958" t="s">
        <v>54</v>
      </c>
      <c r="I958" s="2">
        <v>1319000</v>
      </c>
      <c r="J958">
        <f>VLOOKUP(Californa_Wine_Production_1980_2020__32[[#This Row],[County]],'County &amp; Government'!A:I,6,1)</f>
        <v>1436</v>
      </c>
      <c r="K958">
        <f>Californa_Wine_Production_1980_2020__32[[#This Row],[SquareMiles]]*259</f>
        <v>371924</v>
      </c>
    </row>
    <row r="959" spans="1:11">
      <c r="A959">
        <v>1989</v>
      </c>
      <c r="B959">
        <v>33</v>
      </c>
      <c r="C959" t="s">
        <v>22</v>
      </c>
      <c r="D959">
        <v>2601</v>
      </c>
      <c r="E959">
        <v>467</v>
      </c>
      <c r="F959">
        <v>12143</v>
      </c>
      <c r="G959">
        <v>936</v>
      </c>
      <c r="H959" t="s">
        <v>54</v>
      </c>
      <c r="I959" s="2">
        <v>11364730</v>
      </c>
      <c r="J959">
        <f>VLOOKUP(Californa_Wine_Production_1980_2020__32[[#This Row],[County]],'County &amp; Government'!A:I,6,1)</f>
        <v>1327</v>
      </c>
      <c r="K959">
        <f>Californa_Wine_Production_1980_2020__32[[#This Row],[SquareMiles]]*259</f>
        <v>343693</v>
      </c>
    </row>
    <row r="960" spans="1:11">
      <c r="A960">
        <v>1989</v>
      </c>
      <c r="B960">
        <v>39</v>
      </c>
      <c r="C960" t="s">
        <v>23</v>
      </c>
      <c r="D960">
        <v>50908</v>
      </c>
      <c r="E960">
        <v>906</v>
      </c>
      <c r="F960">
        <v>461000</v>
      </c>
      <c r="G960">
        <v>148</v>
      </c>
      <c r="H960" t="s">
        <v>54</v>
      </c>
      <c r="I960" s="2">
        <v>68180000</v>
      </c>
      <c r="J960">
        <f>VLOOKUP(Californa_Wine_Production_1980_2020__32[[#This Row],[County]],'County &amp; Government'!A:I,6,1)</f>
        <v>2147</v>
      </c>
      <c r="K960">
        <f>Californa_Wine_Production_1980_2020__32[[#This Row],[SquareMiles]]*259</f>
        <v>556073</v>
      </c>
    </row>
    <row r="961" spans="1:11">
      <c r="A961">
        <v>1989</v>
      </c>
      <c r="B961">
        <v>45</v>
      </c>
      <c r="C961" t="s">
        <v>25</v>
      </c>
      <c r="D961">
        <v>11085</v>
      </c>
      <c r="E961">
        <v>534</v>
      </c>
      <c r="F961">
        <v>59168</v>
      </c>
      <c r="G961">
        <v>771</v>
      </c>
      <c r="H961" t="s">
        <v>54</v>
      </c>
      <c r="I961" s="2">
        <v>45618900</v>
      </c>
      <c r="J961">
        <f>VLOOKUP(Californa_Wine_Production_1980_2020__32[[#This Row],[County]],'County &amp; Government'!A:I,6,1)</f>
        <v>3510</v>
      </c>
      <c r="K961">
        <f>Californa_Wine_Production_1980_2020__32[[#This Row],[SquareMiles]]*259</f>
        <v>909090</v>
      </c>
    </row>
    <row r="962" spans="1:11">
      <c r="A962">
        <v>1989</v>
      </c>
      <c r="B962">
        <v>47</v>
      </c>
      <c r="C962" t="s">
        <v>26</v>
      </c>
      <c r="D962">
        <v>14464</v>
      </c>
      <c r="E962">
        <v>793</v>
      </c>
      <c r="F962">
        <v>114720</v>
      </c>
      <c r="G962">
        <v>208</v>
      </c>
      <c r="H962" t="s">
        <v>54</v>
      </c>
      <c r="I962" s="2">
        <v>23818000</v>
      </c>
      <c r="J962">
        <f>VLOOKUP(Californa_Wine_Production_1980_2020__32[[#This Row],[County]],'County &amp; Government'!A:I,6,1)</f>
        <v>2008</v>
      </c>
      <c r="K962">
        <f>Californa_Wine_Production_1980_2020__32[[#This Row],[SquareMiles]]*259</f>
        <v>520072</v>
      </c>
    </row>
    <row r="963" spans="1:11">
      <c r="A963">
        <v>1989</v>
      </c>
      <c r="B963">
        <v>53</v>
      </c>
      <c r="C963" t="s">
        <v>27</v>
      </c>
      <c r="D963">
        <v>32646</v>
      </c>
      <c r="E963">
        <v>274</v>
      </c>
      <c r="F963">
        <v>89400</v>
      </c>
      <c r="G963">
        <v>673</v>
      </c>
      <c r="H963" t="s">
        <v>54</v>
      </c>
      <c r="I963" s="2">
        <v>60139000</v>
      </c>
      <c r="J963">
        <f>VLOOKUP(Californa_Wine_Production_1980_2020__32[[#This Row],[County]],'County &amp; Government'!A:I,6,1)</f>
        <v>3324</v>
      </c>
      <c r="K963">
        <f>Californa_Wine_Production_1980_2020__32[[#This Row],[SquareMiles]]*259</f>
        <v>860916</v>
      </c>
    </row>
    <row r="964" spans="1:11">
      <c r="A964">
        <v>1989</v>
      </c>
      <c r="B964">
        <v>55</v>
      </c>
      <c r="C964" t="s">
        <v>28</v>
      </c>
      <c r="D964">
        <v>27858</v>
      </c>
      <c r="E964">
        <v>477</v>
      </c>
      <c r="F964">
        <v>132849</v>
      </c>
      <c r="G964">
        <v>1157</v>
      </c>
      <c r="H964" t="s">
        <v>54</v>
      </c>
      <c r="I964" s="2">
        <v>153688000</v>
      </c>
      <c r="J964">
        <f>VLOOKUP(Californa_Wine_Production_1980_2020__32[[#This Row],[County]],'County &amp; Government'!A:I,6,1)</f>
        <v>797</v>
      </c>
      <c r="K964">
        <f>Californa_Wine_Production_1980_2020__32[[#This Row],[SquareMiles]]*259</f>
        <v>206423</v>
      </c>
    </row>
    <row r="965" spans="1:11">
      <c r="A965">
        <v>1989</v>
      </c>
      <c r="B965">
        <v>61</v>
      </c>
      <c r="C965" t="s">
        <v>31</v>
      </c>
      <c r="D965">
        <v>111</v>
      </c>
      <c r="E965">
        <v>258</v>
      </c>
      <c r="F965">
        <v>286</v>
      </c>
      <c r="G965">
        <v>434</v>
      </c>
      <c r="H965" t="s">
        <v>54</v>
      </c>
      <c r="I965" s="2">
        <v>124000</v>
      </c>
      <c r="J965">
        <f>VLOOKUP(Californa_Wine_Production_1980_2020__32[[#This Row],[County]],'County &amp; Government'!A:I,6,1)</f>
        <v>1507</v>
      </c>
      <c r="K965">
        <f>Californa_Wine_Production_1980_2020__32[[#This Row],[SquareMiles]]*259</f>
        <v>390313</v>
      </c>
    </row>
    <row r="966" spans="1:11">
      <c r="A966">
        <v>1989</v>
      </c>
      <c r="B966">
        <v>65</v>
      </c>
      <c r="C966" t="s">
        <v>32</v>
      </c>
      <c r="D966">
        <v>2274</v>
      </c>
      <c r="E966">
        <v>445</v>
      </c>
      <c r="F966">
        <v>10119</v>
      </c>
      <c r="G966">
        <v>641</v>
      </c>
      <c r="H966" t="s">
        <v>54</v>
      </c>
      <c r="I966" s="2">
        <v>6484100</v>
      </c>
      <c r="J966">
        <f>VLOOKUP(Californa_Wine_Production_1980_2020__32[[#This Row],[County]],'County &amp; Government'!A:I,6,1)</f>
        <v>7243</v>
      </c>
      <c r="K966">
        <f>Californa_Wine_Production_1980_2020__32[[#This Row],[SquareMiles]]*259</f>
        <v>1875937</v>
      </c>
    </row>
    <row r="967" spans="1:11">
      <c r="A967">
        <v>1989</v>
      </c>
      <c r="B967">
        <v>67</v>
      </c>
      <c r="C967" t="s">
        <v>33</v>
      </c>
      <c r="D967">
        <v>4720</v>
      </c>
      <c r="E967">
        <v>551</v>
      </c>
      <c r="F967">
        <v>26000</v>
      </c>
      <c r="G967">
        <v>400</v>
      </c>
      <c r="H967" t="s">
        <v>54</v>
      </c>
      <c r="I967" s="2">
        <v>10400000</v>
      </c>
      <c r="J967">
        <f>VLOOKUP(Californa_Wine_Production_1980_2020__32[[#This Row],[County]],'County &amp; Government'!A:I,6,1)</f>
        <v>1015</v>
      </c>
      <c r="K967">
        <f>Californa_Wine_Production_1980_2020__32[[#This Row],[SquareMiles]]*259</f>
        <v>262885</v>
      </c>
    </row>
    <row r="968" spans="1:11">
      <c r="A968">
        <v>1989</v>
      </c>
      <c r="B968">
        <v>69</v>
      </c>
      <c r="C968" t="s">
        <v>34</v>
      </c>
      <c r="D968">
        <v>1700</v>
      </c>
      <c r="E968">
        <v>410</v>
      </c>
      <c r="F968">
        <v>6970</v>
      </c>
      <c r="G968">
        <v>475</v>
      </c>
      <c r="H968" t="s">
        <v>54</v>
      </c>
      <c r="I968" s="2">
        <v>3311000</v>
      </c>
      <c r="J968">
        <f>VLOOKUP(Californa_Wine_Production_1980_2020__32[[#This Row],[County]],'County &amp; Government'!A:I,6,1)</f>
        <v>531</v>
      </c>
      <c r="K968">
        <f>Californa_Wine_Production_1980_2020__32[[#This Row],[SquareMiles]]*259</f>
        <v>137529</v>
      </c>
    </row>
    <row r="969" spans="1:11">
      <c r="A969">
        <v>1989</v>
      </c>
      <c r="B969">
        <v>71</v>
      </c>
      <c r="C969" t="s">
        <v>35</v>
      </c>
      <c r="D969">
        <v>2843</v>
      </c>
      <c r="E969">
        <v>263</v>
      </c>
      <c r="F969">
        <v>7467</v>
      </c>
      <c r="G969">
        <v>196</v>
      </c>
      <c r="H969" t="s">
        <v>54</v>
      </c>
      <c r="I969" s="2">
        <v>1460000</v>
      </c>
      <c r="J969">
        <f>VLOOKUP(Californa_Wine_Production_1980_2020__32[[#This Row],[County]],'County &amp; Government'!A:I,6,1)</f>
        <v>531</v>
      </c>
      <c r="K969">
        <f>Californa_Wine_Production_1980_2020__32[[#This Row],[SquareMiles]]*259</f>
        <v>137529</v>
      </c>
    </row>
    <row r="970" spans="1:11">
      <c r="A970">
        <v>1989</v>
      </c>
      <c r="B970">
        <v>73</v>
      </c>
      <c r="C970" t="s">
        <v>36</v>
      </c>
      <c r="D970">
        <v>115</v>
      </c>
      <c r="E970">
        <v>340</v>
      </c>
      <c r="F970">
        <v>391</v>
      </c>
      <c r="G970">
        <v>250</v>
      </c>
      <c r="H970" t="s">
        <v>54</v>
      </c>
      <c r="I970" s="2">
        <v>97750</v>
      </c>
      <c r="J970">
        <f>VLOOKUP(Californa_Wine_Production_1980_2020__32[[#This Row],[County]],'County &amp; Government'!A:I,6,1)</f>
        <v>531</v>
      </c>
      <c r="K970">
        <f>Californa_Wine_Production_1980_2020__32[[#This Row],[SquareMiles]]*259</f>
        <v>137529</v>
      </c>
    </row>
    <row r="971" spans="1:11">
      <c r="A971">
        <v>1989</v>
      </c>
      <c r="B971">
        <v>77</v>
      </c>
      <c r="C971" t="s">
        <v>37</v>
      </c>
      <c r="D971">
        <v>45840</v>
      </c>
      <c r="E971">
        <v>827</v>
      </c>
      <c r="F971">
        <v>379000</v>
      </c>
      <c r="G971">
        <v>303</v>
      </c>
      <c r="H971" t="s">
        <v>54</v>
      </c>
      <c r="I971" s="2">
        <v>114870000</v>
      </c>
      <c r="J971">
        <f>VLOOKUP(Californa_Wine_Production_1980_2020__32[[#This Row],[County]],'County &amp; Government'!A:I,6,1)</f>
        <v>531</v>
      </c>
      <c r="K971">
        <f>Californa_Wine_Production_1980_2020__32[[#This Row],[SquareMiles]]*259</f>
        <v>137529</v>
      </c>
    </row>
    <row r="972" spans="1:11">
      <c r="A972">
        <v>1989</v>
      </c>
      <c r="B972">
        <v>79</v>
      </c>
      <c r="C972" t="s">
        <v>38</v>
      </c>
      <c r="D972">
        <v>7649</v>
      </c>
      <c r="E972">
        <v>556</v>
      </c>
      <c r="F972">
        <v>42528</v>
      </c>
      <c r="G972">
        <v>857</v>
      </c>
      <c r="H972" t="s">
        <v>54</v>
      </c>
      <c r="I972" s="2">
        <v>36453000</v>
      </c>
      <c r="J972">
        <f>VLOOKUP(Californa_Wine_Production_1980_2020__32[[#This Row],[County]],'County &amp; Government'!A:I,6,1)</f>
        <v>531</v>
      </c>
      <c r="K972">
        <f>Californa_Wine_Production_1980_2020__32[[#This Row],[SquareMiles]]*259</f>
        <v>137529</v>
      </c>
    </row>
    <row r="973" spans="1:11">
      <c r="A973">
        <v>1989</v>
      </c>
      <c r="B973">
        <v>83</v>
      </c>
      <c r="C973" t="s">
        <v>40</v>
      </c>
      <c r="D973">
        <v>7613</v>
      </c>
      <c r="E973">
        <v>371</v>
      </c>
      <c r="F973">
        <v>28244</v>
      </c>
      <c r="G973">
        <v>1068</v>
      </c>
      <c r="H973" t="s">
        <v>54</v>
      </c>
      <c r="I973" s="2">
        <v>30163180</v>
      </c>
      <c r="J973">
        <f>VLOOKUP(Californa_Wine_Production_1980_2020__32[[#This Row],[County]],'County &amp; Government'!A:I,6,1)</f>
        <v>440</v>
      </c>
      <c r="K973">
        <f>Californa_Wine_Production_1980_2020__32[[#This Row],[SquareMiles]]*259</f>
        <v>113960</v>
      </c>
    </row>
    <row r="974" spans="1:11">
      <c r="A974">
        <v>1989</v>
      </c>
      <c r="B974">
        <v>85</v>
      </c>
      <c r="C974" t="s">
        <v>41</v>
      </c>
      <c r="D974">
        <v>1500</v>
      </c>
      <c r="E974">
        <v>275</v>
      </c>
      <c r="F974">
        <v>4125</v>
      </c>
      <c r="G974">
        <v>525</v>
      </c>
      <c r="H974" t="s">
        <v>54</v>
      </c>
      <c r="I974" s="2">
        <v>2166000</v>
      </c>
      <c r="J974">
        <f>VLOOKUP(Californa_Wine_Production_1980_2020__32[[#This Row],[County]],'County &amp; Government'!A:I,6,1)</f>
        <v>440</v>
      </c>
      <c r="K974">
        <f>Californa_Wine_Production_1980_2020__32[[#This Row],[SquareMiles]]*259</f>
        <v>113960</v>
      </c>
    </row>
    <row r="975" spans="1:11">
      <c r="A975">
        <v>1989</v>
      </c>
      <c r="B975">
        <v>87</v>
      </c>
      <c r="C975" t="s">
        <v>42</v>
      </c>
      <c r="D975">
        <v>120</v>
      </c>
      <c r="E975">
        <v>180</v>
      </c>
      <c r="F975">
        <v>216</v>
      </c>
      <c r="G975">
        <v>1449</v>
      </c>
      <c r="H975" t="s">
        <v>54</v>
      </c>
      <c r="I975" s="2">
        <v>313000</v>
      </c>
      <c r="J975">
        <f>VLOOKUP(Californa_Wine_Production_1980_2020__32[[#This Row],[County]],'County &amp; Government'!A:I,6,1)</f>
        <v>440</v>
      </c>
      <c r="K975">
        <f>Californa_Wine_Production_1980_2020__32[[#This Row],[SquareMiles]]*259</f>
        <v>113960</v>
      </c>
    </row>
    <row r="976" spans="1:11">
      <c r="A976">
        <v>1989</v>
      </c>
      <c r="B976">
        <v>95</v>
      </c>
      <c r="C976" t="s">
        <v>44</v>
      </c>
      <c r="D976">
        <v>1234</v>
      </c>
      <c r="E976">
        <v>663</v>
      </c>
      <c r="F976">
        <v>8187</v>
      </c>
      <c r="G976">
        <v>626</v>
      </c>
      <c r="H976" t="s">
        <v>54</v>
      </c>
      <c r="I976" s="2">
        <v>5125000</v>
      </c>
      <c r="J976">
        <f>VLOOKUP(Californa_Wine_Production_1980_2020__32[[#This Row],[County]],'County &amp; Government'!A:I,6,1)</f>
        <v>872</v>
      </c>
      <c r="K976">
        <f>Californa_Wine_Production_1980_2020__32[[#This Row],[SquareMiles]]*259</f>
        <v>225848</v>
      </c>
    </row>
    <row r="977" spans="1:11">
      <c r="A977">
        <v>1989</v>
      </c>
      <c r="B977">
        <v>97</v>
      </c>
      <c r="C977" t="s">
        <v>45</v>
      </c>
      <c r="D977">
        <v>29298</v>
      </c>
      <c r="E977">
        <v>442</v>
      </c>
      <c r="F977">
        <v>129544</v>
      </c>
      <c r="G977">
        <v>944</v>
      </c>
      <c r="H977" t="s">
        <v>54</v>
      </c>
      <c r="I977" s="2">
        <v>122306600</v>
      </c>
      <c r="J977">
        <f>VLOOKUP(Californa_Wine_Production_1980_2020__32[[#This Row],[County]],'County &amp; Government'!A:I,6,1)</f>
        <v>1598</v>
      </c>
      <c r="K977">
        <f>Californa_Wine_Production_1980_2020__32[[#This Row],[SquareMiles]]*259</f>
        <v>413882</v>
      </c>
    </row>
    <row r="978" spans="1:11">
      <c r="A978">
        <v>1989</v>
      </c>
      <c r="B978">
        <v>99</v>
      </c>
      <c r="C978" t="s">
        <v>46</v>
      </c>
      <c r="D978">
        <v>16173</v>
      </c>
      <c r="E978">
        <v>940</v>
      </c>
      <c r="F978">
        <v>152000</v>
      </c>
      <c r="G978">
        <v>172</v>
      </c>
      <c r="H978" t="s">
        <v>54</v>
      </c>
      <c r="I978" s="2">
        <v>26192000</v>
      </c>
      <c r="J978">
        <f>VLOOKUP(Californa_Wine_Production_1980_2020__32[[#This Row],[County]],'County &amp; Government'!A:I,6,1)</f>
        <v>1521</v>
      </c>
      <c r="K978">
        <f>Californa_Wine_Production_1980_2020__32[[#This Row],[SquareMiles]]*259</f>
        <v>393939</v>
      </c>
    </row>
    <row r="979" spans="1:11">
      <c r="A979">
        <v>1989</v>
      </c>
      <c r="B979">
        <v>107</v>
      </c>
      <c r="C979" t="s">
        <v>48</v>
      </c>
      <c r="D979">
        <v>10632</v>
      </c>
      <c r="E979">
        <v>892</v>
      </c>
      <c r="F979">
        <v>94880</v>
      </c>
      <c r="G979">
        <v>193</v>
      </c>
      <c r="H979" t="s">
        <v>54</v>
      </c>
      <c r="I979" s="2">
        <v>18303000</v>
      </c>
      <c r="J979">
        <f>VLOOKUP(Californa_Wine_Production_1980_2020__32[[#This Row],[County]],'County &amp; Government'!A:I,6,1)</f>
        <v>4844</v>
      </c>
      <c r="K979">
        <f>Californa_Wine_Production_1980_2020__32[[#This Row],[SquareMiles]]*259</f>
        <v>1254596</v>
      </c>
    </row>
    <row r="980" spans="1:11">
      <c r="A980">
        <v>1989</v>
      </c>
      <c r="B980">
        <v>113</v>
      </c>
      <c r="C980" t="s">
        <v>49</v>
      </c>
      <c r="D980">
        <v>1374</v>
      </c>
      <c r="E980">
        <v>689</v>
      </c>
      <c r="F980">
        <v>9460</v>
      </c>
      <c r="G980">
        <v>272</v>
      </c>
      <c r="H980" t="s">
        <v>54</v>
      </c>
      <c r="I980" s="2">
        <v>2573000</v>
      </c>
      <c r="J980">
        <f>VLOOKUP(Californa_Wine_Production_1980_2020__32[[#This Row],[County]],'County &amp; Government'!A:I,6,1)</f>
        <v>1034</v>
      </c>
      <c r="K980">
        <f>Californa_Wine_Production_1980_2020__32[[#This Row],[SquareMiles]]*259</f>
        <v>267806</v>
      </c>
    </row>
    <row r="981" spans="1:11">
      <c r="A981">
        <v>1988</v>
      </c>
      <c r="B981">
        <v>1</v>
      </c>
      <c r="C981" t="s">
        <v>12</v>
      </c>
      <c r="D981">
        <v>1216</v>
      </c>
      <c r="E981">
        <v>337</v>
      </c>
      <c r="F981">
        <v>4094</v>
      </c>
      <c r="G981">
        <v>378</v>
      </c>
      <c r="H981" t="s">
        <v>13</v>
      </c>
      <c r="I981" s="2">
        <v>1548000</v>
      </c>
      <c r="J981">
        <f>VLOOKUP(Californa_Wine_Production_1980_2020__32[[#This Row],[County]],'County &amp; Government'!A:I,6,1)</f>
        <v>825</v>
      </c>
      <c r="K981">
        <f>Californa_Wine_Production_1980_2020__32[[#This Row],[SquareMiles]]*259</f>
        <v>213675</v>
      </c>
    </row>
    <row r="982" spans="1:11">
      <c r="A982">
        <v>1988</v>
      </c>
      <c r="B982">
        <v>5</v>
      </c>
      <c r="C982" t="s">
        <v>14</v>
      </c>
      <c r="D982">
        <v>1550</v>
      </c>
      <c r="E982">
        <v>352</v>
      </c>
      <c r="F982">
        <v>5453</v>
      </c>
      <c r="G982">
        <v>629</v>
      </c>
      <c r="H982" t="s">
        <v>54</v>
      </c>
      <c r="I982" s="2">
        <v>3427300</v>
      </c>
      <c r="J982">
        <f>VLOOKUP(Californa_Wine_Production_1980_2020__32[[#This Row],[County]],'County &amp; Government'!A:I,6,1)</f>
        <v>601</v>
      </c>
      <c r="K982">
        <f>Californa_Wine_Production_1980_2020__32[[#This Row],[SquareMiles]]*259</f>
        <v>155659</v>
      </c>
    </row>
    <row r="983" spans="1:11">
      <c r="A983">
        <v>1988</v>
      </c>
      <c r="B983">
        <v>9</v>
      </c>
      <c r="C983" t="s">
        <v>15</v>
      </c>
      <c r="D983">
        <v>150</v>
      </c>
      <c r="E983">
        <v>280</v>
      </c>
      <c r="F983">
        <v>420</v>
      </c>
      <c r="G983">
        <v>521</v>
      </c>
      <c r="H983" t="s">
        <v>13</v>
      </c>
      <c r="I983" s="2">
        <v>218800</v>
      </c>
      <c r="J983">
        <f>VLOOKUP(Californa_Wine_Production_1980_2020__32[[#This Row],[County]],'County &amp; Government'!A:I,6,1)</f>
        <v>1036</v>
      </c>
      <c r="K983">
        <f>Californa_Wine_Production_1980_2020__32[[#This Row],[SquareMiles]]*259</f>
        <v>268324</v>
      </c>
    </row>
    <row r="984" spans="1:11">
      <c r="A984">
        <v>1988</v>
      </c>
      <c r="B984">
        <v>19</v>
      </c>
      <c r="C984" t="s">
        <v>19</v>
      </c>
      <c r="D984">
        <v>34867</v>
      </c>
      <c r="E984">
        <v>990</v>
      </c>
      <c r="F984">
        <v>345100</v>
      </c>
      <c r="G984">
        <v>167</v>
      </c>
      <c r="H984" t="s">
        <v>13</v>
      </c>
      <c r="I984" s="2">
        <v>57490000</v>
      </c>
      <c r="J984">
        <f>VLOOKUP(Californa_Wine_Production_1980_2020__32[[#This Row],[County]],'County &amp; Government'!A:I,6,1)</f>
        <v>5998</v>
      </c>
      <c r="K984">
        <f>Californa_Wine_Production_1980_2020__32[[#This Row],[SquareMiles]]*259</f>
        <v>1553482</v>
      </c>
    </row>
    <row r="985" spans="1:11">
      <c r="A985">
        <v>1988</v>
      </c>
      <c r="B985">
        <v>29</v>
      </c>
      <c r="C985" t="s">
        <v>20</v>
      </c>
      <c r="D985">
        <v>29418</v>
      </c>
      <c r="E985">
        <v>993</v>
      </c>
      <c r="F985">
        <v>292000</v>
      </c>
      <c r="G985">
        <v>154</v>
      </c>
      <c r="H985" t="s">
        <v>13</v>
      </c>
      <c r="I985" s="2">
        <v>44924000</v>
      </c>
      <c r="J985">
        <f>VLOOKUP(Californa_Wine_Production_1980_2020__32[[#This Row],[County]],'County &amp; Government'!A:I,6,1)</f>
        <v>8170</v>
      </c>
      <c r="K985">
        <f>Californa_Wine_Production_1980_2020__32[[#This Row],[SquareMiles]]*259</f>
        <v>2116030</v>
      </c>
    </row>
    <row r="986" spans="1:11">
      <c r="A986">
        <v>1988</v>
      </c>
      <c r="B986">
        <v>31</v>
      </c>
      <c r="C986" t="s">
        <v>21</v>
      </c>
      <c r="D986">
        <v>800</v>
      </c>
      <c r="E986">
        <v>900</v>
      </c>
      <c r="F986">
        <v>7200</v>
      </c>
      <c r="G986">
        <v>152</v>
      </c>
      <c r="H986" t="s">
        <v>54</v>
      </c>
      <c r="I986" s="2">
        <v>1094000</v>
      </c>
      <c r="J986">
        <f>VLOOKUP(Californa_Wine_Production_1980_2020__32[[#This Row],[County]],'County &amp; Government'!A:I,6,1)</f>
        <v>1436</v>
      </c>
      <c r="K986">
        <f>Californa_Wine_Production_1980_2020__32[[#This Row],[SquareMiles]]*259</f>
        <v>371924</v>
      </c>
    </row>
    <row r="987" spans="1:11">
      <c r="A987">
        <v>1988</v>
      </c>
      <c r="B987">
        <v>33</v>
      </c>
      <c r="C987" t="s">
        <v>22</v>
      </c>
      <c r="D987">
        <v>3050</v>
      </c>
      <c r="E987">
        <v>276</v>
      </c>
      <c r="F987">
        <v>8406</v>
      </c>
      <c r="G987">
        <v>750</v>
      </c>
      <c r="H987" t="s">
        <v>54</v>
      </c>
      <c r="I987" s="2">
        <v>6306180</v>
      </c>
      <c r="J987">
        <f>VLOOKUP(Californa_Wine_Production_1980_2020__32[[#This Row],[County]],'County &amp; Government'!A:I,6,1)</f>
        <v>1327</v>
      </c>
      <c r="K987">
        <f>Californa_Wine_Production_1980_2020__32[[#This Row],[SquareMiles]]*259</f>
        <v>343693</v>
      </c>
    </row>
    <row r="988" spans="1:11">
      <c r="A988">
        <v>1988</v>
      </c>
      <c r="B988">
        <v>39</v>
      </c>
      <c r="C988" t="s">
        <v>23</v>
      </c>
      <c r="D988">
        <v>37822</v>
      </c>
      <c r="E988">
        <v>952</v>
      </c>
      <c r="F988">
        <v>359912</v>
      </c>
      <c r="G988">
        <v>143</v>
      </c>
      <c r="H988" t="s">
        <v>13</v>
      </c>
      <c r="I988" s="2">
        <v>51544000</v>
      </c>
      <c r="J988">
        <f>VLOOKUP(Californa_Wine_Production_1980_2020__32[[#This Row],[County]],'County &amp; Government'!A:I,6,1)</f>
        <v>2147</v>
      </c>
      <c r="K988">
        <f>Californa_Wine_Production_1980_2020__32[[#This Row],[SquareMiles]]*259</f>
        <v>556073</v>
      </c>
    </row>
    <row r="989" spans="1:11">
      <c r="A989">
        <v>1988</v>
      </c>
      <c r="B989">
        <v>45</v>
      </c>
      <c r="C989" t="s">
        <v>25</v>
      </c>
      <c r="D989">
        <v>10790</v>
      </c>
      <c r="E989">
        <v>309</v>
      </c>
      <c r="F989">
        <v>33364</v>
      </c>
      <c r="G989">
        <v>646</v>
      </c>
      <c r="H989" t="s">
        <v>54</v>
      </c>
      <c r="I989" s="2">
        <v>21553300</v>
      </c>
      <c r="J989">
        <f>VLOOKUP(Californa_Wine_Production_1980_2020__32[[#This Row],[County]],'County &amp; Government'!A:I,6,1)</f>
        <v>3510</v>
      </c>
      <c r="K989">
        <f>Californa_Wine_Production_1980_2020__32[[#This Row],[SquareMiles]]*259</f>
        <v>909090</v>
      </c>
    </row>
    <row r="990" spans="1:11">
      <c r="A990">
        <v>1988</v>
      </c>
      <c r="B990">
        <v>47</v>
      </c>
      <c r="C990" t="s">
        <v>26</v>
      </c>
      <c r="D990">
        <v>14563</v>
      </c>
      <c r="E990">
        <v>816</v>
      </c>
      <c r="F990">
        <v>118850</v>
      </c>
      <c r="G990">
        <v>180</v>
      </c>
      <c r="H990" t="s">
        <v>13</v>
      </c>
      <c r="I990" s="2">
        <v>21410000</v>
      </c>
      <c r="J990">
        <f>VLOOKUP(Californa_Wine_Production_1980_2020__32[[#This Row],[County]],'County &amp; Government'!A:I,6,1)</f>
        <v>2008</v>
      </c>
      <c r="K990">
        <f>Californa_Wine_Production_1980_2020__32[[#This Row],[SquareMiles]]*259</f>
        <v>520072</v>
      </c>
    </row>
    <row r="991" spans="1:11">
      <c r="A991">
        <v>1988</v>
      </c>
      <c r="B991">
        <v>53</v>
      </c>
      <c r="C991" t="s">
        <v>27</v>
      </c>
      <c r="D991">
        <v>26844</v>
      </c>
      <c r="E991">
        <v>310</v>
      </c>
      <c r="F991">
        <v>83210</v>
      </c>
      <c r="G991">
        <v>532</v>
      </c>
      <c r="H991" t="s">
        <v>13</v>
      </c>
      <c r="I991" s="2">
        <v>44247000</v>
      </c>
      <c r="J991">
        <f>VLOOKUP(Californa_Wine_Production_1980_2020__32[[#This Row],[County]],'County &amp; Government'!A:I,6,1)</f>
        <v>3324</v>
      </c>
      <c r="K991">
        <f>Californa_Wine_Production_1980_2020__32[[#This Row],[SquareMiles]]*259</f>
        <v>860916</v>
      </c>
    </row>
    <row r="992" spans="1:11">
      <c r="A992">
        <v>1988</v>
      </c>
      <c r="B992">
        <v>55</v>
      </c>
      <c r="C992" t="s">
        <v>28</v>
      </c>
      <c r="D992">
        <v>29243</v>
      </c>
      <c r="E992">
        <v>341</v>
      </c>
      <c r="F992">
        <v>99777</v>
      </c>
      <c r="G992">
        <v>982</v>
      </c>
      <c r="H992" t="s">
        <v>54</v>
      </c>
      <c r="I992" s="2">
        <v>97943000</v>
      </c>
      <c r="J992">
        <f>VLOOKUP(Californa_Wine_Production_1980_2020__32[[#This Row],[County]],'County &amp; Government'!A:I,6,1)</f>
        <v>797</v>
      </c>
      <c r="K992">
        <f>Californa_Wine_Production_1980_2020__32[[#This Row],[SquareMiles]]*259</f>
        <v>206423</v>
      </c>
    </row>
    <row r="993" spans="1:11">
      <c r="A993">
        <v>1988</v>
      </c>
      <c r="B993">
        <v>61</v>
      </c>
      <c r="C993" t="s">
        <v>31</v>
      </c>
      <c r="D993">
        <v>123</v>
      </c>
      <c r="E993">
        <v>217</v>
      </c>
      <c r="F993">
        <v>267</v>
      </c>
      <c r="G993">
        <v>330</v>
      </c>
      <c r="H993" t="s">
        <v>54</v>
      </c>
      <c r="I993" s="2">
        <v>88100</v>
      </c>
      <c r="J993">
        <f>VLOOKUP(Californa_Wine_Production_1980_2020__32[[#This Row],[County]],'County &amp; Government'!A:I,6,1)</f>
        <v>1507</v>
      </c>
      <c r="K993">
        <f>Californa_Wine_Production_1980_2020__32[[#This Row],[SquareMiles]]*259</f>
        <v>390313</v>
      </c>
    </row>
    <row r="994" spans="1:11">
      <c r="A994">
        <v>1988</v>
      </c>
      <c r="B994">
        <v>65</v>
      </c>
      <c r="C994" t="s">
        <v>32</v>
      </c>
      <c r="D994">
        <v>3508</v>
      </c>
      <c r="E994">
        <v>332</v>
      </c>
      <c r="F994">
        <v>11647</v>
      </c>
      <c r="G994">
        <v>537</v>
      </c>
      <c r="H994" t="s">
        <v>54</v>
      </c>
      <c r="I994" s="2">
        <v>6249900</v>
      </c>
      <c r="J994">
        <f>VLOOKUP(Californa_Wine_Production_1980_2020__32[[#This Row],[County]],'County &amp; Government'!A:I,6,1)</f>
        <v>7243</v>
      </c>
      <c r="K994">
        <f>Californa_Wine_Production_1980_2020__32[[#This Row],[SquareMiles]]*259</f>
        <v>1875937</v>
      </c>
    </row>
    <row r="995" spans="1:11">
      <c r="A995">
        <v>1988</v>
      </c>
      <c r="B995">
        <v>67</v>
      </c>
      <c r="C995" t="s">
        <v>33</v>
      </c>
      <c r="D995">
        <v>4650</v>
      </c>
      <c r="E995">
        <v>699</v>
      </c>
      <c r="F995">
        <v>32500</v>
      </c>
      <c r="G995">
        <v>480</v>
      </c>
      <c r="H995" t="s">
        <v>13</v>
      </c>
      <c r="I995" s="2">
        <v>15600000</v>
      </c>
      <c r="J995">
        <f>VLOOKUP(Californa_Wine_Production_1980_2020__32[[#This Row],[County]],'County &amp; Government'!A:I,6,1)</f>
        <v>1015</v>
      </c>
      <c r="K995">
        <f>Californa_Wine_Production_1980_2020__32[[#This Row],[SquareMiles]]*259</f>
        <v>262885</v>
      </c>
    </row>
    <row r="996" spans="1:11">
      <c r="A996">
        <v>1988</v>
      </c>
      <c r="B996">
        <v>69</v>
      </c>
      <c r="C996" t="s">
        <v>34</v>
      </c>
      <c r="D996">
        <v>1700</v>
      </c>
      <c r="E996">
        <v>390</v>
      </c>
      <c r="F996">
        <v>6630</v>
      </c>
      <c r="G996">
        <v>505</v>
      </c>
      <c r="H996" t="s">
        <v>54</v>
      </c>
      <c r="I996" s="2">
        <v>3348000</v>
      </c>
      <c r="J996">
        <f>VLOOKUP(Californa_Wine_Production_1980_2020__32[[#This Row],[County]],'County &amp; Government'!A:I,6,1)</f>
        <v>531</v>
      </c>
      <c r="K996">
        <f>Californa_Wine_Production_1980_2020__32[[#This Row],[SquareMiles]]*259</f>
        <v>137529</v>
      </c>
    </row>
    <row r="997" spans="1:11">
      <c r="A997">
        <v>1988</v>
      </c>
      <c r="B997">
        <v>71</v>
      </c>
      <c r="C997" t="s">
        <v>35</v>
      </c>
      <c r="D997">
        <v>2825</v>
      </c>
      <c r="E997">
        <v>294</v>
      </c>
      <c r="F997">
        <v>8315</v>
      </c>
      <c r="G997">
        <v>285</v>
      </c>
      <c r="H997" t="s">
        <v>13</v>
      </c>
      <c r="I997" s="2">
        <v>2368000</v>
      </c>
      <c r="J997">
        <f>VLOOKUP(Californa_Wine_Production_1980_2020__32[[#This Row],[County]],'County &amp; Government'!A:I,6,1)</f>
        <v>531</v>
      </c>
      <c r="K997">
        <f>Californa_Wine_Production_1980_2020__32[[#This Row],[SquareMiles]]*259</f>
        <v>137529</v>
      </c>
    </row>
    <row r="998" spans="1:11">
      <c r="A998">
        <v>1988</v>
      </c>
      <c r="B998">
        <v>73</v>
      </c>
      <c r="C998" t="s">
        <v>36</v>
      </c>
      <c r="D998">
        <v>75</v>
      </c>
      <c r="E998">
        <v>131</v>
      </c>
      <c r="F998">
        <v>98</v>
      </c>
      <c r="G998">
        <v>249</v>
      </c>
      <c r="H998" t="s">
        <v>54</v>
      </c>
      <c r="I998" s="2">
        <v>24375</v>
      </c>
      <c r="J998">
        <f>VLOOKUP(Californa_Wine_Production_1980_2020__32[[#This Row],[County]],'County &amp; Government'!A:I,6,1)</f>
        <v>531</v>
      </c>
      <c r="K998">
        <f>Californa_Wine_Production_1980_2020__32[[#This Row],[SquareMiles]]*259</f>
        <v>137529</v>
      </c>
    </row>
    <row r="999" spans="1:11">
      <c r="A999">
        <v>1988</v>
      </c>
      <c r="B999">
        <v>77</v>
      </c>
      <c r="C999" t="s">
        <v>37</v>
      </c>
      <c r="D999">
        <v>47014</v>
      </c>
      <c r="E999">
        <v>946</v>
      </c>
      <c r="F999">
        <v>444600</v>
      </c>
      <c r="G999">
        <v>329</v>
      </c>
      <c r="H999" t="s">
        <v>13</v>
      </c>
      <c r="I999" s="2">
        <v>146327000</v>
      </c>
      <c r="J999">
        <f>VLOOKUP(Californa_Wine_Production_1980_2020__32[[#This Row],[County]],'County &amp; Government'!A:I,6,1)</f>
        <v>531</v>
      </c>
      <c r="K999">
        <f>Californa_Wine_Production_1980_2020__32[[#This Row],[SquareMiles]]*259</f>
        <v>137529</v>
      </c>
    </row>
    <row r="1000" spans="1:11">
      <c r="A1000">
        <v>1988</v>
      </c>
      <c r="B1000">
        <v>79</v>
      </c>
      <c r="C1000" t="s">
        <v>38</v>
      </c>
      <c r="D1000">
        <v>7255</v>
      </c>
      <c r="E1000">
        <v>450</v>
      </c>
      <c r="F1000">
        <v>32648</v>
      </c>
      <c r="G1000">
        <v>656</v>
      </c>
      <c r="H1000" t="s">
        <v>54</v>
      </c>
      <c r="I1000" s="2">
        <v>21417000</v>
      </c>
      <c r="J1000">
        <f>VLOOKUP(Californa_Wine_Production_1980_2020__32[[#This Row],[County]],'County &amp; Government'!A:I,6,1)</f>
        <v>531</v>
      </c>
      <c r="K1000">
        <f>Californa_Wine_Production_1980_2020__32[[#This Row],[SquareMiles]]*259</f>
        <v>137529</v>
      </c>
    </row>
    <row r="1001" spans="1:11">
      <c r="A1001">
        <v>1988</v>
      </c>
      <c r="B1001">
        <v>83</v>
      </c>
      <c r="C1001" t="s">
        <v>40</v>
      </c>
      <c r="D1001">
        <v>9045</v>
      </c>
      <c r="E1001">
        <v>331</v>
      </c>
      <c r="F1001">
        <v>29895</v>
      </c>
      <c r="G1001">
        <v>711</v>
      </c>
      <c r="H1001" t="s">
        <v>13</v>
      </c>
      <c r="I1001" s="2">
        <v>21255000</v>
      </c>
      <c r="J1001">
        <f>VLOOKUP(Californa_Wine_Production_1980_2020__32[[#This Row],[County]],'County &amp; Government'!A:I,6,1)</f>
        <v>440</v>
      </c>
      <c r="K1001">
        <f>Californa_Wine_Production_1980_2020__32[[#This Row],[SquareMiles]]*259</f>
        <v>113960</v>
      </c>
    </row>
    <row r="1002" spans="1:11">
      <c r="A1002">
        <v>1988</v>
      </c>
      <c r="B1002">
        <v>85</v>
      </c>
      <c r="C1002" t="s">
        <v>41</v>
      </c>
      <c r="D1002">
        <v>1500</v>
      </c>
      <c r="E1002">
        <v>250</v>
      </c>
      <c r="F1002">
        <v>3750</v>
      </c>
      <c r="G1002">
        <v>500</v>
      </c>
      <c r="H1002" t="s">
        <v>13</v>
      </c>
      <c r="I1002" s="2">
        <v>1875000</v>
      </c>
      <c r="J1002">
        <f>VLOOKUP(Californa_Wine_Production_1980_2020__32[[#This Row],[County]],'County &amp; Government'!A:I,6,1)</f>
        <v>440</v>
      </c>
      <c r="K1002">
        <f>Californa_Wine_Production_1980_2020__32[[#This Row],[SquareMiles]]*259</f>
        <v>113960</v>
      </c>
    </row>
    <row r="1003" spans="1:11">
      <c r="A1003">
        <v>1988</v>
      </c>
      <c r="B1003">
        <v>87</v>
      </c>
      <c r="C1003" t="s">
        <v>42</v>
      </c>
      <c r="D1003">
        <v>110</v>
      </c>
      <c r="E1003">
        <v>110</v>
      </c>
      <c r="F1003">
        <v>121</v>
      </c>
      <c r="G1003">
        <v>1149</v>
      </c>
      <c r="H1003" t="s">
        <v>54</v>
      </c>
      <c r="I1003" s="2">
        <v>139000</v>
      </c>
      <c r="J1003">
        <f>VLOOKUP(Californa_Wine_Production_1980_2020__32[[#This Row],[County]],'County &amp; Government'!A:I,6,1)</f>
        <v>440</v>
      </c>
      <c r="K1003">
        <f>Californa_Wine_Production_1980_2020__32[[#This Row],[SquareMiles]]*259</f>
        <v>113960</v>
      </c>
    </row>
    <row r="1004" spans="1:11">
      <c r="A1004">
        <v>1988</v>
      </c>
      <c r="B1004">
        <v>95</v>
      </c>
      <c r="C1004" t="s">
        <v>44</v>
      </c>
      <c r="D1004">
        <v>1096</v>
      </c>
      <c r="E1004">
        <v>352</v>
      </c>
      <c r="F1004">
        <v>3858</v>
      </c>
      <c r="G1004">
        <v>517</v>
      </c>
      <c r="H1004" t="s">
        <v>13</v>
      </c>
      <c r="I1004" s="2">
        <v>1995300</v>
      </c>
      <c r="J1004">
        <f>VLOOKUP(Californa_Wine_Production_1980_2020__32[[#This Row],[County]],'County &amp; Government'!A:I,6,1)</f>
        <v>872</v>
      </c>
      <c r="K1004">
        <f>Californa_Wine_Production_1980_2020__32[[#This Row],[SquareMiles]]*259</f>
        <v>225848</v>
      </c>
    </row>
    <row r="1005" spans="1:11">
      <c r="A1005">
        <v>1988</v>
      </c>
      <c r="B1005">
        <v>97</v>
      </c>
      <c r="C1005" t="s">
        <v>45</v>
      </c>
      <c r="D1005">
        <v>29452</v>
      </c>
      <c r="E1005">
        <v>354</v>
      </c>
      <c r="F1005">
        <v>104161</v>
      </c>
      <c r="G1005">
        <v>805</v>
      </c>
      <c r="H1005" t="s">
        <v>13</v>
      </c>
      <c r="I1005" s="2">
        <v>83824800</v>
      </c>
      <c r="J1005">
        <f>VLOOKUP(Californa_Wine_Production_1980_2020__32[[#This Row],[County]],'County &amp; Government'!A:I,6,1)</f>
        <v>1598</v>
      </c>
      <c r="K1005">
        <f>Californa_Wine_Production_1980_2020__32[[#This Row],[SquareMiles]]*259</f>
        <v>413882</v>
      </c>
    </row>
    <row r="1006" spans="1:11">
      <c r="A1006">
        <v>1988</v>
      </c>
      <c r="B1006">
        <v>99</v>
      </c>
      <c r="C1006" t="s">
        <v>46</v>
      </c>
      <c r="D1006">
        <v>17000</v>
      </c>
      <c r="E1006">
        <v>924</v>
      </c>
      <c r="F1006">
        <v>157040</v>
      </c>
      <c r="G1006">
        <v>168</v>
      </c>
      <c r="H1006" t="s">
        <v>13</v>
      </c>
      <c r="I1006" s="2">
        <v>26438000</v>
      </c>
      <c r="J1006">
        <f>VLOOKUP(Californa_Wine_Production_1980_2020__32[[#This Row],[County]],'County &amp; Government'!A:I,6,1)</f>
        <v>1521</v>
      </c>
      <c r="K1006">
        <f>Californa_Wine_Production_1980_2020__32[[#This Row],[SquareMiles]]*259</f>
        <v>393939</v>
      </c>
    </row>
    <row r="1007" spans="1:11">
      <c r="A1007">
        <v>1988</v>
      </c>
      <c r="B1007">
        <v>107</v>
      </c>
      <c r="C1007" t="s">
        <v>48</v>
      </c>
      <c r="D1007">
        <v>11541</v>
      </c>
      <c r="E1007">
        <v>901</v>
      </c>
      <c r="F1007">
        <v>104040</v>
      </c>
      <c r="G1007">
        <v>167</v>
      </c>
      <c r="H1007" t="s">
        <v>54</v>
      </c>
      <c r="I1007" s="2">
        <v>17326000</v>
      </c>
      <c r="J1007">
        <f>VLOOKUP(Californa_Wine_Production_1980_2020__32[[#This Row],[County]],'County &amp; Government'!A:I,6,1)</f>
        <v>4844</v>
      </c>
      <c r="K1007">
        <f>Californa_Wine_Production_1980_2020__32[[#This Row],[SquareMiles]]*259</f>
        <v>1254596</v>
      </c>
    </row>
    <row r="1008" spans="1:11">
      <c r="A1008">
        <v>1988</v>
      </c>
      <c r="B1008">
        <v>113</v>
      </c>
      <c r="C1008" t="s">
        <v>49</v>
      </c>
      <c r="D1008">
        <v>1362</v>
      </c>
      <c r="E1008">
        <v>737</v>
      </c>
      <c r="F1008">
        <v>10038</v>
      </c>
      <c r="G1008">
        <v>312</v>
      </c>
      <c r="H1008" t="s">
        <v>13</v>
      </c>
      <c r="I1008" s="2">
        <v>3132000</v>
      </c>
      <c r="J1008">
        <f>VLOOKUP(Californa_Wine_Production_1980_2020__32[[#This Row],[County]],'County &amp; Government'!A:I,6,1)</f>
        <v>1034</v>
      </c>
      <c r="K1008">
        <f>Californa_Wine_Production_1980_2020__32[[#This Row],[SquareMiles]]*259</f>
        <v>267806</v>
      </c>
    </row>
    <row r="1009" spans="1:11">
      <c r="A1009">
        <v>1987</v>
      </c>
      <c r="B1009">
        <v>1</v>
      </c>
      <c r="C1009" t="s">
        <v>12</v>
      </c>
      <c r="D1009">
        <v>1458</v>
      </c>
      <c r="E1009">
        <v>343</v>
      </c>
      <c r="F1009">
        <v>5006</v>
      </c>
      <c r="G1009">
        <v>358</v>
      </c>
      <c r="H1009" t="s">
        <v>54</v>
      </c>
      <c r="I1009" s="2">
        <v>1794000</v>
      </c>
      <c r="J1009">
        <f>VLOOKUP(Californa_Wine_Production_1980_2020__32[[#This Row],[County]],'County &amp; Government'!A:I,6,1)</f>
        <v>825</v>
      </c>
      <c r="K1009">
        <f>Californa_Wine_Production_1980_2020__32[[#This Row],[SquareMiles]]*259</f>
        <v>213675</v>
      </c>
    </row>
    <row r="1010" spans="1:11">
      <c r="A1010">
        <v>1987</v>
      </c>
      <c r="B1010">
        <v>5</v>
      </c>
      <c r="C1010" t="s">
        <v>14</v>
      </c>
      <c r="D1010">
        <v>1650</v>
      </c>
      <c r="E1010">
        <v>371</v>
      </c>
      <c r="F1010">
        <v>6118</v>
      </c>
      <c r="G1010">
        <v>415</v>
      </c>
      <c r="H1010" t="s">
        <v>54</v>
      </c>
      <c r="I1010" s="2">
        <v>2539000</v>
      </c>
      <c r="J1010">
        <f>VLOOKUP(Californa_Wine_Production_1980_2020__32[[#This Row],[County]],'County &amp; Government'!A:I,6,1)</f>
        <v>601</v>
      </c>
      <c r="K1010">
        <f>Californa_Wine_Production_1980_2020__32[[#This Row],[SquareMiles]]*259</f>
        <v>155659</v>
      </c>
    </row>
    <row r="1011" spans="1:11">
      <c r="A1011">
        <v>1987</v>
      </c>
      <c r="B1011">
        <v>9</v>
      </c>
      <c r="C1011" t="s">
        <v>15</v>
      </c>
      <c r="D1011">
        <v>135</v>
      </c>
      <c r="E1011">
        <v>222</v>
      </c>
      <c r="F1011">
        <v>300</v>
      </c>
      <c r="G1011">
        <v>400</v>
      </c>
      <c r="H1011" t="s">
        <v>54</v>
      </c>
      <c r="I1011" s="2">
        <v>120000</v>
      </c>
      <c r="J1011">
        <f>VLOOKUP(Californa_Wine_Production_1980_2020__32[[#This Row],[County]],'County &amp; Government'!A:I,6,1)</f>
        <v>1036</v>
      </c>
      <c r="K1011">
        <f>Californa_Wine_Production_1980_2020__32[[#This Row],[SquareMiles]]*259</f>
        <v>268324</v>
      </c>
    </row>
    <row r="1012" spans="1:11">
      <c r="A1012">
        <v>1987</v>
      </c>
      <c r="B1012">
        <v>13</v>
      </c>
      <c r="C1012" t="s">
        <v>17</v>
      </c>
      <c r="D1012">
        <v>879</v>
      </c>
      <c r="E1012">
        <v>160</v>
      </c>
      <c r="F1012">
        <v>1410</v>
      </c>
      <c r="G1012">
        <v>368</v>
      </c>
      <c r="H1012" t="s">
        <v>54</v>
      </c>
      <c r="I1012" s="2">
        <v>519000</v>
      </c>
      <c r="J1012">
        <f>VLOOKUP(Californa_Wine_Production_1980_2020__32[[#This Row],[County]],'County &amp; Government'!A:I,6,1)</f>
        <v>798</v>
      </c>
      <c r="K1012">
        <f>Californa_Wine_Production_1980_2020__32[[#This Row],[SquareMiles]]*259</f>
        <v>206682</v>
      </c>
    </row>
    <row r="1013" spans="1:11">
      <c r="A1013">
        <v>1987</v>
      </c>
      <c r="B1013">
        <v>17</v>
      </c>
      <c r="C1013" t="s">
        <v>18</v>
      </c>
      <c r="D1013">
        <v>116</v>
      </c>
      <c r="E1013">
        <v>240</v>
      </c>
      <c r="F1013">
        <v>278</v>
      </c>
      <c r="G1013">
        <v>497</v>
      </c>
      <c r="H1013" t="s">
        <v>54</v>
      </c>
      <c r="I1013" s="2">
        <v>138200</v>
      </c>
      <c r="J1013">
        <f>VLOOKUP(Californa_Wine_Production_1980_2020__32[[#This Row],[County]],'County &amp; Government'!A:I,6,1)</f>
        <v>1805</v>
      </c>
      <c r="K1013">
        <f>Californa_Wine_Production_1980_2020__32[[#This Row],[SquareMiles]]*259</f>
        <v>467495</v>
      </c>
    </row>
    <row r="1014" spans="1:11">
      <c r="A1014">
        <v>1987</v>
      </c>
      <c r="B1014">
        <v>19</v>
      </c>
      <c r="C1014" t="s">
        <v>19</v>
      </c>
      <c r="D1014">
        <v>35671</v>
      </c>
      <c r="E1014">
        <v>793</v>
      </c>
      <c r="F1014">
        <v>283000</v>
      </c>
      <c r="G1014">
        <v>149</v>
      </c>
      <c r="H1014" t="s">
        <v>54</v>
      </c>
      <c r="I1014" s="2">
        <v>42065000</v>
      </c>
      <c r="J1014">
        <f>VLOOKUP(Californa_Wine_Production_1980_2020__32[[#This Row],[County]],'County &amp; Government'!A:I,6,1)</f>
        <v>5998</v>
      </c>
      <c r="K1014">
        <f>Californa_Wine_Production_1980_2020__32[[#This Row],[SquareMiles]]*259</f>
        <v>1553482</v>
      </c>
    </row>
    <row r="1015" spans="1:11">
      <c r="A1015">
        <v>1987</v>
      </c>
      <c r="B1015">
        <v>29</v>
      </c>
      <c r="C1015" t="s">
        <v>20</v>
      </c>
      <c r="D1015">
        <v>29133</v>
      </c>
      <c r="E1015">
        <v>750</v>
      </c>
      <c r="F1015">
        <v>218400</v>
      </c>
      <c r="G1015">
        <v>129</v>
      </c>
      <c r="H1015" t="s">
        <v>54</v>
      </c>
      <c r="I1015" s="2">
        <v>28230000</v>
      </c>
      <c r="J1015">
        <f>VLOOKUP(Californa_Wine_Production_1980_2020__32[[#This Row],[County]],'County &amp; Government'!A:I,6,1)</f>
        <v>8170</v>
      </c>
      <c r="K1015">
        <f>Californa_Wine_Production_1980_2020__32[[#This Row],[SquareMiles]]*259</f>
        <v>2116030</v>
      </c>
    </row>
    <row r="1016" spans="1:11">
      <c r="A1016">
        <v>1987</v>
      </c>
      <c r="B1016">
        <v>31</v>
      </c>
      <c r="C1016" t="s">
        <v>21</v>
      </c>
      <c r="D1016">
        <v>1214</v>
      </c>
      <c r="E1016">
        <v>1000</v>
      </c>
      <c r="F1016">
        <v>12140</v>
      </c>
      <c r="G1016">
        <v>140</v>
      </c>
      <c r="H1016" t="s">
        <v>54</v>
      </c>
      <c r="I1016" s="2">
        <v>1700000</v>
      </c>
      <c r="J1016">
        <f>VLOOKUP(Californa_Wine_Production_1980_2020__32[[#This Row],[County]],'County &amp; Government'!A:I,6,1)</f>
        <v>1436</v>
      </c>
      <c r="K1016">
        <f>Californa_Wine_Production_1980_2020__32[[#This Row],[SquareMiles]]*259</f>
        <v>371924</v>
      </c>
    </row>
    <row r="1017" spans="1:11">
      <c r="A1017">
        <v>1987</v>
      </c>
      <c r="B1017">
        <v>33</v>
      </c>
      <c r="C1017" t="s">
        <v>22</v>
      </c>
      <c r="D1017">
        <v>3000</v>
      </c>
      <c r="E1017">
        <v>346</v>
      </c>
      <c r="F1017">
        <v>10385</v>
      </c>
      <c r="G1017">
        <v>458</v>
      </c>
      <c r="H1017" t="s">
        <v>54</v>
      </c>
      <c r="I1017" s="2">
        <v>4758870</v>
      </c>
      <c r="J1017">
        <f>VLOOKUP(Californa_Wine_Production_1980_2020__32[[#This Row],[County]],'County &amp; Government'!A:I,6,1)</f>
        <v>1327</v>
      </c>
      <c r="K1017">
        <f>Californa_Wine_Production_1980_2020__32[[#This Row],[SquareMiles]]*259</f>
        <v>343693</v>
      </c>
    </row>
    <row r="1018" spans="1:11">
      <c r="A1018">
        <v>1987</v>
      </c>
      <c r="B1018">
        <v>39</v>
      </c>
      <c r="C1018" t="s">
        <v>23</v>
      </c>
      <c r="D1018">
        <v>38511</v>
      </c>
      <c r="E1018">
        <v>848</v>
      </c>
      <c r="F1018">
        <v>326698</v>
      </c>
      <c r="G1018">
        <v>138</v>
      </c>
      <c r="H1018" t="s">
        <v>54</v>
      </c>
      <c r="I1018" s="2">
        <v>45150000</v>
      </c>
      <c r="J1018">
        <f>VLOOKUP(Californa_Wine_Production_1980_2020__32[[#This Row],[County]],'County &amp; Government'!A:I,6,1)</f>
        <v>2147</v>
      </c>
      <c r="K1018">
        <f>Californa_Wine_Production_1980_2020__32[[#This Row],[SquareMiles]]*259</f>
        <v>556073</v>
      </c>
    </row>
    <row r="1019" spans="1:11">
      <c r="A1019">
        <v>1987</v>
      </c>
      <c r="B1019">
        <v>45</v>
      </c>
      <c r="C1019" t="s">
        <v>25</v>
      </c>
      <c r="D1019">
        <v>10574</v>
      </c>
      <c r="E1019">
        <v>371</v>
      </c>
      <c r="F1019">
        <v>39235</v>
      </c>
      <c r="G1019">
        <v>469</v>
      </c>
      <c r="H1019" t="s">
        <v>54</v>
      </c>
      <c r="I1019" s="2">
        <v>18401000</v>
      </c>
      <c r="J1019">
        <f>VLOOKUP(Californa_Wine_Production_1980_2020__32[[#This Row],[County]],'County &amp; Government'!A:I,6,1)</f>
        <v>3510</v>
      </c>
      <c r="K1019">
        <f>Californa_Wine_Production_1980_2020__32[[#This Row],[SquareMiles]]*259</f>
        <v>909090</v>
      </c>
    </row>
    <row r="1020" spans="1:11">
      <c r="A1020">
        <v>1987</v>
      </c>
      <c r="B1020">
        <v>47</v>
      </c>
      <c r="C1020" t="s">
        <v>26</v>
      </c>
      <c r="D1020">
        <v>14370</v>
      </c>
      <c r="E1020">
        <v>836</v>
      </c>
      <c r="F1020">
        <v>120100</v>
      </c>
      <c r="G1020">
        <v>157</v>
      </c>
      <c r="H1020" t="s">
        <v>54</v>
      </c>
      <c r="I1020" s="2">
        <v>18903000</v>
      </c>
      <c r="J1020">
        <f>VLOOKUP(Californa_Wine_Production_1980_2020__32[[#This Row],[County]],'County &amp; Government'!A:I,6,1)</f>
        <v>2008</v>
      </c>
      <c r="K1020">
        <f>Californa_Wine_Production_1980_2020__32[[#This Row],[SquareMiles]]*259</f>
        <v>520072</v>
      </c>
    </row>
    <row r="1021" spans="1:11">
      <c r="A1021">
        <v>1987</v>
      </c>
      <c r="B1021">
        <v>53</v>
      </c>
      <c r="C1021" t="s">
        <v>27</v>
      </c>
      <c r="D1021">
        <v>24815</v>
      </c>
      <c r="E1021">
        <v>400</v>
      </c>
      <c r="F1021">
        <v>99325</v>
      </c>
      <c r="G1021">
        <v>405</v>
      </c>
      <c r="H1021" t="s">
        <v>54</v>
      </c>
      <c r="I1021" s="2">
        <v>40276000</v>
      </c>
      <c r="J1021">
        <f>VLOOKUP(Californa_Wine_Production_1980_2020__32[[#This Row],[County]],'County &amp; Government'!A:I,6,1)</f>
        <v>3324</v>
      </c>
      <c r="K1021">
        <f>Californa_Wine_Production_1980_2020__32[[#This Row],[SquareMiles]]*259</f>
        <v>860916</v>
      </c>
    </row>
    <row r="1022" spans="1:11">
      <c r="A1022">
        <v>1987</v>
      </c>
      <c r="B1022">
        <v>55</v>
      </c>
      <c r="C1022" t="s">
        <v>28</v>
      </c>
      <c r="D1022">
        <v>28970</v>
      </c>
      <c r="E1022">
        <v>346</v>
      </c>
      <c r="F1022">
        <v>100180</v>
      </c>
      <c r="G1022">
        <v>820</v>
      </c>
      <c r="H1022" t="s">
        <v>54</v>
      </c>
      <c r="I1022" s="2">
        <v>82162000</v>
      </c>
      <c r="J1022">
        <f>VLOOKUP(Californa_Wine_Production_1980_2020__32[[#This Row],[County]],'County &amp; Government'!A:I,6,1)</f>
        <v>797</v>
      </c>
      <c r="K1022">
        <f>Californa_Wine_Production_1980_2020__32[[#This Row],[SquareMiles]]*259</f>
        <v>206423</v>
      </c>
    </row>
    <row r="1023" spans="1:11">
      <c r="A1023">
        <v>1987</v>
      </c>
      <c r="B1023">
        <v>61</v>
      </c>
      <c r="C1023" t="s">
        <v>31</v>
      </c>
      <c r="D1023">
        <v>125</v>
      </c>
      <c r="E1023">
        <v>213</v>
      </c>
      <c r="F1023">
        <v>266</v>
      </c>
      <c r="G1023">
        <v>395</v>
      </c>
      <c r="H1023" t="s">
        <v>54</v>
      </c>
      <c r="I1023" s="2">
        <v>105000</v>
      </c>
      <c r="J1023">
        <f>VLOOKUP(Californa_Wine_Production_1980_2020__32[[#This Row],[County]],'County &amp; Government'!A:I,6,1)</f>
        <v>1507</v>
      </c>
      <c r="K1023">
        <f>Californa_Wine_Production_1980_2020__32[[#This Row],[SquareMiles]]*259</f>
        <v>390313</v>
      </c>
    </row>
    <row r="1024" spans="1:11">
      <c r="A1024">
        <v>1987</v>
      </c>
      <c r="B1024">
        <v>65</v>
      </c>
      <c r="C1024" t="s">
        <v>32</v>
      </c>
      <c r="D1024">
        <v>3148</v>
      </c>
      <c r="E1024">
        <v>394</v>
      </c>
      <c r="F1024">
        <v>12403</v>
      </c>
      <c r="G1024">
        <v>407</v>
      </c>
      <c r="H1024" t="s">
        <v>54</v>
      </c>
      <c r="I1024" s="2">
        <v>5046700</v>
      </c>
      <c r="J1024">
        <f>VLOOKUP(Californa_Wine_Production_1980_2020__32[[#This Row],[County]],'County &amp; Government'!A:I,6,1)</f>
        <v>7243</v>
      </c>
      <c r="K1024">
        <f>Californa_Wine_Production_1980_2020__32[[#This Row],[SquareMiles]]*259</f>
        <v>1875937</v>
      </c>
    </row>
    <row r="1025" spans="1:11">
      <c r="A1025">
        <v>1987</v>
      </c>
      <c r="B1025">
        <v>67</v>
      </c>
      <c r="C1025" t="s">
        <v>33</v>
      </c>
      <c r="D1025">
        <v>4530</v>
      </c>
      <c r="E1025">
        <v>600</v>
      </c>
      <c r="F1025">
        <v>27200</v>
      </c>
      <c r="G1025">
        <v>300</v>
      </c>
      <c r="H1025" t="s">
        <v>54</v>
      </c>
      <c r="I1025" s="2">
        <v>8160000</v>
      </c>
      <c r="J1025">
        <f>VLOOKUP(Californa_Wine_Production_1980_2020__32[[#This Row],[County]],'County &amp; Government'!A:I,6,1)</f>
        <v>1015</v>
      </c>
      <c r="K1025">
        <f>Californa_Wine_Production_1980_2020__32[[#This Row],[SquareMiles]]*259</f>
        <v>262885</v>
      </c>
    </row>
    <row r="1026" spans="1:11">
      <c r="A1026">
        <v>1987</v>
      </c>
      <c r="B1026">
        <v>69</v>
      </c>
      <c r="C1026" t="s">
        <v>34</v>
      </c>
      <c r="D1026">
        <v>1700</v>
      </c>
      <c r="E1026">
        <v>220</v>
      </c>
      <c r="F1026">
        <v>3740</v>
      </c>
      <c r="G1026">
        <v>455</v>
      </c>
      <c r="H1026" t="s">
        <v>54</v>
      </c>
      <c r="I1026" s="2">
        <v>1701000</v>
      </c>
      <c r="J1026">
        <f>VLOOKUP(Californa_Wine_Production_1980_2020__32[[#This Row],[County]],'County &amp; Government'!A:I,6,1)</f>
        <v>531</v>
      </c>
      <c r="K1026">
        <f>Californa_Wine_Production_1980_2020__32[[#This Row],[SquareMiles]]*259</f>
        <v>137529</v>
      </c>
    </row>
    <row r="1027" spans="1:11">
      <c r="A1027">
        <v>1987</v>
      </c>
      <c r="B1027">
        <v>71</v>
      </c>
      <c r="C1027" t="s">
        <v>35</v>
      </c>
      <c r="D1027">
        <v>3522</v>
      </c>
      <c r="E1027">
        <v>260</v>
      </c>
      <c r="F1027">
        <v>9140</v>
      </c>
      <c r="G1027">
        <v>190</v>
      </c>
      <c r="H1027" t="s">
        <v>54</v>
      </c>
      <c r="I1027" s="2">
        <v>1741000</v>
      </c>
      <c r="J1027">
        <f>VLOOKUP(Californa_Wine_Production_1980_2020__32[[#This Row],[County]],'County &amp; Government'!A:I,6,1)</f>
        <v>531</v>
      </c>
      <c r="K1027">
        <f>Californa_Wine_Production_1980_2020__32[[#This Row],[SquareMiles]]*259</f>
        <v>137529</v>
      </c>
    </row>
    <row r="1028" spans="1:11">
      <c r="A1028">
        <v>1987</v>
      </c>
      <c r="B1028">
        <v>73</v>
      </c>
      <c r="C1028" t="s">
        <v>36</v>
      </c>
      <c r="D1028">
        <v>90</v>
      </c>
      <c r="E1028">
        <v>150</v>
      </c>
      <c r="F1028">
        <v>135</v>
      </c>
      <c r="G1028">
        <v>240</v>
      </c>
      <c r="H1028" t="s">
        <v>54</v>
      </c>
      <c r="I1028" s="2">
        <v>32400</v>
      </c>
      <c r="J1028">
        <f>VLOOKUP(Californa_Wine_Production_1980_2020__32[[#This Row],[County]],'County &amp; Government'!A:I,6,1)</f>
        <v>531</v>
      </c>
      <c r="K1028">
        <f>Californa_Wine_Production_1980_2020__32[[#This Row],[SquareMiles]]*259</f>
        <v>137529</v>
      </c>
    </row>
    <row r="1029" spans="1:11">
      <c r="A1029">
        <v>1987</v>
      </c>
      <c r="B1029">
        <v>77</v>
      </c>
      <c r="C1029" t="s">
        <v>37</v>
      </c>
      <c r="D1029">
        <v>31400</v>
      </c>
      <c r="E1029">
        <v>678</v>
      </c>
      <c r="F1029">
        <v>213000</v>
      </c>
      <c r="G1029">
        <v>229</v>
      </c>
      <c r="H1029" t="s">
        <v>54</v>
      </c>
      <c r="I1029" s="2">
        <v>48701000</v>
      </c>
      <c r="J1029">
        <f>VLOOKUP(Californa_Wine_Production_1980_2020__32[[#This Row],[County]],'County &amp; Government'!A:I,6,1)</f>
        <v>531</v>
      </c>
      <c r="K1029">
        <f>Californa_Wine_Production_1980_2020__32[[#This Row],[SquareMiles]]*259</f>
        <v>137529</v>
      </c>
    </row>
    <row r="1030" spans="1:11">
      <c r="A1030">
        <v>1987</v>
      </c>
      <c r="B1030">
        <v>79</v>
      </c>
      <c r="C1030" t="s">
        <v>38</v>
      </c>
      <c r="D1030">
        <v>6459</v>
      </c>
      <c r="E1030">
        <v>412</v>
      </c>
      <c r="F1030">
        <v>26611</v>
      </c>
      <c r="G1030">
        <v>479</v>
      </c>
      <c r="H1030" t="s">
        <v>54</v>
      </c>
      <c r="I1030" s="2">
        <v>12747000</v>
      </c>
      <c r="J1030">
        <f>VLOOKUP(Californa_Wine_Production_1980_2020__32[[#This Row],[County]],'County &amp; Government'!A:I,6,1)</f>
        <v>531</v>
      </c>
      <c r="K1030">
        <f>Californa_Wine_Production_1980_2020__32[[#This Row],[SquareMiles]]*259</f>
        <v>137529</v>
      </c>
    </row>
    <row r="1031" spans="1:11">
      <c r="A1031">
        <v>1987</v>
      </c>
      <c r="B1031">
        <v>83</v>
      </c>
      <c r="C1031" t="s">
        <v>40</v>
      </c>
      <c r="D1031">
        <v>8646</v>
      </c>
      <c r="E1031">
        <v>308</v>
      </c>
      <c r="F1031">
        <v>26630</v>
      </c>
      <c r="G1031">
        <v>527</v>
      </c>
      <c r="H1031" t="s">
        <v>54</v>
      </c>
      <c r="I1031" s="2">
        <v>14021760</v>
      </c>
      <c r="J1031">
        <f>VLOOKUP(Californa_Wine_Production_1980_2020__32[[#This Row],[County]],'County &amp; Government'!A:I,6,1)</f>
        <v>440</v>
      </c>
      <c r="K1031">
        <f>Californa_Wine_Production_1980_2020__32[[#This Row],[SquareMiles]]*259</f>
        <v>113960</v>
      </c>
    </row>
    <row r="1032" spans="1:11">
      <c r="A1032">
        <v>1987</v>
      </c>
      <c r="B1032">
        <v>85</v>
      </c>
      <c r="C1032" t="s">
        <v>41</v>
      </c>
      <c r="D1032">
        <v>1570</v>
      </c>
      <c r="E1032">
        <v>200</v>
      </c>
      <c r="F1032">
        <v>3140</v>
      </c>
      <c r="G1032">
        <v>415</v>
      </c>
      <c r="H1032" t="s">
        <v>54</v>
      </c>
      <c r="I1032" s="2">
        <v>1303000</v>
      </c>
      <c r="J1032">
        <f>VLOOKUP(Californa_Wine_Production_1980_2020__32[[#This Row],[County]],'County &amp; Government'!A:I,6,1)</f>
        <v>440</v>
      </c>
      <c r="K1032">
        <f>Californa_Wine_Production_1980_2020__32[[#This Row],[SquareMiles]]*259</f>
        <v>113960</v>
      </c>
    </row>
    <row r="1033" spans="1:11">
      <c r="A1033">
        <v>1987</v>
      </c>
      <c r="B1033">
        <v>87</v>
      </c>
      <c r="C1033" t="s">
        <v>42</v>
      </c>
      <c r="D1033">
        <v>105</v>
      </c>
      <c r="E1033">
        <v>90</v>
      </c>
      <c r="F1033">
        <v>95</v>
      </c>
      <c r="G1033">
        <v>895</v>
      </c>
      <c r="H1033" t="s">
        <v>54</v>
      </c>
      <c r="I1033" s="2">
        <v>85000</v>
      </c>
      <c r="J1033">
        <f>VLOOKUP(Californa_Wine_Production_1980_2020__32[[#This Row],[County]],'County &amp; Government'!A:I,6,1)</f>
        <v>440</v>
      </c>
      <c r="K1033">
        <f>Californa_Wine_Production_1980_2020__32[[#This Row],[SquareMiles]]*259</f>
        <v>113960</v>
      </c>
    </row>
    <row r="1034" spans="1:11">
      <c r="A1034">
        <v>1987</v>
      </c>
      <c r="B1034">
        <v>95</v>
      </c>
      <c r="C1034" t="s">
        <v>44</v>
      </c>
      <c r="D1034">
        <v>1138</v>
      </c>
      <c r="E1034">
        <v>317</v>
      </c>
      <c r="F1034">
        <v>3604</v>
      </c>
      <c r="G1034">
        <v>341</v>
      </c>
      <c r="H1034" t="s">
        <v>54</v>
      </c>
      <c r="I1034" s="2">
        <v>1229800</v>
      </c>
      <c r="J1034">
        <f>VLOOKUP(Californa_Wine_Production_1980_2020__32[[#This Row],[County]],'County &amp; Government'!A:I,6,1)</f>
        <v>872</v>
      </c>
      <c r="K1034">
        <f>Californa_Wine_Production_1980_2020__32[[#This Row],[SquareMiles]]*259</f>
        <v>225848</v>
      </c>
    </row>
    <row r="1035" spans="1:11">
      <c r="A1035">
        <v>1987</v>
      </c>
      <c r="B1035">
        <v>97</v>
      </c>
      <c r="C1035" t="s">
        <v>45</v>
      </c>
      <c r="D1035">
        <v>28191</v>
      </c>
      <c r="E1035">
        <v>377</v>
      </c>
      <c r="F1035">
        <v>106205</v>
      </c>
      <c r="G1035">
        <v>636</v>
      </c>
      <c r="H1035" t="s">
        <v>54</v>
      </c>
      <c r="I1035" s="2">
        <v>67567600</v>
      </c>
      <c r="J1035">
        <f>VLOOKUP(Californa_Wine_Production_1980_2020__32[[#This Row],[County]],'County &amp; Government'!A:I,6,1)</f>
        <v>1598</v>
      </c>
      <c r="K1035">
        <f>Californa_Wine_Production_1980_2020__32[[#This Row],[SquareMiles]]*259</f>
        <v>413882</v>
      </c>
    </row>
    <row r="1036" spans="1:11">
      <c r="A1036">
        <v>1987</v>
      </c>
      <c r="B1036">
        <v>99</v>
      </c>
      <c r="C1036" t="s">
        <v>46</v>
      </c>
      <c r="D1036">
        <v>16950</v>
      </c>
      <c r="E1036">
        <v>959</v>
      </c>
      <c r="F1036">
        <v>162550</v>
      </c>
      <c r="G1036">
        <v>142</v>
      </c>
      <c r="H1036" t="s">
        <v>54</v>
      </c>
      <c r="I1036" s="2">
        <v>23160000</v>
      </c>
      <c r="J1036">
        <f>VLOOKUP(Californa_Wine_Production_1980_2020__32[[#This Row],[County]],'County &amp; Government'!A:I,6,1)</f>
        <v>1521</v>
      </c>
      <c r="K1036">
        <f>Californa_Wine_Production_1980_2020__32[[#This Row],[SquareMiles]]*259</f>
        <v>393939</v>
      </c>
    </row>
    <row r="1037" spans="1:11">
      <c r="A1037">
        <v>1987</v>
      </c>
      <c r="B1037">
        <v>107</v>
      </c>
      <c r="C1037" t="s">
        <v>48</v>
      </c>
      <c r="D1037">
        <v>13279</v>
      </c>
      <c r="E1037">
        <v>793</v>
      </c>
      <c r="F1037">
        <v>105250</v>
      </c>
      <c r="G1037">
        <v>127</v>
      </c>
      <c r="H1037" t="s">
        <v>54</v>
      </c>
      <c r="I1037" s="2">
        <v>13411000</v>
      </c>
      <c r="J1037">
        <f>VLOOKUP(Californa_Wine_Production_1980_2020__32[[#This Row],[County]],'County &amp; Government'!A:I,6,1)</f>
        <v>4844</v>
      </c>
      <c r="K1037">
        <f>Californa_Wine_Production_1980_2020__32[[#This Row],[SquareMiles]]*259</f>
        <v>1254596</v>
      </c>
    </row>
    <row r="1038" spans="1:11">
      <c r="A1038">
        <v>1987</v>
      </c>
      <c r="B1038">
        <v>113</v>
      </c>
      <c r="C1038" t="s">
        <v>49</v>
      </c>
      <c r="D1038">
        <v>1308</v>
      </c>
      <c r="E1038">
        <v>719</v>
      </c>
      <c r="F1038">
        <v>9404</v>
      </c>
      <c r="G1038">
        <v>237</v>
      </c>
      <c r="H1038" t="s">
        <v>54</v>
      </c>
      <c r="I1038" s="2">
        <v>2229000</v>
      </c>
      <c r="J1038">
        <f>VLOOKUP(Californa_Wine_Production_1980_2020__32[[#This Row],[County]],'County &amp; Government'!A:I,6,1)</f>
        <v>1034</v>
      </c>
      <c r="K1038">
        <f>Californa_Wine_Production_1980_2020__32[[#This Row],[SquareMiles]]*259</f>
        <v>267806</v>
      </c>
    </row>
    <row r="1039" spans="1:11">
      <c r="A1039">
        <v>1986</v>
      </c>
      <c r="B1039">
        <v>1</v>
      </c>
      <c r="C1039" t="s">
        <v>12</v>
      </c>
      <c r="D1039">
        <v>1465</v>
      </c>
      <c r="E1039">
        <v>335</v>
      </c>
      <c r="F1039">
        <v>4908</v>
      </c>
      <c r="G1039">
        <v>356</v>
      </c>
      <c r="H1039" t="s">
        <v>13</v>
      </c>
      <c r="I1039" s="2">
        <v>1749000</v>
      </c>
      <c r="J1039">
        <f>VLOOKUP(Californa_Wine_Production_1980_2020__32[[#This Row],[County]],'County &amp; Government'!A:I,6,1)</f>
        <v>825</v>
      </c>
      <c r="K1039">
        <f>Californa_Wine_Production_1980_2020__32[[#This Row],[SquareMiles]]*259</f>
        <v>213675</v>
      </c>
    </row>
    <row r="1040" spans="1:11">
      <c r="A1040">
        <v>1986</v>
      </c>
      <c r="B1040">
        <v>5</v>
      </c>
      <c r="C1040" t="s">
        <v>14</v>
      </c>
      <c r="D1040">
        <v>1597</v>
      </c>
      <c r="E1040">
        <v>340</v>
      </c>
      <c r="F1040">
        <v>5432</v>
      </c>
      <c r="G1040">
        <v>378</v>
      </c>
      <c r="H1040" t="s">
        <v>13</v>
      </c>
      <c r="I1040" s="2">
        <v>2053100</v>
      </c>
      <c r="J1040">
        <f>VLOOKUP(Californa_Wine_Production_1980_2020__32[[#This Row],[County]],'County &amp; Government'!A:I,6,1)</f>
        <v>601</v>
      </c>
      <c r="K1040">
        <f>Californa_Wine_Production_1980_2020__32[[#This Row],[SquareMiles]]*259</f>
        <v>155659</v>
      </c>
    </row>
    <row r="1041" spans="1:11">
      <c r="A1041">
        <v>1986</v>
      </c>
      <c r="B1041">
        <v>9</v>
      </c>
      <c r="C1041" t="s">
        <v>15</v>
      </c>
      <c r="D1041">
        <v>135</v>
      </c>
      <c r="E1041">
        <v>222</v>
      </c>
      <c r="F1041">
        <v>300</v>
      </c>
      <c r="G1041">
        <v>340</v>
      </c>
      <c r="H1041" t="s">
        <v>13</v>
      </c>
      <c r="I1041" s="2">
        <v>102000</v>
      </c>
      <c r="J1041">
        <f>VLOOKUP(Californa_Wine_Production_1980_2020__32[[#This Row],[County]],'County &amp; Government'!A:I,6,1)</f>
        <v>1036</v>
      </c>
      <c r="K1041">
        <f>Californa_Wine_Production_1980_2020__32[[#This Row],[SquareMiles]]*259</f>
        <v>268324</v>
      </c>
    </row>
    <row r="1042" spans="1:11">
      <c r="A1042">
        <v>1986</v>
      </c>
      <c r="B1042">
        <v>13</v>
      </c>
      <c r="C1042" t="s">
        <v>17</v>
      </c>
      <c r="D1042">
        <v>877</v>
      </c>
      <c r="E1042">
        <v>224</v>
      </c>
      <c r="F1042">
        <v>1964</v>
      </c>
      <c r="G1042">
        <v>359</v>
      </c>
      <c r="H1042" t="s">
        <v>13</v>
      </c>
      <c r="I1042" s="2">
        <v>705000</v>
      </c>
      <c r="J1042">
        <f>VLOOKUP(Californa_Wine_Production_1980_2020__32[[#This Row],[County]],'County &amp; Government'!A:I,6,1)</f>
        <v>798</v>
      </c>
      <c r="K1042">
        <f>Californa_Wine_Production_1980_2020__32[[#This Row],[SquareMiles]]*259</f>
        <v>206682</v>
      </c>
    </row>
    <row r="1043" spans="1:11">
      <c r="A1043">
        <v>1986</v>
      </c>
      <c r="B1043">
        <v>17</v>
      </c>
      <c r="C1043" t="s">
        <v>18</v>
      </c>
      <c r="D1043">
        <v>116</v>
      </c>
      <c r="E1043">
        <v>300</v>
      </c>
      <c r="F1043">
        <v>348</v>
      </c>
      <c r="G1043">
        <v>760</v>
      </c>
      <c r="H1043" t="s">
        <v>13</v>
      </c>
      <c r="I1043" s="2">
        <v>264500</v>
      </c>
      <c r="J1043">
        <f>VLOOKUP(Californa_Wine_Production_1980_2020__32[[#This Row],[County]],'County &amp; Government'!A:I,6,1)</f>
        <v>1805</v>
      </c>
      <c r="K1043">
        <f>Californa_Wine_Production_1980_2020__32[[#This Row],[SquareMiles]]*259</f>
        <v>467495</v>
      </c>
    </row>
    <row r="1044" spans="1:11">
      <c r="A1044">
        <v>1986</v>
      </c>
      <c r="B1044">
        <v>19</v>
      </c>
      <c r="C1044" t="s">
        <v>19</v>
      </c>
      <c r="D1044">
        <v>37535</v>
      </c>
      <c r="E1044">
        <v>747</v>
      </c>
      <c r="F1044">
        <v>280300</v>
      </c>
      <c r="G1044">
        <v>138</v>
      </c>
      <c r="H1044" t="s">
        <v>13</v>
      </c>
      <c r="I1044" s="2">
        <v>38795000</v>
      </c>
      <c r="J1044">
        <f>VLOOKUP(Californa_Wine_Production_1980_2020__32[[#This Row],[County]],'County &amp; Government'!A:I,6,1)</f>
        <v>5998</v>
      </c>
      <c r="K1044">
        <f>Californa_Wine_Production_1980_2020__32[[#This Row],[SquareMiles]]*259</f>
        <v>1553482</v>
      </c>
    </row>
    <row r="1045" spans="1:11">
      <c r="A1045">
        <v>1986</v>
      </c>
      <c r="B1045">
        <v>29</v>
      </c>
      <c r="C1045" t="s">
        <v>20</v>
      </c>
      <c r="D1045">
        <v>35937</v>
      </c>
      <c r="E1045">
        <v>622</v>
      </c>
      <c r="F1045">
        <v>223500</v>
      </c>
      <c r="G1045">
        <v>117</v>
      </c>
      <c r="H1045" t="s">
        <v>13</v>
      </c>
      <c r="I1045" s="2">
        <v>26128000</v>
      </c>
      <c r="J1045">
        <f>VLOOKUP(Californa_Wine_Production_1980_2020__32[[#This Row],[County]],'County &amp; Government'!A:I,6,1)</f>
        <v>8170</v>
      </c>
      <c r="K1045">
        <f>Californa_Wine_Production_1980_2020__32[[#This Row],[SquareMiles]]*259</f>
        <v>2116030</v>
      </c>
    </row>
    <row r="1046" spans="1:11">
      <c r="A1046">
        <v>1986</v>
      </c>
      <c r="B1046">
        <v>31</v>
      </c>
      <c r="C1046" t="s">
        <v>21</v>
      </c>
      <c r="D1046">
        <v>1214</v>
      </c>
      <c r="E1046">
        <v>1200</v>
      </c>
      <c r="F1046">
        <v>14568</v>
      </c>
      <c r="G1046">
        <v>125</v>
      </c>
      <c r="H1046" t="s">
        <v>13</v>
      </c>
      <c r="I1046" s="2">
        <v>1821000</v>
      </c>
      <c r="J1046">
        <f>VLOOKUP(Californa_Wine_Production_1980_2020__32[[#This Row],[County]],'County &amp; Government'!A:I,6,1)</f>
        <v>1436</v>
      </c>
      <c r="K1046">
        <f>Californa_Wine_Production_1980_2020__32[[#This Row],[SquareMiles]]*259</f>
        <v>371924</v>
      </c>
    </row>
    <row r="1047" spans="1:11">
      <c r="A1047">
        <v>1986</v>
      </c>
      <c r="B1047">
        <v>33</v>
      </c>
      <c r="C1047" t="s">
        <v>22</v>
      </c>
      <c r="D1047">
        <v>3005</v>
      </c>
      <c r="E1047">
        <v>379</v>
      </c>
      <c r="F1047">
        <v>11396</v>
      </c>
      <c r="G1047">
        <v>442</v>
      </c>
      <c r="H1047" t="s">
        <v>13</v>
      </c>
      <c r="I1047" s="2">
        <v>5032075</v>
      </c>
      <c r="J1047">
        <f>VLOOKUP(Californa_Wine_Production_1980_2020__32[[#This Row],[County]],'County &amp; Government'!A:I,6,1)</f>
        <v>1327</v>
      </c>
      <c r="K1047">
        <f>Californa_Wine_Production_1980_2020__32[[#This Row],[SquareMiles]]*259</f>
        <v>343693</v>
      </c>
    </row>
    <row r="1048" spans="1:11">
      <c r="A1048">
        <v>1986</v>
      </c>
      <c r="B1048">
        <v>39</v>
      </c>
      <c r="C1048" t="s">
        <v>23</v>
      </c>
      <c r="D1048">
        <v>40267</v>
      </c>
      <c r="E1048">
        <v>871</v>
      </c>
      <c r="F1048">
        <v>350734</v>
      </c>
      <c r="G1048">
        <v>112</v>
      </c>
      <c r="H1048" t="s">
        <v>13</v>
      </c>
      <c r="I1048" s="2">
        <v>39311000</v>
      </c>
      <c r="J1048">
        <f>VLOOKUP(Californa_Wine_Production_1980_2020__32[[#This Row],[County]],'County &amp; Government'!A:I,6,1)</f>
        <v>2147</v>
      </c>
      <c r="K1048">
        <f>Californa_Wine_Production_1980_2020__32[[#This Row],[SquareMiles]]*259</f>
        <v>556073</v>
      </c>
    </row>
    <row r="1049" spans="1:11">
      <c r="A1049">
        <v>1986</v>
      </c>
      <c r="B1049">
        <v>45</v>
      </c>
      <c r="C1049" t="s">
        <v>25</v>
      </c>
      <c r="D1049">
        <v>10494</v>
      </c>
      <c r="E1049">
        <v>409</v>
      </c>
      <c r="F1049">
        <v>42938</v>
      </c>
      <c r="G1049">
        <v>395</v>
      </c>
      <c r="H1049" t="s">
        <v>13</v>
      </c>
      <c r="I1049" s="2">
        <v>16960300</v>
      </c>
      <c r="J1049">
        <f>VLOOKUP(Californa_Wine_Production_1980_2020__32[[#This Row],[County]],'County &amp; Government'!A:I,6,1)</f>
        <v>3510</v>
      </c>
      <c r="K1049">
        <f>Californa_Wine_Production_1980_2020__32[[#This Row],[SquareMiles]]*259</f>
        <v>909090</v>
      </c>
    </row>
    <row r="1050" spans="1:11">
      <c r="A1050">
        <v>1986</v>
      </c>
      <c r="B1050">
        <v>47</v>
      </c>
      <c r="C1050" t="s">
        <v>26</v>
      </c>
      <c r="D1050">
        <v>13440</v>
      </c>
      <c r="E1050">
        <v>853</v>
      </c>
      <c r="F1050">
        <v>114600</v>
      </c>
      <c r="G1050">
        <v>136</v>
      </c>
      <c r="H1050" t="s">
        <v>13</v>
      </c>
      <c r="I1050" s="2">
        <v>15620000</v>
      </c>
      <c r="J1050">
        <f>VLOOKUP(Californa_Wine_Production_1980_2020__32[[#This Row],[County]],'County &amp; Government'!A:I,6,1)</f>
        <v>2008</v>
      </c>
      <c r="K1050">
        <f>Californa_Wine_Production_1980_2020__32[[#This Row],[SquareMiles]]*259</f>
        <v>520072</v>
      </c>
    </row>
    <row r="1051" spans="1:11">
      <c r="A1051">
        <v>1986</v>
      </c>
      <c r="B1051">
        <v>53</v>
      </c>
      <c r="C1051" t="s">
        <v>27</v>
      </c>
      <c r="D1051">
        <v>27305</v>
      </c>
      <c r="E1051">
        <v>376</v>
      </c>
      <c r="F1051">
        <v>102706</v>
      </c>
      <c r="G1051">
        <v>348</v>
      </c>
      <c r="H1051" t="s">
        <v>13</v>
      </c>
      <c r="I1051" s="2">
        <v>35706000</v>
      </c>
      <c r="J1051">
        <f>VLOOKUP(Californa_Wine_Production_1980_2020__32[[#This Row],[County]],'County &amp; Government'!A:I,6,1)</f>
        <v>3324</v>
      </c>
      <c r="K1051">
        <f>Californa_Wine_Production_1980_2020__32[[#This Row],[SquareMiles]]*259</f>
        <v>860916</v>
      </c>
    </row>
    <row r="1052" spans="1:11">
      <c r="A1052">
        <v>1986</v>
      </c>
      <c r="B1052">
        <v>55</v>
      </c>
      <c r="C1052" t="s">
        <v>28</v>
      </c>
      <c r="D1052">
        <v>27653</v>
      </c>
      <c r="E1052">
        <v>409</v>
      </c>
      <c r="F1052">
        <v>113220</v>
      </c>
      <c r="G1052">
        <v>757</v>
      </c>
      <c r="H1052" t="s">
        <v>13</v>
      </c>
      <c r="I1052" s="2">
        <v>85676000</v>
      </c>
      <c r="J1052">
        <f>VLOOKUP(Californa_Wine_Production_1980_2020__32[[#This Row],[County]],'County &amp; Government'!A:I,6,1)</f>
        <v>797</v>
      </c>
      <c r="K1052">
        <f>Californa_Wine_Production_1980_2020__32[[#This Row],[SquareMiles]]*259</f>
        <v>206423</v>
      </c>
    </row>
    <row r="1053" spans="1:11">
      <c r="A1053">
        <v>1986</v>
      </c>
      <c r="B1053">
        <v>61</v>
      </c>
      <c r="C1053" t="s">
        <v>31</v>
      </c>
      <c r="D1053">
        <v>126</v>
      </c>
      <c r="E1053">
        <v>206</v>
      </c>
      <c r="F1053">
        <v>260</v>
      </c>
      <c r="G1053">
        <v>276</v>
      </c>
      <c r="H1053" t="s">
        <v>13</v>
      </c>
      <c r="I1053" s="2">
        <v>71800</v>
      </c>
      <c r="J1053">
        <f>VLOOKUP(Californa_Wine_Production_1980_2020__32[[#This Row],[County]],'County &amp; Government'!A:I,6,1)</f>
        <v>1507</v>
      </c>
      <c r="K1053">
        <f>Californa_Wine_Production_1980_2020__32[[#This Row],[SquareMiles]]*259</f>
        <v>390313</v>
      </c>
    </row>
    <row r="1054" spans="1:11">
      <c r="A1054">
        <v>1986</v>
      </c>
      <c r="B1054">
        <v>65</v>
      </c>
      <c r="C1054" t="s">
        <v>32</v>
      </c>
      <c r="D1054">
        <v>3068</v>
      </c>
      <c r="E1054">
        <v>441</v>
      </c>
      <c r="F1054">
        <v>13530</v>
      </c>
      <c r="G1054">
        <v>393</v>
      </c>
      <c r="H1054" t="s">
        <v>13</v>
      </c>
      <c r="I1054" s="2">
        <v>5320300</v>
      </c>
      <c r="J1054">
        <f>VLOOKUP(Californa_Wine_Production_1980_2020__32[[#This Row],[County]],'County &amp; Government'!A:I,6,1)</f>
        <v>7243</v>
      </c>
      <c r="K1054">
        <f>Californa_Wine_Production_1980_2020__32[[#This Row],[SquareMiles]]*259</f>
        <v>1875937</v>
      </c>
    </row>
    <row r="1055" spans="1:11">
      <c r="A1055">
        <v>1986</v>
      </c>
      <c r="B1055">
        <v>67</v>
      </c>
      <c r="C1055" t="s">
        <v>33</v>
      </c>
      <c r="D1055">
        <v>4100</v>
      </c>
      <c r="E1055">
        <v>800</v>
      </c>
      <c r="F1055">
        <v>32800</v>
      </c>
      <c r="G1055">
        <v>300</v>
      </c>
      <c r="H1055" t="s">
        <v>13</v>
      </c>
      <c r="I1055" s="2">
        <v>9840000</v>
      </c>
      <c r="J1055">
        <f>VLOOKUP(Californa_Wine_Production_1980_2020__32[[#This Row],[County]],'County &amp; Government'!A:I,6,1)</f>
        <v>1015</v>
      </c>
      <c r="K1055">
        <f>Californa_Wine_Production_1980_2020__32[[#This Row],[SquareMiles]]*259</f>
        <v>262885</v>
      </c>
    </row>
    <row r="1056" spans="1:11">
      <c r="A1056">
        <v>1986</v>
      </c>
      <c r="B1056">
        <v>69</v>
      </c>
      <c r="C1056" t="s">
        <v>34</v>
      </c>
      <c r="D1056">
        <v>2000</v>
      </c>
      <c r="E1056">
        <v>370</v>
      </c>
      <c r="F1056">
        <v>7400</v>
      </c>
      <c r="G1056">
        <v>400</v>
      </c>
      <c r="H1056" t="s">
        <v>13</v>
      </c>
      <c r="I1056" s="2">
        <v>2960000</v>
      </c>
      <c r="J1056">
        <f>VLOOKUP(Californa_Wine_Production_1980_2020__32[[#This Row],[County]],'County &amp; Government'!A:I,6,1)</f>
        <v>531</v>
      </c>
      <c r="K1056">
        <f>Californa_Wine_Production_1980_2020__32[[#This Row],[SquareMiles]]*259</f>
        <v>137529</v>
      </c>
    </row>
    <row r="1057" spans="1:11">
      <c r="A1057">
        <v>1986</v>
      </c>
      <c r="B1057">
        <v>71</v>
      </c>
      <c r="C1057" t="s">
        <v>35</v>
      </c>
      <c r="D1057">
        <v>4540</v>
      </c>
      <c r="E1057">
        <v>189</v>
      </c>
      <c r="F1057">
        <v>8600</v>
      </c>
      <c r="G1057">
        <v>120</v>
      </c>
      <c r="H1057" t="s">
        <v>13</v>
      </c>
      <c r="I1057" s="2">
        <v>1035000</v>
      </c>
      <c r="J1057">
        <f>VLOOKUP(Californa_Wine_Production_1980_2020__32[[#This Row],[County]],'County &amp; Government'!A:I,6,1)</f>
        <v>531</v>
      </c>
      <c r="K1057">
        <f>Californa_Wine_Production_1980_2020__32[[#This Row],[SquareMiles]]*259</f>
        <v>137529</v>
      </c>
    </row>
    <row r="1058" spans="1:11">
      <c r="A1058">
        <v>1986</v>
      </c>
      <c r="B1058">
        <v>73</v>
      </c>
      <c r="C1058" t="s">
        <v>36</v>
      </c>
      <c r="D1058">
        <v>90</v>
      </c>
      <c r="E1058">
        <v>140</v>
      </c>
      <c r="F1058">
        <v>126</v>
      </c>
      <c r="G1058">
        <v>330</v>
      </c>
      <c r="H1058" t="s">
        <v>13</v>
      </c>
      <c r="I1058" s="2">
        <v>41600</v>
      </c>
      <c r="J1058">
        <f>VLOOKUP(Californa_Wine_Production_1980_2020__32[[#This Row],[County]],'County &amp; Government'!A:I,6,1)</f>
        <v>531</v>
      </c>
      <c r="K1058">
        <f>Californa_Wine_Production_1980_2020__32[[#This Row],[SquareMiles]]*259</f>
        <v>137529</v>
      </c>
    </row>
    <row r="1059" spans="1:11">
      <c r="A1059">
        <v>1986</v>
      </c>
      <c r="B1059">
        <v>77</v>
      </c>
      <c r="C1059" t="s">
        <v>37</v>
      </c>
      <c r="D1059">
        <v>34136</v>
      </c>
      <c r="E1059">
        <v>759</v>
      </c>
      <c r="F1059">
        <v>259000</v>
      </c>
      <c r="G1059">
        <v>191</v>
      </c>
      <c r="H1059" t="s">
        <v>13</v>
      </c>
      <c r="I1059" s="2">
        <v>49418000</v>
      </c>
      <c r="J1059">
        <f>VLOOKUP(Californa_Wine_Production_1980_2020__32[[#This Row],[County]],'County &amp; Government'!A:I,6,1)</f>
        <v>531</v>
      </c>
      <c r="K1059">
        <f>Californa_Wine_Production_1980_2020__32[[#This Row],[SquareMiles]]*259</f>
        <v>137529</v>
      </c>
    </row>
    <row r="1060" spans="1:11">
      <c r="A1060">
        <v>1986</v>
      </c>
      <c r="B1060">
        <v>79</v>
      </c>
      <c r="C1060" t="s">
        <v>38</v>
      </c>
      <c r="D1060">
        <v>6084</v>
      </c>
      <c r="E1060">
        <v>380</v>
      </c>
      <c r="F1060">
        <v>23119</v>
      </c>
      <c r="G1060">
        <v>412</v>
      </c>
      <c r="H1060" t="s">
        <v>13</v>
      </c>
      <c r="I1060" s="2">
        <v>9525000</v>
      </c>
      <c r="J1060">
        <f>VLOOKUP(Californa_Wine_Production_1980_2020__32[[#This Row],[County]],'County &amp; Government'!A:I,6,1)</f>
        <v>531</v>
      </c>
      <c r="K1060">
        <f>Californa_Wine_Production_1980_2020__32[[#This Row],[SquareMiles]]*259</f>
        <v>137529</v>
      </c>
    </row>
    <row r="1061" spans="1:11">
      <c r="A1061">
        <v>1986</v>
      </c>
      <c r="B1061">
        <v>83</v>
      </c>
      <c r="C1061" t="s">
        <v>40</v>
      </c>
      <c r="D1061">
        <v>9510</v>
      </c>
      <c r="E1061">
        <v>275</v>
      </c>
      <c r="F1061">
        <v>26149</v>
      </c>
      <c r="G1061">
        <v>424</v>
      </c>
      <c r="H1061" t="s">
        <v>13</v>
      </c>
      <c r="I1061" s="2">
        <v>11098420</v>
      </c>
      <c r="J1061">
        <f>VLOOKUP(Californa_Wine_Production_1980_2020__32[[#This Row],[County]],'County &amp; Government'!A:I,6,1)</f>
        <v>440</v>
      </c>
      <c r="K1061">
        <f>Californa_Wine_Production_1980_2020__32[[#This Row],[SquareMiles]]*259</f>
        <v>113960</v>
      </c>
    </row>
    <row r="1062" spans="1:11">
      <c r="A1062">
        <v>1986</v>
      </c>
      <c r="B1062">
        <v>85</v>
      </c>
      <c r="C1062" t="s">
        <v>41</v>
      </c>
      <c r="D1062">
        <v>1600</v>
      </c>
      <c r="E1062">
        <v>300</v>
      </c>
      <c r="F1062">
        <v>4800</v>
      </c>
      <c r="G1062">
        <v>400</v>
      </c>
      <c r="H1062" t="s">
        <v>13</v>
      </c>
      <c r="I1062" s="2">
        <v>1920000</v>
      </c>
      <c r="J1062">
        <f>VLOOKUP(Californa_Wine_Production_1980_2020__32[[#This Row],[County]],'County &amp; Government'!A:I,6,1)</f>
        <v>440</v>
      </c>
      <c r="K1062">
        <f>Californa_Wine_Production_1980_2020__32[[#This Row],[SquareMiles]]*259</f>
        <v>113960</v>
      </c>
    </row>
    <row r="1063" spans="1:11">
      <c r="A1063">
        <v>1986</v>
      </c>
      <c r="B1063">
        <v>95</v>
      </c>
      <c r="C1063" t="s">
        <v>44</v>
      </c>
      <c r="D1063">
        <v>1061</v>
      </c>
      <c r="E1063">
        <v>450</v>
      </c>
      <c r="F1063">
        <v>4773</v>
      </c>
      <c r="G1063">
        <v>249</v>
      </c>
      <c r="H1063" t="s">
        <v>13</v>
      </c>
      <c r="I1063" s="2">
        <v>1187700</v>
      </c>
      <c r="J1063">
        <f>VLOOKUP(Californa_Wine_Production_1980_2020__32[[#This Row],[County]],'County &amp; Government'!A:I,6,1)</f>
        <v>872</v>
      </c>
      <c r="K1063">
        <f>Californa_Wine_Production_1980_2020__32[[#This Row],[SquareMiles]]*259</f>
        <v>225848</v>
      </c>
    </row>
    <row r="1064" spans="1:11">
      <c r="A1064">
        <v>1986</v>
      </c>
      <c r="B1064">
        <v>97</v>
      </c>
      <c r="C1064" t="s">
        <v>45</v>
      </c>
      <c r="D1064">
        <v>28609</v>
      </c>
      <c r="E1064">
        <v>377</v>
      </c>
      <c r="F1064">
        <v>107992</v>
      </c>
      <c r="G1064">
        <v>579</v>
      </c>
      <c r="H1064" t="s">
        <v>13</v>
      </c>
      <c r="I1064" s="2">
        <v>62565480</v>
      </c>
      <c r="J1064">
        <f>VLOOKUP(Californa_Wine_Production_1980_2020__32[[#This Row],[County]],'County &amp; Government'!A:I,6,1)</f>
        <v>1598</v>
      </c>
      <c r="K1064">
        <f>Californa_Wine_Production_1980_2020__32[[#This Row],[SquareMiles]]*259</f>
        <v>413882</v>
      </c>
    </row>
    <row r="1065" spans="1:11">
      <c r="A1065">
        <v>1986</v>
      </c>
      <c r="B1065">
        <v>99</v>
      </c>
      <c r="C1065" t="s">
        <v>46</v>
      </c>
      <c r="D1065">
        <v>17211</v>
      </c>
      <c r="E1065">
        <v>870</v>
      </c>
      <c r="F1065">
        <v>149800</v>
      </c>
      <c r="G1065">
        <v>125</v>
      </c>
      <c r="H1065" t="s">
        <v>13</v>
      </c>
      <c r="I1065" s="2">
        <v>18794000</v>
      </c>
      <c r="J1065">
        <f>VLOOKUP(Californa_Wine_Production_1980_2020__32[[#This Row],[County]],'County &amp; Government'!A:I,6,1)</f>
        <v>1521</v>
      </c>
      <c r="K1065">
        <f>Californa_Wine_Production_1980_2020__32[[#This Row],[SquareMiles]]*259</f>
        <v>393939</v>
      </c>
    </row>
    <row r="1066" spans="1:11">
      <c r="A1066">
        <v>1986</v>
      </c>
      <c r="B1066">
        <v>107</v>
      </c>
      <c r="C1066" t="s">
        <v>48</v>
      </c>
      <c r="D1066">
        <v>14366</v>
      </c>
      <c r="E1066">
        <v>952</v>
      </c>
      <c r="F1066">
        <v>136820</v>
      </c>
      <c r="G1066">
        <v>114</v>
      </c>
      <c r="H1066" t="s">
        <v>13</v>
      </c>
      <c r="I1066" s="2">
        <v>15629000</v>
      </c>
      <c r="J1066">
        <f>VLOOKUP(Californa_Wine_Production_1980_2020__32[[#This Row],[County]],'County &amp; Government'!A:I,6,1)</f>
        <v>4844</v>
      </c>
      <c r="K1066">
        <f>Californa_Wine_Production_1980_2020__32[[#This Row],[SquareMiles]]*259</f>
        <v>1254596</v>
      </c>
    </row>
    <row r="1067" spans="1:11">
      <c r="A1067">
        <v>1986</v>
      </c>
      <c r="B1067">
        <v>113</v>
      </c>
      <c r="C1067" t="s">
        <v>49</v>
      </c>
      <c r="D1067">
        <v>1270</v>
      </c>
      <c r="E1067">
        <v>860</v>
      </c>
      <c r="F1067">
        <v>10917</v>
      </c>
      <c r="G1067">
        <v>229</v>
      </c>
      <c r="H1067" t="s">
        <v>13</v>
      </c>
      <c r="I1067" s="2">
        <v>2497000</v>
      </c>
      <c r="J1067">
        <f>VLOOKUP(Californa_Wine_Production_1980_2020__32[[#This Row],[County]],'County &amp; Government'!A:I,6,1)</f>
        <v>1034</v>
      </c>
      <c r="K1067">
        <f>Californa_Wine_Production_1980_2020__32[[#This Row],[SquareMiles]]*259</f>
        <v>267806</v>
      </c>
    </row>
    <row r="1068" spans="1:11">
      <c r="A1068">
        <v>1985</v>
      </c>
      <c r="B1068">
        <v>1</v>
      </c>
      <c r="C1068" t="s">
        <v>12</v>
      </c>
      <c r="D1068">
        <v>1501</v>
      </c>
      <c r="E1068">
        <v>355</v>
      </c>
      <c r="F1068">
        <v>5336</v>
      </c>
      <c r="G1068">
        <v>338</v>
      </c>
      <c r="H1068" t="s">
        <v>54</v>
      </c>
      <c r="I1068" s="2">
        <v>1802000</v>
      </c>
      <c r="J1068">
        <f>VLOOKUP(Californa_Wine_Production_1980_2020__32[[#This Row],[County]],'County &amp; Government'!A:I,6,1)</f>
        <v>825</v>
      </c>
      <c r="K1068">
        <f>Californa_Wine_Production_1980_2020__32[[#This Row],[SquareMiles]]*259</f>
        <v>213675</v>
      </c>
    </row>
    <row r="1069" spans="1:11">
      <c r="A1069">
        <v>1985</v>
      </c>
      <c r="B1069">
        <v>5</v>
      </c>
      <c r="C1069" t="s">
        <v>14</v>
      </c>
      <c r="D1069">
        <v>1568</v>
      </c>
      <c r="E1069">
        <v>314</v>
      </c>
      <c r="F1069">
        <v>4922</v>
      </c>
      <c r="G1069">
        <v>379</v>
      </c>
      <c r="H1069" t="s">
        <v>54</v>
      </c>
      <c r="I1069" s="2">
        <v>1865300</v>
      </c>
      <c r="J1069">
        <f>VLOOKUP(Californa_Wine_Production_1980_2020__32[[#This Row],[County]],'County &amp; Government'!A:I,6,1)</f>
        <v>601</v>
      </c>
      <c r="K1069">
        <f>Californa_Wine_Production_1980_2020__32[[#This Row],[SquareMiles]]*259</f>
        <v>155659</v>
      </c>
    </row>
    <row r="1070" spans="1:11">
      <c r="A1070">
        <v>1985</v>
      </c>
      <c r="B1070">
        <v>13</v>
      </c>
      <c r="C1070" t="s">
        <v>17</v>
      </c>
      <c r="D1070">
        <v>873</v>
      </c>
      <c r="E1070">
        <v>261</v>
      </c>
      <c r="F1070">
        <v>2278</v>
      </c>
      <c r="G1070">
        <v>290</v>
      </c>
      <c r="H1070" t="s">
        <v>54</v>
      </c>
      <c r="I1070" s="2">
        <v>661000</v>
      </c>
      <c r="J1070">
        <f>VLOOKUP(Californa_Wine_Production_1980_2020__32[[#This Row],[County]],'County &amp; Government'!A:I,6,1)</f>
        <v>798</v>
      </c>
      <c r="K1070">
        <f>Californa_Wine_Production_1980_2020__32[[#This Row],[SquareMiles]]*259</f>
        <v>206682</v>
      </c>
    </row>
    <row r="1071" spans="1:11">
      <c r="A1071">
        <v>1985</v>
      </c>
      <c r="B1071">
        <v>17</v>
      </c>
      <c r="C1071" t="s">
        <v>18</v>
      </c>
      <c r="D1071">
        <v>116</v>
      </c>
      <c r="E1071">
        <v>530</v>
      </c>
      <c r="F1071">
        <v>615</v>
      </c>
      <c r="G1071">
        <v>848</v>
      </c>
      <c r="H1071" t="s">
        <v>54</v>
      </c>
      <c r="I1071" s="2">
        <v>521400</v>
      </c>
      <c r="J1071">
        <f>VLOOKUP(Californa_Wine_Production_1980_2020__32[[#This Row],[County]],'County &amp; Government'!A:I,6,1)</f>
        <v>1805</v>
      </c>
      <c r="K1071">
        <f>Californa_Wine_Production_1980_2020__32[[#This Row],[SquareMiles]]*259</f>
        <v>467495</v>
      </c>
    </row>
    <row r="1072" spans="1:11">
      <c r="A1072">
        <v>1985</v>
      </c>
      <c r="B1072">
        <v>19</v>
      </c>
      <c r="C1072" t="s">
        <v>19</v>
      </c>
      <c r="D1072">
        <v>37851</v>
      </c>
      <c r="E1072">
        <v>1062</v>
      </c>
      <c r="F1072">
        <v>401900</v>
      </c>
      <c r="G1072">
        <v>115</v>
      </c>
      <c r="H1072" t="s">
        <v>54</v>
      </c>
      <c r="I1072" s="2">
        <v>46334000</v>
      </c>
      <c r="J1072">
        <f>VLOOKUP(Californa_Wine_Production_1980_2020__32[[#This Row],[County]],'County &amp; Government'!A:I,6,1)</f>
        <v>5998</v>
      </c>
      <c r="K1072">
        <f>Californa_Wine_Production_1980_2020__32[[#This Row],[SquareMiles]]*259</f>
        <v>1553482</v>
      </c>
    </row>
    <row r="1073" spans="1:11">
      <c r="A1073">
        <v>1985</v>
      </c>
      <c r="B1073">
        <v>29</v>
      </c>
      <c r="C1073" t="s">
        <v>20</v>
      </c>
      <c r="D1073">
        <v>33255</v>
      </c>
      <c r="E1073">
        <v>848</v>
      </c>
      <c r="F1073">
        <v>282000</v>
      </c>
      <c r="G1073">
        <v>90</v>
      </c>
      <c r="H1073" t="s">
        <v>54</v>
      </c>
      <c r="I1073" s="2">
        <v>25509000</v>
      </c>
      <c r="J1073">
        <f>VLOOKUP(Californa_Wine_Production_1980_2020__32[[#This Row],[County]],'County &amp; Government'!A:I,6,1)</f>
        <v>8170</v>
      </c>
      <c r="K1073">
        <f>Californa_Wine_Production_1980_2020__32[[#This Row],[SquareMiles]]*259</f>
        <v>2116030</v>
      </c>
    </row>
    <row r="1074" spans="1:11">
      <c r="A1074">
        <v>1985</v>
      </c>
      <c r="B1074">
        <v>31</v>
      </c>
      <c r="C1074" t="s">
        <v>21</v>
      </c>
      <c r="D1074">
        <v>1117</v>
      </c>
      <c r="E1074">
        <v>1190</v>
      </c>
      <c r="F1074">
        <v>13292</v>
      </c>
      <c r="G1074">
        <v>74</v>
      </c>
      <c r="H1074" t="s">
        <v>54</v>
      </c>
      <c r="I1074" s="2">
        <v>984000</v>
      </c>
      <c r="J1074">
        <f>VLOOKUP(Californa_Wine_Production_1980_2020__32[[#This Row],[County]],'County &amp; Government'!A:I,6,1)</f>
        <v>1436</v>
      </c>
      <c r="K1074">
        <f>Californa_Wine_Production_1980_2020__32[[#This Row],[SquareMiles]]*259</f>
        <v>371924</v>
      </c>
    </row>
    <row r="1075" spans="1:11">
      <c r="A1075">
        <v>1985</v>
      </c>
      <c r="B1075">
        <v>33</v>
      </c>
      <c r="C1075" t="s">
        <v>22</v>
      </c>
      <c r="D1075">
        <v>2990</v>
      </c>
      <c r="E1075">
        <v>337</v>
      </c>
      <c r="F1075">
        <v>10073</v>
      </c>
      <c r="G1075">
        <v>414</v>
      </c>
      <c r="H1075" t="s">
        <v>54</v>
      </c>
      <c r="I1075" s="2">
        <v>4172680</v>
      </c>
      <c r="J1075">
        <f>VLOOKUP(Californa_Wine_Production_1980_2020__32[[#This Row],[County]],'County &amp; Government'!A:I,6,1)</f>
        <v>1327</v>
      </c>
      <c r="K1075">
        <f>Californa_Wine_Production_1980_2020__32[[#This Row],[SquareMiles]]*259</f>
        <v>343693</v>
      </c>
    </row>
    <row r="1076" spans="1:11">
      <c r="A1076">
        <v>1985</v>
      </c>
      <c r="B1076">
        <v>39</v>
      </c>
      <c r="C1076" t="s">
        <v>23</v>
      </c>
      <c r="D1076">
        <v>40100</v>
      </c>
      <c r="E1076">
        <v>754</v>
      </c>
      <c r="F1076">
        <v>302354</v>
      </c>
      <c r="G1076">
        <v>94</v>
      </c>
      <c r="H1076" t="s">
        <v>54</v>
      </c>
      <c r="I1076" s="2">
        <v>28421000</v>
      </c>
      <c r="J1076">
        <f>VLOOKUP(Californa_Wine_Production_1980_2020__32[[#This Row],[County]],'County &amp; Government'!A:I,6,1)</f>
        <v>2147</v>
      </c>
      <c r="K1076">
        <f>Californa_Wine_Production_1980_2020__32[[#This Row],[SquareMiles]]*259</f>
        <v>556073</v>
      </c>
    </row>
    <row r="1077" spans="1:11">
      <c r="A1077">
        <v>1985</v>
      </c>
      <c r="B1077">
        <v>45</v>
      </c>
      <c r="C1077" t="s">
        <v>25</v>
      </c>
      <c r="D1077">
        <v>10171</v>
      </c>
      <c r="E1077">
        <v>403</v>
      </c>
      <c r="F1077">
        <v>40993</v>
      </c>
      <c r="G1077">
        <v>396</v>
      </c>
      <c r="H1077" t="s">
        <v>54</v>
      </c>
      <c r="I1077" s="2">
        <v>16227800</v>
      </c>
      <c r="J1077">
        <f>VLOOKUP(Californa_Wine_Production_1980_2020__32[[#This Row],[County]],'County &amp; Government'!A:I,6,1)</f>
        <v>3510</v>
      </c>
      <c r="K1077">
        <f>Californa_Wine_Production_1980_2020__32[[#This Row],[SquareMiles]]*259</f>
        <v>909090</v>
      </c>
    </row>
    <row r="1078" spans="1:11">
      <c r="A1078">
        <v>1985</v>
      </c>
      <c r="B1078">
        <v>47</v>
      </c>
      <c r="C1078" t="s">
        <v>26</v>
      </c>
      <c r="D1078">
        <v>12803</v>
      </c>
      <c r="E1078">
        <v>836</v>
      </c>
      <c r="F1078">
        <v>107020</v>
      </c>
      <c r="G1078">
        <v>130</v>
      </c>
      <c r="H1078" t="s">
        <v>54</v>
      </c>
      <c r="I1078" s="2">
        <v>13873000</v>
      </c>
      <c r="J1078">
        <f>VLOOKUP(Californa_Wine_Production_1980_2020__32[[#This Row],[County]],'County &amp; Government'!A:I,6,1)</f>
        <v>2008</v>
      </c>
      <c r="K1078">
        <f>Californa_Wine_Production_1980_2020__32[[#This Row],[SquareMiles]]*259</f>
        <v>520072</v>
      </c>
    </row>
    <row r="1079" spans="1:11">
      <c r="A1079">
        <v>1985</v>
      </c>
      <c r="B1079">
        <v>53</v>
      </c>
      <c r="C1079" t="s">
        <v>27</v>
      </c>
      <c r="D1079">
        <v>28647</v>
      </c>
      <c r="E1079">
        <v>425</v>
      </c>
      <c r="F1079">
        <v>121692</v>
      </c>
      <c r="G1079">
        <v>315</v>
      </c>
      <c r="H1079" t="s">
        <v>54</v>
      </c>
      <c r="I1079" s="2">
        <v>38321000</v>
      </c>
      <c r="J1079">
        <f>VLOOKUP(Californa_Wine_Production_1980_2020__32[[#This Row],[County]],'County &amp; Government'!A:I,6,1)</f>
        <v>3324</v>
      </c>
      <c r="K1079">
        <f>Californa_Wine_Production_1980_2020__32[[#This Row],[SquareMiles]]*259</f>
        <v>860916</v>
      </c>
    </row>
    <row r="1080" spans="1:11">
      <c r="A1080">
        <v>1985</v>
      </c>
      <c r="B1080">
        <v>55</v>
      </c>
      <c r="C1080" t="s">
        <v>28</v>
      </c>
      <c r="D1080">
        <v>25690</v>
      </c>
      <c r="E1080">
        <v>395</v>
      </c>
      <c r="F1080">
        <v>101407</v>
      </c>
      <c r="G1080">
        <v>772</v>
      </c>
      <c r="H1080" t="s">
        <v>54</v>
      </c>
      <c r="I1080" s="2">
        <v>78332000</v>
      </c>
      <c r="J1080">
        <f>VLOOKUP(Californa_Wine_Production_1980_2020__32[[#This Row],[County]],'County &amp; Government'!A:I,6,1)</f>
        <v>797</v>
      </c>
      <c r="K1080">
        <f>Californa_Wine_Production_1980_2020__32[[#This Row],[SquareMiles]]*259</f>
        <v>206423</v>
      </c>
    </row>
    <row r="1081" spans="1:11">
      <c r="A1081">
        <v>1985</v>
      </c>
      <c r="B1081">
        <v>61</v>
      </c>
      <c r="C1081" t="s">
        <v>31</v>
      </c>
      <c r="D1081">
        <v>126</v>
      </c>
      <c r="E1081">
        <v>136</v>
      </c>
      <c r="F1081">
        <v>171</v>
      </c>
      <c r="G1081">
        <v>211</v>
      </c>
      <c r="H1081" t="s">
        <v>54</v>
      </c>
      <c r="I1081" s="2">
        <v>36100</v>
      </c>
      <c r="J1081">
        <f>VLOOKUP(Californa_Wine_Production_1980_2020__32[[#This Row],[County]],'County &amp; Government'!A:I,6,1)</f>
        <v>1507</v>
      </c>
      <c r="K1081">
        <f>Californa_Wine_Production_1980_2020__32[[#This Row],[SquareMiles]]*259</f>
        <v>390313</v>
      </c>
    </row>
    <row r="1082" spans="1:11">
      <c r="A1082">
        <v>1985</v>
      </c>
      <c r="B1082">
        <v>65</v>
      </c>
      <c r="C1082" t="s">
        <v>32</v>
      </c>
      <c r="D1082">
        <v>3006</v>
      </c>
      <c r="E1082">
        <v>371</v>
      </c>
      <c r="F1082">
        <v>11152</v>
      </c>
      <c r="G1082">
        <v>397</v>
      </c>
      <c r="H1082" t="s">
        <v>54</v>
      </c>
      <c r="I1082" s="2">
        <v>4428600</v>
      </c>
      <c r="J1082">
        <f>VLOOKUP(Californa_Wine_Production_1980_2020__32[[#This Row],[County]],'County &amp; Government'!A:I,6,1)</f>
        <v>7243</v>
      </c>
      <c r="K1082">
        <f>Californa_Wine_Production_1980_2020__32[[#This Row],[SquareMiles]]*259</f>
        <v>1875937</v>
      </c>
    </row>
    <row r="1083" spans="1:11">
      <c r="A1083">
        <v>1985</v>
      </c>
      <c r="B1083">
        <v>67</v>
      </c>
      <c r="C1083" t="s">
        <v>33</v>
      </c>
      <c r="D1083">
        <v>4330</v>
      </c>
      <c r="E1083">
        <v>709</v>
      </c>
      <c r="F1083">
        <v>30700</v>
      </c>
      <c r="G1083">
        <v>132</v>
      </c>
      <c r="H1083" t="s">
        <v>54</v>
      </c>
      <c r="I1083" s="2">
        <v>4052000</v>
      </c>
      <c r="J1083">
        <f>VLOOKUP(Californa_Wine_Production_1980_2020__32[[#This Row],[County]],'County &amp; Government'!A:I,6,1)</f>
        <v>1015</v>
      </c>
      <c r="K1083">
        <f>Californa_Wine_Production_1980_2020__32[[#This Row],[SquareMiles]]*259</f>
        <v>262885</v>
      </c>
    </row>
    <row r="1084" spans="1:11">
      <c r="A1084">
        <v>1985</v>
      </c>
      <c r="B1084">
        <v>69</v>
      </c>
      <c r="C1084" t="s">
        <v>34</v>
      </c>
      <c r="D1084">
        <v>2600</v>
      </c>
      <c r="E1084">
        <v>350</v>
      </c>
      <c r="F1084">
        <v>9100</v>
      </c>
      <c r="G1084">
        <v>400</v>
      </c>
      <c r="H1084" t="s">
        <v>54</v>
      </c>
      <c r="I1084" s="2">
        <v>3640000</v>
      </c>
      <c r="J1084">
        <f>VLOOKUP(Californa_Wine_Production_1980_2020__32[[#This Row],[County]],'County &amp; Government'!A:I,6,1)</f>
        <v>531</v>
      </c>
      <c r="K1084">
        <f>Californa_Wine_Production_1980_2020__32[[#This Row],[SquareMiles]]*259</f>
        <v>137529</v>
      </c>
    </row>
    <row r="1085" spans="1:11">
      <c r="A1085">
        <v>1985</v>
      </c>
      <c r="B1085">
        <v>71</v>
      </c>
      <c r="C1085" t="s">
        <v>35</v>
      </c>
      <c r="D1085">
        <v>5960</v>
      </c>
      <c r="E1085">
        <v>226</v>
      </c>
      <c r="F1085">
        <v>13470</v>
      </c>
      <c r="G1085">
        <v>122</v>
      </c>
      <c r="H1085" t="s">
        <v>54</v>
      </c>
      <c r="I1085" s="2">
        <v>1646000</v>
      </c>
      <c r="J1085">
        <f>VLOOKUP(Californa_Wine_Production_1980_2020__32[[#This Row],[County]],'County &amp; Government'!A:I,6,1)</f>
        <v>531</v>
      </c>
      <c r="K1085">
        <f>Californa_Wine_Production_1980_2020__32[[#This Row],[SquareMiles]]*259</f>
        <v>137529</v>
      </c>
    </row>
    <row r="1086" spans="1:11">
      <c r="A1086">
        <v>1985</v>
      </c>
      <c r="B1086">
        <v>73</v>
      </c>
      <c r="C1086" t="s">
        <v>36</v>
      </c>
      <c r="D1086">
        <v>115</v>
      </c>
      <c r="E1086">
        <v>160</v>
      </c>
      <c r="F1086">
        <v>184</v>
      </c>
      <c r="G1086">
        <v>210</v>
      </c>
      <c r="H1086" t="s">
        <v>54</v>
      </c>
      <c r="I1086" s="2">
        <v>38600</v>
      </c>
      <c r="J1086">
        <f>VLOOKUP(Californa_Wine_Production_1980_2020__32[[#This Row],[County]],'County &amp; Government'!A:I,6,1)</f>
        <v>531</v>
      </c>
      <c r="K1086">
        <f>Californa_Wine_Production_1980_2020__32[[#This Row],[SquareMiles]]*259</f>
        <v>137529</v>
      </c>
    </row>
    <row r="1087" spans="1:11">
      <c r="A1087">
        <v>1985</v>
      </c>
      <c r="B1087">
        <v>77</v>
      </c>
      <c r="C1087" t="s">
        <v>37</v>
      </c>
      <c r="D1087">
        <v>35470</v>
      </c>
      <c r="E1087">
        <v>803</v>
      </c>
      <c r="F1087">
        <v>285000</v>
      </c>
      <c r="G1087">
        <v>150</v>
      </c>
      <c r="H1087" t="s">
        <v>54</v>
      </c>
      <c r="I1087" s="2">
        <v>42840000</v>
      </c>
      <c r="J1087">
        <f>VLOOKUP(Californa_Wine_Production_1980_2020__32[[#This Row],[County]],'County &amp; Government'!A:I,6,1)</f>
        <v>531</v>
      </c>
      <c r="K1087">
        <f>Californa_Wine_Production_1980_2020__32[[#This Row],[SquareMiles]]*259</f>
        <v>137529</v>
      </c>
    </row>
    <row r="1088" spans="1:11">
      <c r="A1088">
        <v>1985</v>
      </c>
      <c r="B1088">
        <v>79</v>
      </c>
      <c r="C1088" t="s">
        <v>38</v>
      </c>
      <c r="D1088">
        <v>5480</v>
      </c>
      <c r="E1088">
        <v>440</v>
      </c>
      <c r="F1088">
        <v>24112</v>
      </c>
      <c r="G1088">
        <v>407</v>
      </c>
      <c r="H1088" t="s">
        <v>54</v>
      </c>
      <c r="I1088" s="2">
        <v>9814000</v>
      </c>
      <c r="J1088">
        <f>VLOOKUP(Californa_Wine_Production_1980_2020__32[[#This Row],[County]],'County &amp; Government'!A:I,6,1)</f>
        <v>531</v>
      </c>
      <c r="K1088">
        <f>Californa_Wine_Production_1980_2020__32[[#This Row],[SquareMiles]]*259</f>
        <v>137529</v>
      </c>
    </row>
    <row r="1089" spans="1:11">
      <c r="A1089">
        <v>1985</v>
      </c>
      <c r="B1089">
        <v>83</v>
      </c>
      <c r="C1089" t="s">
        <v>40</v>
      </c>
      <c r="D1089">
        <v>7448</v>
      </c>
      <c r="E1089">
        <v>428</v>
      </c>
      <c r="F1089">
        <v>31877</v>
      </c>
      <c r="G1089">
        <v>360</v>
      </c>
      <c r="H1089" t="s">
        <v>54</v>
      </c>
      <c r="I1089" s="2">
        <v>11480183</v>
      </c>
      <c r="J1089">
        <f>VLOOKUP(Californa_Wine_Production_1980_2020__32[[#This Row],[County]],'County &amp; Government'!A:I,6,1)</f>
        <v>440</v>
      </c>
      <c r="K1089">
        <f>Californa_Wine_Production_1980_2020__32[[#This Row],[SquareMiles]]*259</f>
        <v>113960</v>
      </c>
    </row>
    <row r="1090" spans="1:11">
      <c r="A1090">
        <v>1985</v>
      </c>
      <c r="B1090">
        <v>85</v>
      </c>
      <c r="C1090" t="s">
        <v>41</v>
      </c>
      <c r="D1090">
        <v>1525</v>
      </c>
      <c r="E1090">
        <v>300</v>
      </c>
      <c r="F1090">
        <v>4575</v>
      </c>
      <c r="G1090">
        <v>310</v>
      </c>
      <c r="H1090" t="s">
        <v>54</v>
      </c>
      <c r="I1090" s="2">
        <v>1418000</v>
      </c>
      <c r="J1090">
        <f>VLOOKUP(Californa_Wine_Production_1980_2020__32[[#This Row],[County]],'County &amp; Government'!A:I,6,1)</f>
        <v>440</v>
      </c>
      <c r="K1090">
        <f>Californa_Wine_Production_1980_2020__32[[#This Row],[SquareMiles]]*259</f>
        <v>113960</v>
      </c>
    </row>
    <row r="1091" spans="1:11">
      <c r="A1091">
        <v>1985</v>
      </c>
      <c r="B1091">
        <v>95</v>
      </c>
      <c r="C1091" t="s">
        <v>44</v>
      </c>
      <c r="D1091">
        <v>1113</v>
      </c>
      <c r="E1091">
        <v>544</v>
      </c>
      <c r="F1091">
        <v>6058</v>
      </c>
      <c r="G1091">
        <v>259</v>
      </c>
      <c r="H1091" t="s">
        <v>54</v>
      </c>
      <c r="I1091" s="2">
        <v>1570200</v>
      </c>
      <c r="J1091">
        <f>VLOOKUP(Californa_Wine_Production_1980_2020__32[[#This Row],[County]],'County &amp; Government'!A:I,6,1)</f>
        <v>872</v>
      </c>
      <c r="K1091">
        <f>Californa_Wine_Production_1980_2020__32[[#This Row],[SquareMiles]]*259</f>
        <v>225848</v>
      </c>
    </row>
    <row r="1092" spans="1:11">
      <c r="A1092">
        <v>1985</v>
      </c>
      <c r="B1092">
        <v>97</v>
      </c>
      <c r="C1092" t="s">
        <v>45</v>
      </c>
      <c r="D1092">
        <v>28099</v>
      </c>
      <c r="E1092">
        <v>359</v>
      </c>
      <c r="F1092">
        <v>100962</v>
      </c>
      <c r="G1092">
        <v>572</v>
      </c>
      <c r="H1092" t="s">
        <v>54</v>
      </c>
      <c r="I1092" s="2">
        <v>57700792</v>
      </c>
      <c r="J1092">
        <f>VLOOKUP(Californa_Wine_Production_1980_2020__32[[#This Row],[County]],'County &amp; Government'!A:I,6,1)</f>
        <v>1598</v>
      </c>
      <c r="K1092">
        <f>Californa_Wine_Production_1980_2020__32[[#This Row],[SquareMiles]]*259</f>
        <v>413882</v>
      </c>
    </row>
    <row r="1093" spans="1:11">
      <c r="A1093">
        <v>1985</v>
      </c>
      <c r="B1093">
        <v>99</v>
      </c>
      <c r="C1093" t="s">
        <v>46</v>
      </c>
      <c r="D1093">
        <v>16250</v>
      </c>
      <c r="E1093">
        <v>815</v>
      </c>
      <c r="F1093">
        <v>132500</v>
      </c>
      <c r="G1093">
        <v>129</v>
      </c>
      <c r="H1093" t="s">
        <v>54</v>
      </c>
      <c r="I1093" s="2">
        <v>17034000</v>
      </c>
      <c r="J1093">
        <f>VLOOKUP(Californa_Wine_Production_1980_2020__32[[#This Row],[County]],'County &amp; Government'!A:I,6,1)</f>
        <v>1521</v>
      </c>
      <c r="K1093">
        <f>Californa_Wine_Production_1980_2020__32[[#This Row],[SquareMiles]]*259</f>
        <v>393939</v>
      </c>
    </row>
    <row r="1094" spans="1:11">
      <c r="A1094">
        <v>1985</v>
      </c>
      <c r="B1094">
        <v>107</v>
      </c>
      <c r="C1094" t="s">
        <v>48</v>
      </c>
      <c r="D1094">
        <v>14479</v>
      </c>
      <c r="E1094">
        <v>944</v>
      </c>
      <c r="F1094">
        <v>136740</v>
      </c>
      <c r="G1094">
        <v>108</v>
      </c>
      <c r="H1094" t="s">
        <v>54</v>
      </c>
      <c r="I1094" s="2">
        <v>14762000</v>
      </c>
      <c r="J1094">
        <f>VLOOKUP(Californa_Wine_Production_1980_2020__32[[#This Row],[County]],'County &amp; Government'!A:I,6,1)</f>
        <v>4844</v>
      </c>
      <c r="K1094">
        <f>Californa_Wine_Production_1980_2020__32[[#This Row],[SquareMiles]]*259</f>
        <v>1254596</v>
      </c>
    </row>
    <row r="1095" spans="1:11">
      <c r="A1095">
        <v>1985</v>
      </c>
      <c r="B1095">
        <v>113</v>
      </c>
      <c r="C1095" t="s">
        <v>49</v>
      </c>
      <c r="D1095">
        <v>1169</v>
      </c>
      <c r="E1095">
        <v>620</v>
      </c>
      <c r="F1095">
        <v>7250</v>
      </c>
      <c r="G1095">
        <v>211</v>
      </c>
      <c r="H1095" t="s">
        <v>54</v>
      </c>
      <c r="I1095" s="2">
        <v>1530000</v>
      </c>
      <c r="J1095">
        <f>VLOOKUP(Californa_Wine_Production_1980_2020__32[[#This Row],[County]],'County &amp; Government'!A:I,6,1)</f>
        <v>1034</v>
      </c>
      <c r="K1095">
        <f>Californa_Wine_Production_1980_2020__32[[#This Row],[SquareMiles]]*259</f>
        <v>267806</v>
      </c>
    </row>
    <row r="1096" spans="1:11">
      <c r="A1096">
        <v>1984</v>
      </c>
      <c r="B1096">
        <v>1</v>
      </c>
      <c r="C1096" t="s">
        <v>12</v>
      </c>
      <c r="D1096">
        <v>1672</v>
      </c>
      <c r="E1096">
        <v>316</v>
      </c>
      <c r="F1096">
        <v>5286</v>
      </c>
      <c r="G1096">
        <v>398</v>
      </c>
      <c r="H1096" t="s">
        <v>54</v>
      </c>
      <c r="I1096" s="2">
        <v>2103000</v>
      </c>
      <c r="J1096">
        <f>VLOOKUP(Californa_Wine_Production_1980_2020__32[[#This Row],[County]],'County &amp; Government'!A:I,6,1)</f>
        <v>825</v>
      </c>
      <c r="K1096">
        <f>Californa_Wine_Production_1980_2020__32[[#This Row],[SquareMiles]]*259</f>
        <v>213675</v>
      </c>
    </row>
    <row r="1097" spans="1:11">
      <c r="A1097">
        <v>1984</v>
      </c>
      <c r="B1097">
        <v>5</v>
      </c>
      <c r="C1097" t="s">
        <v>14</v>
      </c>
      <c r="D1097">
        <v>1609</v>
      </c>
      <c r="E1097">
        <v>288</v>
      </c>
      <c r="F1097">
        <v>4641</v>
      </c>
      <c r="G1097">
        <v>409</v>
      </c>
      <c r="H1097" t="s">
        <v>54</v>
      </c>
      <c r="I1097" s="2">
        <v>1897300</v>
      </c>
      <c r="J1097">
        <f>VLOOKUP(Californa_Wine_Production_1980_2020__32[[#This Row],[County]],'County &amp; Government'!A:I,6,1)</f>
        <v>601</v>
      </c>
      <c r="K1097">
        <f>Californa_Wine_Production_1980_2020__32[[#This Row],[SquareMiles]]*259</f>
        <v>155659</v>
      </c>
    </row>
    <row r="1098" spans="1:11">
      <c r="A1098">
        <v>1984</v>
      </c>
      <c r="B1098">
        <v>9</v>
      </c>
      <c r="C1098" t="s">
        <v>15</v>
      </c>
      <c r="D1098">
        <v>77</v>
      </c>
      <c r="E1098">
        <v>130</v>
      </c>
      <c r="F1098">
        <v>100</v>
      </c>
      <c r="G1098">
        <v>420</v>
      </c>
      <c r="H1098" t="s">
        <v>54</v>
      </c>
      <c r="I1098" s="2">
        <v>42000</v>
      </c>
      <c r="J1098">
        <f>VLOOKUP(Californa_Wine_Production_1980_2020__32[[#This Row],[County]],'County &amp; Government'!A:I,6,1)</f>
        <v>1036</v>
      </c>
      <c r="K1098">
        <f>Californa_Wine_Production_1980_2020__32[[#This Row],[SquareMiles]]*259</f>
        <v>268324</v>
      </c>
    </row>
    <row r="1099" spans="1:11">
      <c r="A1099">
        <v>1984</v>
      </c>
      <c r="B1099">
        <v>13</v>
      </c>
      <c r="C1099" t="s">
        <v>17</v>
      </c>
      <c r="D1099">
        <v>851</v>
      </c>
      <c r="E1099">
        <v>184</v>
      </c>
      <c r="F1099">
        <v>1566</v>
      </c>
      <c r="G1099">
        <v>302</v>
      </c>
      <c r="H1099" t="s">
        <v>54</v>
      </c>
      <c r="I1099" s="2">
        <v>473000</v>
      </c>
      <c r="J1099">
        <f>VLOOKUP(Californa_Wine_Production_1980_2020__32[[#This Row],[County]],'County &amp; Government'!A:I,6,1)</f>
        <v>798</v>
      </c>
      <c r="K1099">
        <f>Californa_Wine_Production_1980_2020__32[[#This Row],[SquareMiles]]*259</f>
        <v>206682</v>
      </c>
    </row>
    <row r="1100" spans="1:11">
      <c r="A1100">
        <v>1984</v>
      </c>
      <c r="B1100">
        <v>17</v>
      </c>
      <c r="C1100" t="s">
        <v>18</v>
      </c>
      <c r="D1100">
        <v>313</v>
      </c>
      <c r="E1100">
        <v>440</v>
      </c>
      <c r="F1100">
        <v>1377</v>
      </c>
      <c r="G1100">
        <v>416</v>
      </c>
      <c r="H1100" t="s">
        <v>54</v>
      </c>
      <c r="I1100" s="2">
        <v>572300</v>
      </c>
      <c r="J1100">
        <f>VLOOKUP(Californa_Wine_Production_1980_2020__32[[#This Row],[County]],'County &amp; Government'!A:I,6,1)</f>
        <v>1805</v>
      </c>
      <c r="K1100">
        <f>Californa_Wine_Production_1980_2020__32[[#This Row],[SquareMiles]]*259</f>
        <v>467495</v>
      </c>
    </row>
    <row r="1101" spans="1:11">
      <c r="A1101">
        <v>1984</v>
      </c>
      <c r="B1101">
        <v>19</v>
      </c>
      <c r="C1101" t="s">
        <v>19</v>
      </c>
      <c r="D1101">
        <v>34434</v>
      </c>
      <c r="E1101">
        <v>868</v>
      </c>
      <c r="F1101">
        <v>298900</v>
      </c>
      <c r="G1101">
        <v>138</v>
      </c>
      <c r="H1101" t="s">
        <v>54</v>
      </c>
      <c r="I1101" s="2">
        <v>41346000</v>
      </c>
      <c r="J1101">
        <f>VLOOKUP(Californa_Wine_Production_1980_2020__32[[#This Row],[County]],'County &amp; Government'!A:I,6,1)</f>
        <v>5998</v>
      </c>
      <c r="K1101">
        <f>Californa_Wine_Production_1980_2020__32[[#This Row],[SquareMiles]]*259</f>
        <v>1553482</v>
      </c>
    </row>
    <row r="1102" spans="1:11">
      <c r="A1102">
        <v>1984</v>
      </c>
      <c r="B1102">
        <v>29</v>
      </c>
      <c r="C1102" t="s">
        <v>20</v>
      </c>
      <c r="D1102">
        <v>34861</v>
      </c>
      <c r="E1102">
        <v>695</v>
      </c>
      <c r="F1102">
        <v>242160</v>
      </c>
      <c r="G1102">
        <v>97</v>
      </c>
      <c r="H1102" t="s">
        <v>54</v>
      </c>
      <c r="I1102" s="2">
        <v>23389000</v>
      </c>
      <c r="J1102">
        <f>VLOOKUP(Californa_Wine_Production_1980_2020__32[[#This Row],[County]],'County &amp; Government'!A:I,6,1)</f>
        <v>8170</v>
      </c>
      <c r="K1102">
        <f>Californa_Wine_Production_1980_2020__32[[#This Row],[SquareMiles]]*259</f>
        <v>2116030</v>
      </c>
    </row>
    <row r="1103" spans="1:11">
      <c r="A1103">
        <v>1984</v>
      </c>
      <c r="B1103">
        <v>31</v>
      </c>
      <c r="C1103" t="s">
        <v>21</v>
      </c>
      <c r="D1103">
        <v>1117</v>
      </c>
      <c r="E1103">
        <v>875</v>
      </c>
      <c r="F1103">
        <v>9774</v>
      </c>
      <c r="G1103">
        <v>100</v>
      </c>
      <c r="H1103" t="s">
        <v>54</v>
      </c>
      <c r="I1103" s="2">
        <v>977000</v>
      </c>
      <c r="J1103">
        <f>VLOOKUP(Californa_Wine_Production_1980_2020__32[[#This Row],[County]],'County &amp; Government'!A:I,6,1)</f>
        <v>1436</v>
      </c>
      <c r="K1103">
        <f>Californa_Wine_Production_1980_2020__32[[#This Row],[SquareMiles]]*259</f>
        <v>371924</v>
      </c>
    </row>
    <row r="1104" spans="1:11">
      <c r="A1104">
        <v>1984</v>
      </c>
      <c r="B1104">
        <v>33</v>
      </c>
      <c r="C1104" t="s">
        <v>22</v>
      </c>
      <c r="D1104">
        <v>2775</v>
      </c>
      <c r="E1104">
        <v>357</v>
      </c>
      <c r="F1104">
        <v>9901</v>
      </c>
      <c r="G1104">
        <v>425</v>
      </c>
      <c r="H1104" t="s">
        <v>54</v>
      </c>
      <c r="I1104" s="2">
        <v>4208930</v>
      </c>
      <c r="J1104">
        <f>VLOOKUP(Californa_Wine_Production_1980_2020__32[[#This Row],[County]],'County &amp; Government'!A:I,6,1)</f>
        <v>1327</v>
      </c>
      <c r="K1104">
        <f>Californa_Wine_Production_1980_2020__32[[#This Row],[SquareMiles]]*259</f>
        <v>343693</v>
      </c>
    </row>
    <row r="1105" spans="1:11">
      <c r="A1105">
        <v>1984</v>
      </c>
      <c r="B1105">
        <v>39</v>
      </c>
      <c r="C1105" t="s">
        <v>23</v>
      </c>
      <c r="D1105">
        <v>36010</v>
      </c>
      <c r="E1105">
        <v>687</v>
      </c>
      <c r="F1105">
        <v>247389</v>
      </c>
      <c r="G1105">
        <v>95</v>
      </c>
      <c r="H1105" t="s">
        <v>54</v>
      </c>
      <c r="I1105" s="2">
        <v>23502000</v>
      </c>
      <c r="J1105">
        <f>VLOOKUP(Californa_Wine_Production_1980_2020__32[[#This Row],[County]],'County &amp; Government'!A:I,6,1)</f>
        <v>2147</v>
      </c>
      <c r="K1105">
        <f>Californa_Wine_Production_1980_2020__32[[#This Row],[SquareMiles]]*259</f>
        <v>556073</v>
      </c>
    </row>
    <row r="1106" spans="1:11">
      <c r="A1106">
        <v>1984</v>
      </c>
      <c r="B1106">
        <v>45</v>
      </c>
      <c r="C1106" t="s">
        <v>25</v>
      </c>
      <c r="D1106">
        <v>10384</v>
      </c>
      <c r="E1106">
        <v>372</v>
      </c>
      <c r="F1106">
        <v>38626</v>
      </c>
      <c r="G1106">
        <v>417</v>
      </c>
      <c r="H1106" t="s">
        <v>54</v>
      </c>
      <c r="I1106" s="2">
        <v>16116400</v>
      </c>
      <c r="J1106">
        <f>VLOOKUP(Californa_Wine_Production_1980_2020__32[[#This Row],[County]],'County &amp; Government'!A:I,6,1)</f>
        <v>3510</v>
      </c>
      <c r="K1106">
        <f>Californa_Wine_Production_1980_2020__32[[#This Row],[SquareMiles]]*259</f>
        <v>909090</v>
      </c>
    </row>
    <row r="1107" spans="1:11">
      <c r="A1107">
        <v>1984</v>
      </c>
      <c r="B1107">
        <v>47</v>
      </c>
      <c r="C1107" t="s">
        <v>26</v>
      </c>
      <c r="D1107">
        <v>17230</v>
      </c>
      <c r="E1107">
        <v>894</v>
      </c>
      <c r="F1107">
        <v>154000</v>
      </c>
      <c r="G1107">
        <v>121</v>
      </c>
      <c r="H1107" t="s">
        <v>54</v>
      </c>
      <c r="I1107" s="2">
        <v>18691000</v>
      </c>
      <c r="J1107">
        <f>VLOOKUP(Californa_Wine_Production_1980_2020__32[[#This Row],[County]],'County &amp; Government'!A:I,6,1)</f>
        <v>2008</v>
      </c>
      <c r="K1107">
        <f>Californa_Wine_Production_1980_2020__32[[#This Row],[SquareMiles]]*259</f>
        <v>520072</v>
      </c>
    </row>
    <row r="1108" spans="1:11">
      <c r="A1108">
        <v>1984</v>
      </c>
      <c r="B1108">
        <v>53</v>
      </c>
      <c r="C1108" t="s">
        <v>27</v>
      </c>
      <c r="D1108">
        <v>29792</v>
      </c>
      <c r="E1108">
        <v>393</v>
      </c>
      <c r="F1108">
        <v>117020</v>
      </c>
      <c r="G1108">
        <v>359</v>
      </c>
      <c r="H1108" t="s">
        <v>54</v>
      </c>
      <c r="I1108" s="2">
        <v>42022000</v>
      </c>
      <c r="J1108">
        <f>VLOOKUP(Californa_Wine_Production_1980_2020__32[[#This Row],[County]],'County &amp; Government'!A:I,6,1)</f>
        <v>3324</v>
      </c>
      <c r="K1108">
        <f>Californa_Wine_Production_1980_2020__32[[#This Row],[SquareMiles]]*259</f>
        <v>860916</v>
      </c>
    </row>
    <row r="1109" spans="1:11">
      <c r="A1109">
        <v>1984</v>
      </c>
      <c r="B1109">
        <v>55</v>
      </c>
      <c r="C1109" t="s">
        <v>28</v>
      </c>
      <c r="D1109">
        <v>24831</v>
      </c>
      <c r="E1109">
        <v>403</v>
      </c>
      <c r="F1109">
        <v>99996</v>
      </c>
      <c r="G1109">
        <v>768</v>
      </c>
      <c r="H1109" t="s">
        <v>54</v>
      </c>
      <c r="I1109" s="2">
        <v>76836000</v>
      </c>
      <c r="J1109">
        <f>VLOOKUP(Californa_Wine_Production_1980_2020__32[[#This Row],[County]],'County &amp; Government'!A:I,6,1)</f>
        <v>797</v>
      </c>
      <c r="K1109">
        <f>Californa_Wine_Production_1980_2020__32[[#This Row],[SquareMiles]]*259</f>
        <v>206423</v>
      </c>
    </row>
    <row r="1110" spans="1:11">
      <c r="A1110">
        <v>1984</v>
      </c>
      <c r="B1110">
        <v>61</v>
      </c>
      <c r="C1110" t="s">
        <v>31</v>
      </c>
      <c r="D1110">
        <v>129</v>
      </c>
      <c r="E1110">
        <v>205</v>
      </c>
      <c r="F1110">
        <v>265</v>
      </c>
      <c r="G1110">
        <v>193</v>
      </c>
      <c r="H1110" t="s">
        <v>54</v>
      </c>
      <c r="I1110" s="2">
        <v>51100</v>
      </c>
      <c r="J1110">
        <f>VLOOKUP(Californa_Wine_Production_1980_2020__32[[#This Row],[County]],'County &amp; Government'!A:I,6,1)</f>
        <v>1507</v>
      </c>
      <c r="K1110">
        <f>Californa_Wine_Production_1980_2020__32[[#This Row],[SquareMiles]]*259</f>
        <v>390313</v>
      </c>
    </row>
    <row r="1111" spans="1:11">
      <c r="A1111">
        <v>1984</v>
      </c>
      <c r="B1111">
        <v>65</v>
      </c>
      <c r="C1111" t="s">
        <v>32</v>
      </c>
      <c r="D1111">
        <v>2661</v>
      </c>
      <c r="E1111">
        <v>390</v>
      </c>
      <c r="F1111">
        <v>10378</v>
      </c>
      <c r="G1111">
        <v>335</v>
      </c>
      <c r="H1111" t="s">
        <v>54</v>
      </c>
      <c r="I1111" s="2">
        <v>3479700</v>
      </c>
      <c r="J1111">
        <f>VLOOKUP(Californa_Wine_Production_1980_2020__32[[#This Row],[County]],'County &amp; Government'!A:I,6,1)</f>
        <v>7243</v>
      </c>
      <c r="K1111">
        <f>Californa_Wine_Production_1980_2020__32[[#This Row],[SquareMiles]]*259</f>
        <v>1875937</v>
      </c>
    </row>
    <row r="1112" spans="1:11">
      <c r="A1112">
        <v>1984</v>
      </c>
      <c r="B1112">
        <v>67</v>
      </c>
      <c r="C1112" t="s">
        <v>33</v>
      </c>
      <c r="D1112">
        <v>4200</v>
      </c>
      <c r="E1112">
        <v>700</v>
      </c>
      <c r="F1112">
        <v>29400</v>
      </c>
      <c r="G1112">
        <v>133</v>
      </c>
      <c r="H1112" t="s">
        <v>54</v>
      </c>
      <c r="I1112" s="2">
        <v>3910000</v>
      </c>
      <c r="J1112">
        <f>VLOOKUP(Californa_Wine_Production_1980_2020__32[[#This Row],[County]],'County &amp; Government'!A:I,6,1)</f>
        <v>1015</v>
      </c>
      <c r="K1112">
        <f>Californa_Wine_Production_1980_2020__32[[#This Row],[SquareMiles]]*259</f>
        <v>262885</v>
      </c>
    </row>
    <row r="1113" spans="1:11">
      <c r="A1113">
        <v>1984</v>
      </c>
      <c r="B1113">
        <v>69</v>
      </c>
      <c r="C1113" t="s">
        <v>34</v>
      </c>
      <c r="D1113">
        <v>4000</v>
      </c>
      <c r="E1113">
        <v>300</v>
      </c>
      <c r="F1113">
        <v>12000</v>
      </c>
      <c r="G1113">
        <v>390</v>
      </c>
      <c r="H1113" t="s">
        <v>54</v>
      </c>
      <c r="I1113" s="2">
        <v>4680000</v>
      </c>
      <c r="J1113">
        <f>VLOOKUP(Californa_Wine_Production_1980_2020__32[[#This Row],[County]],'County &amp; Government'!A:I,6,1)</f>
        <v>531</v>
      </c>
      <c r="K1113">
        <f>Californa_Wine_Production_1980_2020__32[[#This Row],[SquareMiles]]*259</f>
        <v>137529</v>
      </c>
    </row>
    <row r="1114" spans="1:11">
      <c r="A1114">
        <v>1984</v>
      </c>
      <c r="B1114">
        <v>71</v>
      </c>
      <c r="C1114" t="s">
        <v>35</v>
      </c>
      <c r="D1114">
        <v>6500</v>
      </c>
      <c r="E1114">
        <v>211</v>
      </c>
      <c r="F1114">
        <v>13740</v>
      </c>
      <c r="G1114">
        <v>111</v>
      </c>
      <c r="H1114" t="s">
        <v>54</v>
      </c>
      <c r="I1114" s="2">
        <v>1526000</v>
      </c>
      <c r="J1114">
        <f>VLOOKUP(Californa_Wine_Production_1980_2020__32[[#This Row],[County]],'County &amp; Government'!A:I,6,1)</f>
        <v>531</v>
      </c>
      <c r="K1114">
        <f>Californa_Wine_Production_1980_2020__32[[#This Row],[SquareMiles]]*259</f>
        <v>137529</v>
      </c>
    </row>
    <row r="1115" spans="1:11">
      <c r="A1115">
        <v>1984</v>
      </c>
      <c r="B1115">
        <v>73</v>
      </c>
      <c r="C1115" t="s">
        <v>36</v>
      </c>
      <c r="D1115">
        <v>175</v>
      </c>
      <c r="E1115">
        <v>180</v>
      </c>
      <c r="F1115">
        <v>315</v>
      </c>
      <c r="G1115">
        <v>310</v>
      </c>
      <c r="H1115" t="s">
        <v>54</v>
      </c>
      <c r="I1115" s="2">
        <v>97700</v>
      </c>
      <c r="J1115">
        <f>VLOOKUP(Californa_Wine_Production_1980_2020__32[[#This Row],[County]],'County &amp; Government'!A:I,6,1)</f>
        <v>531</v>
      </c>
      <c r="K1115">
        <f>Californa_Wine_Production_1980_2020__32[[#This Row],[SquareMiles]]*259</f>
        <v>137529</v>
      </c>
    </row>
    <row r="1116" spans="1:11">
      <c r="A1116">
        <v>1984</v>
      </c>
      <c r="B1116">
        <v>77</v>
      </c>
      <c r="C1116" t="s">
        <v>37</v>
      </c>
      <c r="D1116">
        <v>35920</v>
      </c>
      <c r="E1116">
        <v>674</v>
      </c>
      <c r="F1116">
        <v>242000</v>
      </c>
      <c r="G1116">
        <v>170</v>
      </c>
      <c r="H1116" t="s">
        <v>54</v>
      </c>
      <c r="I1116" s="2">
        <v>41142000</v>
      </c>
      <c r="J1116">
        <f>VLOOKUP(Californa_Wine_Production_1980_2020__32[[#This Row],[County]],'County &amp; Government'!A:I,6,1)</f>
        <v>531</v>
      </c>
      <c r="K1116">
        <f>Californa_Wine_Production_1980_2020__32[[#This Row],[SquareMiles]]*259</f>
        <v>137529</v>
      </c>
    </row>
    <row r="1117" spans="1:11">
      <c r="A1117">
        <v>1984</v>
      </c>
      <c r="B1117">
        <v>79</v>
      </c>
      <c r="C1117" t="s">
        <v>38</v>
      </c>
      <c r="D1117">
        <v>5477</v>
      </c>
      <c r="E1117">
        <v>430</v>
      </c>
      <c r="F1117">
        <v>23551</v>
      </c>
      <c r="G1117">
        <v>398</v>
      </c>
      <c r="H1117" t="s">
        <v>54</v>
      </c>
      <c r="I1117" s="2">
        <v>9373000</v>
      </c>
      <c r="J1117">
        <f>VLOOKUP(Californa_Wine_Production_1980_2020__32[[#This Row],[County]],'County &amp; Government'!A:I,6,1)</f>
        <v>531</v>
      </c>
      <c r="K1117">
        <f>Californa_Wine_Production_1980_2020__32[[#This Row],[SquareMiles]]*259</f>
        <v>137529</v>
      </c>
    </row>
    <row r="1118" spans="1:11">
      <c r="A1118">
        <v>1984</v>
      </c>
      <c r="B1118">
        <v>83</v>
      </c>
      <c r="C1118" t="s">
        <v>40</v>
      </c>
      <c r="D1118">
        <v>8670</v>
      </c>
      <c r="E1118">
        <v>385</v>
      </c>
      <c r="F1118">
        <v>33380</v>
      </c>
      <c r="G1118">
        <v>414</v>
      </c>
      <c r="H1118" t="s">
        <v>54</v>
      </c>
      <c r="I1118" s="2">
        <v>13834007</v>
      </c>
      <c r="J1118">
        <f>VLOOKUP(Californa_Wine_Production_1980_2020__32[[#This Row],[County]],'County &amp; Government'!A:I,6,1)</f>
        <v>440</v>
      </c>
      <c r="K1118">
        <f>Californa_Wine_Production_1980_2020__32[[#This Row],[SquareMiles]]*259</f>
        <v>113960</v>
      </c>
    </row>
    <row r="1119" spans="1:11">
      <c r="A1119">
        <v>1984</v>
      </c>
      <c r="B1119">
        <v>85</v>
      </c>
      <c r="C1119" t="s">
        <v>41</v>
      </c>
      <c r="D1119">
        <v>1560</v>
      </c>
      <c r="E1119">
        <v>250</v>
      </c>
      <c r="F1119">
        <v>3900</v>
      </c>
      <c r="G1119">
        <v>300</v>
      </c>
      <c r="H1119" t="s">
        <v>54</v>
      </c>
      <c r="I1119" s="2">
        <v>1170000</v>
      </c>
      <c r="J1119">
        <f>VLOOKUP(Californa_Wine_Production_1980_2020__32[[#This Row],[County]],'County &amp; Government'!A:I,6,1)</f>
        <v>440</v>
      </c>
      <c r="K1119">
        <f>Californa_Wine_Production_1980_2020__32[[#This Row],[SquareMiles]]*259</f>
        <v>113960</v>
      </c>
    </row>
    <row r="1120" spans="1:11">
      <c r="A1120">
        <v>1984</v>
      </c>
      <c r="B1120">
        <v>87</v>
      </c>
      <c r="C1120" t="s">
        <v>42</v>
      </c>
      <c r="D1120">
        <v>103</v>
      </c>
      <c r="E1120">
        <v>155</v>
      </c>
      <c r="F1120">
        <v>160</v>
      </c>
      <c r="G1120">
        <v>825</v>
      </c>
      <c r="H1120" t="s">
        <v>54</v>
      </c>
      <c r="I1120" s="2">
        <v>132000</v>
      </c>
      <c r="J1120">
        <f>VLOOKUP(Californa_Wine_Production_1980_2020__32[[#This Row],[County]],'County &amp; Government'!A:I,6,1)</f>
        <v>440</v>
      </c>
      <c r="K1120">
        <f>Californa_Wine_Production_1980_2020__32[[#This Row],[SquareMiles]]*259</f>
        <v>113960</v>
      </c>
    </row>
    <row r="1121" spans="1:11">
      <c r="A1121">
        <v>1984</v>
      </c>
      <c r="B1121">
        <v>95</v>
      </c>
      <c r="C1121" t="s">
        <v>44</v>
      </c>
      <c r="D1121">
        <v>1054</v>
      </c>
      <c r="E1121">
        <v>534</v>
      </c>
      <c r="F1121">
        <v>5632</v>
      </c>
      <c r="G1121">
        <v>271</v>
      </c>
      <c r="H1121" t="s">
        <v>54</v>
      </c>
      <c r="I1121" s="2">
        <v>1527200</v>
      </c>
      <c r="J1121">
        <f>VLOOKUP(Californa_Wine_Production_1980_2020__32[[#This Row],[County]],'County &amp; Government'!A:I,6,1)</f>
        <v>872</v>
      </c>
      <c r="K1121">
        <f>Californa_Wine_Production_1980_2020__32[[#This Row],[SquareMiles]]*259</f>
        <v>225848</v>
      </c>
    </row>
    <row r="1122" spans="1:11">
      <c r="A1122">
        <v>1984</v>
      </c>
      <c r="B1122">
        <v>97</v>
      </c>
      <c r="C1122" t="s">
        <v>45</v>
      </c>
      <c r="D1122">
        <v>26348</v>
      </c>
      <c r="E1122">
        <v>381</v>
      </c>
      <c r="F1122">
        <v>100293</v>
      </c>
      <c r="G1122">
        <v>592</v>
      </c>
      <c r="H1122" t="s">
        <v>54</v>
      </c>
      <c r="I1122" s="2">
        <v>59369600</v>
      </c>
      <c r="J1122">
        <f>VLOOKUP(Californa_Wine_Production_1980_2020__32[[#This Row],[County]],'County &amp; Government'!A:I,6,1)</f>
        <v>1598</v>
      </c>
      <c r="K1122">
        <f>Californa_Wine_Production_1980_2020__32[[#This Row],[SquareMiles]]*259</f>
        <v>413882</v>
      </c>
    </row>
    <row r="1123" spans="1:11">
      <c r="A1123">
        <v>1984</v>
      </c>
      <c r="B1123">
        <v>99</v>
      </c>
      <c r="C1123" t="s">
        <v>46</v>
      </c>
      <c r="D1123">
        <v>16331</v>
      </c>
      <c r="E1123">
        <v>732</v>
      </c>
      <c r="F1123">
        <v>119600</v>
      </c>
      <c r="G1123">
        <v>113</v>
      </c>
      <c r="H1123" t="s">
        <v>54</v>
      </c>
      <c r="I1123" s="2">
        <v>13491000</v>
      </c>
      <c r="J1123">
        <f>VLOOKUP(Californa_Wine_Production_1980_2020__32[[#This Row],[County]],'County &amp; Government'!A:I,6,1)</f>
        <v>1521</v>
      </c>
      <c r="K1123">
        <f>Californa_Wine_Production_1980_2020__32[[#This Row],[SquareMiles]]*259</f>
        <v>393939</v>
      </c>
    </row>
    <row r="1124" spans="1:11">
      <c r="A1124">
        <v>1984</v>
      </c>
      <c r="B1124">
        <v>107</v>
      </c>
      <c r="C1124" t="s">
        <v>48</v>
      </c>
      <c r="D1124">
        <v>14269</v>
      </c>
      <c r="E1124">
        <v>827</v>
      </c>
      <c r="F1124">
        <v>118000</v>
      </c>
      <c r="G1124">
        <v>160</v>
      </c>
      <c r="H1124" t="s">
        <v>54</v>
      </c>
      <c r="I1124" s="2">
        <v>18912000</v>
      </c>
      <c r="J1124">
        <f>VLOOKUP(Californa_Wine_Production_1980_2020__32[[#This Row],[County]],'County &amp; Government'!A:I,6,1)</f>
        <v>4844</v>
      </c>
      <c r="K1124">
        <f>Californa_Wine_Production_1980_2020__32[[#This Row],[SquareMiles]]*259</f>
        <v>1254596</v>
      </c>
    </row>
    <row r="1125" spans="1:11">
      <c r="A1125">
        <v>1984</v>
      </c>
      <c r="B1125">
        <v>113</v>
      </c>
      <c r="C1125" t="s">
        <v>49</v>
      </c>
      <c r="D1125">
        <v>969</v>
      </c>
      <c r="E1125">
        <v>673</v>
      </c>
      <c r="F1125">
        <v>6521</v>
      </c>
      <c r="G1125">
        <v>250</v>
      </c>
      <c r="H1125" t="s">
        <v>54</v>
      </c>
      <c r="I1125" s="2">
        <v>1630000</v>
      </c>
      <c r="J1125">
        <f>VLOOKUP(Californa_Wine_Production_1980_2020__32[[#This Row],[County]],'County &amp; Government'!A:I,6,1)</f>
        <v>1034</v>
      </c>
      <c r="K1125">
        <f>Californa_Wine_Production_1980_2020__32[[#This Row],[SquareMiles]]*259</f>
        <v>267806</v>
      </c>
    </row>
    <row r="1126" spans="1:11">
      <c r="A1126">
        <v>1983</v>
      </c>
      <c r="B1126">
        <v>1</v>
      </c>
      <c r="C1126" t="s">
        <v>12</v>
      </c>
      <c r="D1126">
        <v>1640</v>
      </c>
      <c r="E1126">
        <v>307</v>
      </c>
      <c r="F1126">
        <v>5042</v>
      </c>
      <c r="G1126">
        <v>424</v>
      </c>
      <c r="H1126" t="s">
        <v>54</v>
      </c>
      <c r="I1126" s="2">
        <v>2137000</v>
      </c>
      <c r="J1126">
        <f>VLOOKUP(Californa_Wine_Production_1980_2020__32[[#This Row],[County]],'County &amp; Government'!A:I,6,1)</f>
        <v>825</v>
      </c>
      <c r="K1126">
        <f>Californa_Wine_Production_1980_2020__32[[#This Row],[SquareMiles]]*259</f>
        <v>213675</v>
      </c>
    </row>
    <row r="1127" spans="1:11">
      <c r="A1127">
        <v>1983</v>
      </c>
      <c r="B1127">
        <v>5</v>
      </c>
      <c r="C1127" t="s">
        <v>14</v>
      </c>
      <c r="D1127">
        <v>1365</v>
      </c>
      <c r="E1127">
        <v>310</v>
      </c>
      <c r="F1127">
        <v>4232</v>
      </c>
      <c r="G1127">
        <v>396</v>
      </c>
      <c r="H1127" t="s">
        <v>54</v>
      </c>
      <c r="I1127" s="2">
        <v>1677500</v>
      </c>
      <c r="J1127">
        <f>VLOOKUP(Californa_Wine_Production_1980_2020__32[[#This Row],[County]],'County &amp; Government'!A:I,6,1)</f>
        <v>601</v>
      </c>
      <c r="K1127">
        <f>Californa_Wine_Production_1980_2020__32[[#This Row],[SquareMiles]]*259</f>
        <v>155659</v>
      </c>
    </row>
    <row r="1128" spans="1:11">
      <c r="A1128">
        <v>1983</v>
      </c>
      <c r="B1128">
        <v>9</v>
      </c>
      <c r="C1128" t="s">
        <v>15</v>
      </c>
      <c r="D1128">
        <v>77</v>
      </c>
      <c r="E1128">
        <v>208</v>
      </c>
      <c r="F1128">
        <v>160</v>
      </c>
      <c r="G1128">
        <v>400</v>
      </c>
      <c r="H1128" t="s">
        <v>54</v>
      </c>
      <c r="I1128" s="2">
        <v>64000</v>
      </c>
      <c r="J1128">
        <f>VLOOKUP(Californa_Wine_Production_1980_2020__32[[#This Row],[County]],'County &amp; Government'!A:I,6,1)</f>
        <v>1036</v>
      </c>
      <c r="K1128">
        <f>Californa_Wine_Production_1980_2020__32[[#This Row],[SquareMiles]]*259</f>
        <v>268324</v>
      </c>
    </row>
    <row r="1129" spans="1:11">
      <c r="A1129">
        <v>1983</v>
      </c>
      <c r="B1129">
        <v>13</v>
      </c>
      <c r="C1129" t="s">
        <v>17</v>
      </c>
      <c r="D1129">
        <v>835</v>
      </c>
      <c r="E1129">
        <v>241</v>
      </c>
      <c r="F1129">
        <v>2012</v>
      </c>
      <c r="G1129">
        <v>355</v>
      </c>
      <c r="H1129" t="s">
        <v>54</v>
      </c>
      <c r="I1129" s="2">
        <v>714000</v>
      </c>
      <c r="J1129">
        <f>VLOOKUP(Californa_Wine_Production_1980_2020__32[[#This Row],[County]],'County &amp; Government'!A:I,6,1)</f>
        <v>798</v>
      </c>
      <c r="K1129">
        <f>Californa_Wine_Production_1980_2020__32[[#This Row],[SquareMiles]]*259</f>
        <v>206682</v>
      </c>
    </row>
    <row r="1130" spans="1:11">
      <c r="A1130">
        <v>1983</v>
      </c>
      <c r="B1130">
        <v>17</v>
      </c>
      <c r="C1130" t="s">
        <v>18</v>
      </c>
      <c r="D1130">
        <v>253</v>
      </c>
      <c r="E1130">
        <v>470</v>
      </c>
      <c r="F1130">
        <v>1189</v>
      </c>
      <c r="G1130">
        <v>436</v>
      </c>
      <c r="H1130" t="s">
        <v>54</v>
      </c>
      <c r="I1130" s="2">
        <v>518300</v>
      </c>
      <c r="J1130">
        <f>VLOOKUP(Californa_Wine_Production_1980_2020__32[[#This Row],[County]],'County &amp; Government'!A:I,6,1)</f>
        <v>1805</v>
      </c>
      <c r="K1130">
        <f>Californa_Wine_Production_1980_2020__32[[#This Row],[SquareMiles]]*259</f>
        <v>467495</v>
      </c>
    </row>
    <row r="1131" spans="1:11">
      <c r="A1131">
        <v>1983</v>
      </c>
      <c r="B1131">
        <v>19</v>
      </c>
      <c r="C1131" t="s">
        <v>19</v>
      </c>
      <c r="D1131">
        <v>32885</v>
      </c>
      <c r="E1131">
        <v>880</v>
      </c>
      <c r="F1131">
        <v>289400</v>
      </c>
      <c r="G1131">
        <v>160</v>
      </c>
      <c r="H1131" t="s">
        <v>54</v>
      </c>
      <c r="I1131" s="2">
        <v>46327000</v>
      </c>
      <c r="J1131">
        <f>VLOOKUP(Californa_Wine_Production_1980_2020__32[[#This Row],[County]],'County &amp; Government'!A:I,6,1)</f>
        <v>5998</v>
      </c>
      <c r="K1131">
        <f>Californa_Wine_Production_1980_2020__32[[#This Row],[SquareMiles]]*259</f>
        <v>1553482</v>
      </c>
    </row>
    <row r="1132" spans="1:11">
      <c r="A1132">
        <v>1983</v>
      </c>
      <c r="B1132">
        <v>21</v>
      </c>
      <c r="C1132" t="s">
        <v>59</v>
      </c>
      <c r="D1132">
        <v>875</v>
      </c>
      <c r="E1132">
        <v>675</v>
      </c>
      <c r="F1132">
        <v>5906</v>
      </c>
      <c r="G1132">
        <v>150</v>
      </c>
      <c r="H1132" t="s">
        <v>54</v>
      </c>
      <c r="I1132" s="2">
        <v>886000</v>
      </c>
      <c r="J1132">
        <f>VLOOKUP(Californa_Wine_Production_1980_2020__32[[#This Row],[County]],'County &amp; Government'!A:I,6,1)</f>
        <v>1319</v>
      </c>
      <c r="K1132">
        <f>Californa_Wine_Production_1980_2020__32[[#This Row],[SquareMiles]]*259</f>
        <v>341621</v>
      </c>
    </row>
    <row r="1133" spans="1:11">
      <c r="A1133">
        <v>1983</v>
      </c>
      <c r="B1133">
        <v>29</v>
      </c>
      <c r="C1133" t="s">
        <v>20</v>
      </c>
      <c r="D1133">
        <v>33156</v>
      </c>
      <c r="E1133">
        <v>731</v>
      </c>
      <c r="F1133">
        <v>242220</v>
      </c>
      <c r="G1133">
        <v>101</v>
      </c>
      <c r="H1133" t="s">
        <v>54</v>
      </c>
      <c r="I1133" s="2">
        <v>24501000</v>
      </c>
      <c r="J1133">
        <f>VLOOKUP(Californa_Wine_Production_1980_2020__32[[#This Row],[County]],'County &amp; Government'!A:I,6,1)</f>
        <v>8170</v>
      </c>
      <c r="K1133">
        <f>Californa_Wine_Production_1980_2020__32[[#This Row],[SquareMiles]]*259</f>
        <v>2116030</v>
      </c>
    </row>
    <row r="1134" spans="1:11">
      <c r="A1134">
        <v>1983</v>
      </c>
      <c r="B1134">
        <v>31</v>
      </c>
      <c r="C1134" t="s">
        <v>21</v>
      </c>
      <c r="D1134">
        <v>1290</v>
      </c>
      <c r="E1134">
        <v>730</v>
      </c>
      <c r="F1134">
        <v>9417</v>
      </c>
      <c r="G1134">
        <v>141</v>
      </c>
      <c r="H1134" t="s">
        <v>54</v>
      </c>
      <c r="I1134" s="2">
        <v>1328000</v>
      </c>
      <c r="J1134">
        <f>VLOOKUP(Californa_Wine_Production_1980_2020__32[[#This Row],[County]],'County &amp; Government'!A:I,6,1)</f>
        <v>1436</v>
      </c>
      <c r="K1134">
        <f>Californa_Wine_Production_1980_2020__32[[#This Row],[SquareMiles]]*259</f>
        <v>371924</v>
      </c>
    </row>
    <row r="1135" spans="1:11">
      <c r="A1135">
        <v>1983</v>
      </c>
      <c r="B1135">
        <v>33</v>
      </c>
      <c r="C1135" t="s">
        <v>22</v>
      </c>
      <c r="D1135">
        <v>2535</v>
      </c>
      <c r="E1135">
        <v>355</v>
      </c>
      <c r="F1135">
        <v>8995</v>
      </c>
      <c r="G1135">
        <v>409</v>
      </c>
      <c r="H1135" t="s">
        <v>54</v>
      </c>
      <c r="I1135" s="2">
        <v>3682075</v>
      </c>
      <c r="J1135">
        <f>VLOOKUP(Californa_Wine_Production_1980_2020__32[[#This Row],[County]],'County &amp; Government'!A:I,6,1)</f>
        <v>1327</v>
      </c>
      <c r="K1135">
        <f>Californa_Wine_Production_1980_2020__32[[#This Row],[SquareMiles]]*259</f>
        <v>343693</v>
      </c>
    </row>
    <row r="1136" spans="1:11">
      <c r="A1136">
        <v>1983</v>
      </c>
      <c r="B1136">
        <v>39</v>
      </c>
      <c r="C1136" t="s">
        <v>23</v>
      </c>
      <c r="D1136">
        <v>31616</v>
      </c>
      <c r="E1136">
        <v>900</v>
      </c>
      <c r="F1136">
        <v>284544</v>
      </c>
      <c r="G1136">
        <v>125</v>
      </c>
      <c r="H1136" t="s">
        <v>54</v>
      </c>
      <c r="I1136" s="2">
        <v>35568000</v>
      </c>
      <c r="J1136">
        <f>VLOOKUP(Californa_Wine_Production_1980_2020__32[[#This Row],[County]],'County &amp; Government'!A:I,6,1)</f>
        <v>2147</v>
      </c>
      <c r="K1136">
        <f>Californa_Wine_Production_1980_2020__32[[#This Row],[SquareMiles]]*259</f>
        <v>556073</v>
      </c>
    </row>
    <row r="1137" spans="1:11">
      <c r="A1137">
        <v>1983</v>
      </c>
      <c r="B1137">
        <v>45</v>
      </c>
      <c r="C1137" t="s">
        <v>25</v>
      </c>
      <c r="D1137">
        <v>10193</v>
      </c>
      <c r="E1137">
        <v>352</v>
      </c>
      <c r="F1137">
        <v>35850</v>
      </c>
      <c r="G1137">
        <v>408</v>
      </c>
      <c r="H1137" t="s">
        <v>54</v>
      </c>
      <c r="I1137" s="2">
        <v>14618500</v>
      </c>
      <c r="J1137">
        <f>VLOOKUP(Californa_Wine_Production_1980_2020__32[[#This Row],[County]],'County &amp; Government'!A:I,6,1)</f>
        <v>3510</v>
      </c>
      <c r="K1137">
        <f>Californa_Wine_Production_1980_2020__32[[#This Row],[SquareMiles]]*259</f>
        <v>909090</v>
      </c>
    </row>
    <row r="1138" spans="1:11">
      <c r="A1138">
        <v>1983</v>
      </c>
      <c r="B1138">
        <v>47</v>
      </c>
      <c r="C1138" t="s">
        <v>26</v>
      </c>
      <c r="D1138">
        <v>15979</v>
      </c>
      <c r="E1138">
        <v>741</v>
      </c>
      <c r="F1138">
        <v>118400</v>
      </c>
      <c r="G1138">
        <v>143</v>
      </c>
      <c r="H1138" t="s">
        <v>54</v>
      </c>
      <c r="I1138" s="2">
        <v>16936000</v>
      </c>
      <c r="J1138">
        <f>VLOOKUP(Californa_Wine_Production_1980_2020__32[[#This Row],[County]],'County &amp; Government'!A:I,6,1)</f>
        <v>2008</v>
      </c>
      <c r="K1138">
        <f>Californa_Wine_Production_1980_2020__32[[#This Row],[SquareMiles]]*259</f>
        <v>520072</v>
      </c>
    </row>
    <row r="1139" spans="1:11">
      <c r="A1139">
        <v>1983</v>
      </c>
      <c r="B1139">
        <v>53</v>
      </c>
      <c r="C1139" t="s">
        <v>27</v>
      </c>
      <c r="D1139">
        <v>28112</v>
      </c>
      <c r="E1139">
        <v>340</v>
      </c>
      <c r="F1139">
        <v>95635</v>
      </c>
      <c r="G1139">
        <v>374</v>
      </c>
      <c r="H1139" t="s">
        <v>54</v>
      </c>
      <c r="I1139" s="2">
        <v>35730000</v>
      </c>
      <c r="J1139">
        <f>VLOOKUP(Californa_Wine_Production_1980_2020__32[[#This Row],[County]],'County &amp; Government'!A:I,6,1)</f>
        <v>3324</v>
      </c>
      <c r="K1139">
        <f>Californa_Wine_Production_1980_2020__32[[#This Row],[SquareMiles]]*259</f>
        <v>860916</v>
      </c>
    </row>
    <row r="1140" spans="1:11">
      <c r="A1140">
        <v>1983</v>
      </c>
      <c r="B1140">
        <v>55</v>
      </c>
      <c r="C1140" t="s">
        <v>28</v>
      </c>
      <c r="D1140">
        <v>25245</v>
      </c>
      <c r="E1140">
        <v>353</v>
      </c>
      <c r="F1140">
        <v>89084</v>
      </c>
      <c r="G1140">
        <v>714</v>
      </c>
      <c r="H1140" t="s">
        <v>54</v>
      </c>
      <c r="I1140" s="2">
        <v>63604000</v>
      </c>
      <c r="J1140">
        <f>VLOOKUP(Californa_Wine_Production_1980_2020__32[[#This Row],[County]],'County &amp; Government'!A:I,6,1)</f>
        <v>797</v>
      </c>
      <c r="K1140">
        <f>Californa_Wine_Production_1980_2020__32[[#This Row],[SquareMiles]]*259</f>
        <v>206423</v>
      </c>
    </row>
    <row r="1141" spans="1:11">
      <c r="A1141">
        <v>1983</v>
      </c>
      <c r="B1141">
        <v>61</v>
      </c>
      <c r="C1141" t="s">
        <v>31</v>
      </c>
      <c r="D1141">
        <v>129</v>
      </c>
      <c r="E1141">
        <v>200</v>
      </c>
      <c r="F1141">
        <v>258</v>
      </c>
      <c r="G1141">
        <v>265</v>
      </c>
      <c r="H1141" t="s">
        <v>54</v>
      </c>
      <c r="I1141" s="2">
        <v>68400</v>
      </c>
      <c r="J1141">
        <f>VLOOKUP(Californa_Wine_Production_1980_2020__32[[#This Row],[County]],'County &amp; Government'!A:I,6,1)</f>
        <v>1507</v>
      </c>
      <c r="K1141">
        <f>Californa_Wine_Production_1980_2020__32[[#This Row],[SquareMiles]]*259</f>
        <v>390313</v>
      </c>
    </row>
    <row r="1142" spans="1:11">
      <c r="A1142">
        <v>1983</v>
      </c>
      <c r="B1142">
        <v>65</v>
      </c>
      <c r="C1142" t="s">
        <v>32</v>
      </c>
      <c r="D1142">
        <v>2583</v>
      </c>
      <c r="E1142">
        <v>412</v>
      </c>
      <c r="F1142">
        <v>10642</v>
      </c>
      <c r="G1142">
        <v>275</v>
      </c>
      <c r="H1142" t="s">
        <v>54</v>
      </c>
      <c r="I1142" s="2">
        <v>2923100</v>
      </c>
      <c r="J1142">
        <f>VLOOKUP(Californa_Wine_Production_1980_2020__32[[#This Row],[County]],'County &amp; Government'!A:I,6,1)</f>
        <v>7243</v>
      </c>
      <c r="K1142">
        <f>Californa_Wine_Production_1980_2020__32[[#This Row],[SquareMiles]]*259</f>
        <v>1875937</v>
      </c>
    </row>
    <row r="1143" spans="1:11">
      <c r="A1143">
        <v>1983</v>
      </c>
      <c r="B1143">
        <v>67</v>
      </c>
      <c r="C1143" t="s">
        <v>33</v>
      </c>
      <c r="D1143">
        <v>3610</v>
      </c>
      <c r="E1143">
        <v>560</v>
      </c>
      <c r="F1143">
        <v>20200</v>
      </c>
      <c r="G1143">
        <v>170</v>
      </c>
      <c r="H1143" t="s">
        <v>54</v>
      </c>
      <c r="I1143" s="2">
        <v>3434000</v>
      </c>
      <c r="J1143">
        <f>VLOOKUP(Californa_Wine_Production_1980_2020__32[[#This Row],[County]],'County &amp; Government'!A:I,6,1)</f>
        <v>1015</v>
      </c>
      <c r="K1143">
        <f>Californa_Wine_Production_1980_2020__32[[#This Row],[SquareMiles]]*259</f>
        <v>262885</v>
      </c>
    </row>
    <row r="1144" spans="1:11">
      <c r="A1144">
        <v>1983</v>
      </c>
      <c r="B1144">
        <v>69</v>
      </c>
      <c r="C1144" t="s">
        <v>34</v>
      </c>
      <c r="D1144">
        <v>3950</v>
      </c>
      <c r="E1144">
        <v>340</v>
      </c>
      <c r="F1144">
        <v>13430</v>
      </c>
      <c r="G1144">
        <v>420</v>
      </c>
      <c r="H1144" t="s">
        <v>54</v>
      </c>
      <c r="I1144" s="2">
        <v>5641000</v>
      </c>
      <c r="J1144">
        <f>VLOOKUP(Californa_Wine_Production_1980_2020__32[[#This Row],[County]],'County &amp; Government'!A:I,6,1)</f>
        <v>531</v>
      </c>
      <c r="K1144">
        <f>Californa_Wine_Production_1980_2020__32[[#This Row],[SquareMiles]]*259</f>
        <v>137529</v>
      </c>
    </row>
    <row r="1145" spans="1:11">
      <c r="A1145">
        <v>1983</v>
      </c>
      <c r="B1145">
        <v>71</v>
      </c>
      <c r="C1145" t="s">
        <v>35</v>
      </c>
      <c r="D1145">
        <v>6600</v>
      </c>
      <c r="E1145">
        <v>259</v>
      </c>
      <c r="F1145">
        <v>17070</v>
      </c>
      <c r="G1145">
        <v>120</v>
      </c>
      <c r="H1145" t="s">
        <v>54</v>
      </c>
      <c r="I1145" s="2">
        <v>2049000</v>
      </c>
      <c r="J1145">
        <f>VLOOKUP(Californa_Wine_Production_1980_2020__32[[#This Row],[County]],'County &amp; Government'!A:I,6,1)</f>
        <v>531</v>
      </c>
      <c r="K1145">
        <f>Californa_Wine_Production_1980_2020__32[[#This Row],[SquareMiles]]*259</f>
        <v>137529</v>
      </c>
    </row>
    <row r="1146" spans="1:11">
      <c r="A1146">
        <v>1983</v>
      </c>
      <c r="B1146">
        <v>73</v>
      </c>
      <c r="C1146" t="s">
        <v>36</v>
      </c>
      <c r="D1146">
        <v>213</v>
      </c>
      <c r="E1146">
        <v>190</v>
      </c>
      <c r="F1146">
        <v>405</v>
      </c>
      <c r="G1146">
        <v>415</v>
      </c>
      <c r="H1146" t="s">
        <v>54</v>
      </c>
      <c r="I1146" s="2">
        <v>168000</v>
      </c>
      <c r="J1146">
        <f>VLOOKUP(Californa_Wine_Production_1980_2020__32[[#This Row],[County]],'County &amp; Government'!A:I,6,1)</f>
        <v>531</v>
      </c>
      <c r="K1146">
        <f>Californa_Wine_Production_1980_2020__32[[#This Row],[SquareMiles]]*259</f>
        <v>137529</v>
      </c>
    </row>
    <row r="1147" spans="1:11">
      <c r="A1147">
        <v>1983</v>
      </c>
      <c r="B1147">
        <v>77</v>
      </c>
      <c r="C1147" t="s">
        <v>37</v>
      </c>
      <c r="D1147">
        <v>34350</v>
      </c>
      <c r="E1147">
        <v>632</v>
      </c>
      <c r="F1147">
        <v>217000</v>
      </c>
      <c r="G1147">
        <v>228</v>
      </c>
      <c r="H1147" t="s">
        <v>54</v>
      </c>
      <c r="I1147" s="2">
        <v>49465000</v>
      </c>
      <c r="J1147">
        <f>VLOOKUP(Californa_Wine_Production_1980_2020__32[[#This Row],[County]],'County &amp; Government'!A:I,6,1)</f>
        <v>531</v>
      </c>
      <c r="K1147">
        <f>Californa_Wine_Production_1980_2020__32[[#This Row],[SquareMiles]]*259</f>
        <v>137529</v>
      </c>
    </row>
    <row r="1148" spans="1:11">
      <c r="A1148">
        <v>1983</v>
      </c>
      <c r="B1148">
        <v>79</v>
      </c>
      <c r="C1148" t="s">
        <v>38</v>
      </c>
      <c r="D1148">
        <v>4977</v>
      </c>
      <c r="E1148">
        <v>390</v>
      </c>
      <c r="F1148">
        <v>19410</v>
      </c>
      <c r="G1148">
        <v>432</v>
      </c>
      <c r="H1148" t="s">
        <v>54</v>
      </c>
      <c r="I1148" s="2">
        <v>8385000</v>
      </c>
      <c r="J1148">
        <f>VLOOKUP(Californa_Wine_Production_1980_2020__32[[#This Row],[County]],'County &amp; Government'!A:I,6,1)</f>
        <v>531</v>
      </c>
      <c r="K1148">
        <f>Californa_Wine_Production_1980_2020__32[[#This Row],[SquareMiles]]*259</f>
        <v>137529</v>
      </c>
    </row>
    <row r="1149" spans="1:11">
      <c r="A1149">
        <v>1983</v>
      </c>
      <c r="B1149">
        <v>83</v>
      </c>
      <c r="C1149" t="s">
        <v>40</v>
      </c>
      <c r="D1149">
        <v>8452</v>
      </c>
      <c r="E1149">
        <v>247</v>
      </c>
      <c r="F1149">
        <v>20876</v>
      </c>
      <c r="G1149">
        <v>563</v>
      </c>
      <c r="H1149" t="s">
        <v>54</v>
      </c>
      <c r="I1149" s="2">
        <v>11750683</v>
      </c>
      <c r="J1149">
        <f>VLOOKUP(Californa_Wine_Production_1980_2020__32[[#This Row],[County]],'County &amp; Government'!A:I,6,1)</f>
        <v>440</v>
      </c>
      <c r="K1149">
        <f>Californa_Wine_Production_1980_2020__32[[#This Row],[SquareMiles]]*259</f>
        <v>113960</v>
      </c>
    </row>
    <row r="1150" spans="1:11">
      <c r="A1150">
        <v>1983</v>
      </c>
      <c r="B1150">
        <v>85</v>
      </c>
      <c r="C1150" t="s">
        <v>41</v>
      </c>
      <c r="D1150">
        <v>1645</v>
      </c>
      <c r="E1150">
        <v>200</v>
      </c>
      <c r="F1150">
        <v>3290</v>
      </c>
      <c r="G1150">
        <v>350</v>
      </c>
      <c r="H1150" t="s">
        <v>54</v>
      </c>
      <c r="I1150" s="2">
        <v>1152000</v>
      </c>
      <c r="J1150">
        <f>VLOOKUP(Californa_Wine_Production_1980_2020__32[[#This Row],[County]],'County &amp; Government'!A:I,6,1)</f>
        <v>440</v>
      </c>
      <c r="K1150">
        <f>Californa_Wine_Production_1980_2020__32[[#This Row],[SquareMiles]]*259</f>
        <v>113960</v>
      </c>
    </row>
    <row r="1151" spans="1:11">
      <c r="A1151">
        <v>1983</v>
      </c>
      <c r="B1151">
        <v>87</v>
      </c>
      <c r="C1151" t="s">
        <v>42</v>
      </c>
      <c r="D1151">
        <v>97</v>
      </c>
      <c r="E1151">
        <v>127</v>
      </c>
      <c r="F1151">
        <v>123</v>
      </c>
      <c r="G1151">
        <v>821</v>
      </c>
      <c r="H1151" t="s">
        <v>54</v>
      </c>
      <c r="I1151" s="2">
        <v>101000</v>
      </c>
      <c r="J1151">
        <f>VLOOKUP(Californa_Wine_Production_1980_2020__32[[#This Row],[County]],'County &amp; Government'!A:I,6,1)</f>
        <v>440</v>
      </c>
      <c r="K1151">
        <f>Californa_Wine_Production_1980_2020__32[[#This Row],[SquareMiles]]*259</f>
        <v>113960</v>
      </c>
    </row>
    <row r="1152" spans="1:11">
      <c r="A1152">
        <v>1983</v>
      </c>
      <c r="B1152">
        <v>95</v>
      </c>
      <c r="C1152" t="s">
        <v>44</v>
      </c>
      <c r="D1152">
        <v>1136</v>
      </c>
      <c r="E1152">
        <v>469</v>
      </c>
      <c r="F1152">
        <v>5329</v>
      </c>
      <c r="G1152">
        <v>261</v>
      </c>
      <c r="H1152" t="s">
        <v>54</v>
      </c>
      <c r="I1152" s="2">
        <v>1389100</v>
      </c>
      <c r="J1152">
        <f>VLOOKUP(Californa_Wine_Production_1980_2020__32[[#This Row],[County]],'County &amp; Government'!A:I,6,1)</f>
        <v>872</v>
      </c>
      <c r="K1152">
        <f>Californa_Wine_Production_1980_2020__32[[#This Row],[SquareMiles]]*259</f>
        <v>225848</v>
      </c>
    </row>
    <row r="1153" spans="1:11">
      <c r="A1153">
        <v>1983</v>
      </c>
      <c r="B1153">
        <v>97</v>
      </c>
      <c r="C1153" t="s">
        <v>45</v>
      </c>
      <c r="D1153">
        <v>25541</v>
      </c>
      <c r="E1153">
        <v>314</v>
      </c>
      <c r="F1153">
        <v>80201</v>
      </c>
      <c r="G1153">
        <v>543</v>
      </c>
      <c r="H1153" t="s">
        <v>54</v>
      </c>
      <c r="I1153" s="2">
        <v>43514100</v>
      </c>
      <c r="J1153">
        <f>VLOOKUP(Californa_Wine_Production_1980_2020__32[[#This Row],[County]],'County &amp; Government'!A:I,6,1)</f>
        <v>1598</v>
      </c>
      <c r="K1153">
        <f>Californa_Wine_Production_1980_2020__32[[#This Row],[SquareMiles]]*259</f>
        <v>413882</v>
      </c>
    </row>
    <row r="1154" spans="1:11">
      <c r="A1154">
        <v>1983</v>
      </c>
      <c r="B1154">
        <v>99</v>
      </c>
      <c r="C1154" t="s">
        <v>46</v>
      </c>
      <c r="D1154">
        <v>16312</v>
      </c>
      <c r="E1154">
        <v>751</v>
      </c>
      <c r="F1154">
        <v>122500</v>
      </c>
      <c r="G1154">
        <v>147</v>
      </c>
      <c r="H1154" t="s">
        <v>54</v>
      </c>
      <c r="I1154" s="2">
        <v>17975000</v>
      </c>
      <c r="J1154">
        <f>VLOOKUP(Californa_Wine_Production_1980_2020__32[[#This Row],[County]],'County &amp; Government'!A:I,6,1)</f>
        <v>1521</v>
      </c>
      <c r="K1154">
        <f>Californa_Wine_Production_1980_2020__32[[#This Row],[SquareMiles]]*259</f>
        <v>393939</v>
      </c>
    </row>
    <row r="1155" spans="1:11">
      <c r="A1155">
        <v>1983</v>
      </c>
      <c r="B1155">
        <v>107</v>
      </c>
      <c r="C1155" t="s">
        <v>48</v>
      </c>
      <c r="D1155">
        <v>14045</v>
      </c>
      <c r="E1155">
        <v>904</v>
      </c>
      <c r="F1155">
        <v>127000</v>
      </c>
      <c r="G1155">
        <v>166</v>
      </c>
      <c r="H1155" t="s">
        <v>54</v>
      </c>
      <c r="I1155" s="2">
        <v>21050000</v>
      </c>
      <c r="J1155">
        <f>VLOOKUP(Californa_Wine_Production_1980_2020__32[[#This Row],[County]],'County &amp; Government'!A:I,6,1)</f>
        <v>4844</v>
      </c>
      <c r="K1155">
        <f>Californa_Wine_Production_1980_2020__32[[#This Row],[SquareMiles]]*259</f>
        <v>1254596</v>
      </c>
    </row>
    <row r="1156" spans="1:11">
      <c r="A1156">
        <v>1983</v>
      </c>
      <c r="B1156">
        <v>113</v>
      </c>
      <c r="C1156" t="s">
        <v>49</v>
      </c>
      <c r="D1156">
        <v>939</v>
      </c>
      <c r="E1156">
        <v>712</v>
      </c>
      <c r="F1156">
        <v>6686</v>
      </c>
      <c r="G1156">
        <v>285</v>
      </c>
      <c r="H1156" t="s">
        <v>54</v>
      </c>
      <c r="I1156" s="2">
        <v>1906000</v>
      </c>
      <c r="J1156">
        <f>VLOOKUP(Californa_Wine_Production_1980_2020__32[[#This Row],[County]],'County &amp; Government'!A:I,6,1)</f>
        <v>1034</v>
      </c>
      <c r="K1156">
        <f>Californa_Wine_Production_1980_2020__32[[#This Row],[SquareMiles]]*259</f>
        <v>267806</v>
      </c>
    </row>
    <row r="1157" spans="1:11">
      <c r="A1157">
        <v>1982</v>
      </c>
      <c r="B1157">
        <v>1</v>
      </c>
      <c r="C1157" t="s">
        <v>12</v>
      </c>
      <c r="D1157">
        <v>1610</v>
      </c>
      <c r="E1157">
        <v>393</v>
      </c>
      <c r="F1157">
        <v>6326</v>
      </c>
      <c r="G1157">
        <v>528</v>
      </c>
      <c r="H1157" t="s">
        <v>54</v>
      </c>
      <c r="I1157" s="2">
        <v>3342000</v>
      </c>
      <c r="J1157">
        <f>VLOOKUP(Californa_Wine_Production_1980_2020__32[[#This Row],[County]],'County &amp; Government'!A:I,6,1)</f>
        <v>825</v>
      </c>
      <c r="K1157">
        <f>Californa_Wine_Production_1980_2020__32[[#This Row],[SquareMiles]]*259</f>
        <v>213675</v>
      </c>
    </row>
    <row r="1158" spans="1:11">
      <c r="A1158">
        <v>1982</v>
      </c>
      <c r="B1158">
        <v>5</v>
      </c>
      <c r="C1158" t="s">
        <v>14</v>
      </c>
      <c r="D1158">
        <v>1154</v>
      </c>
      <c r="E1158">
        <v>346</v>
      </c>
      <c r="F1158">
        <v>3988</v>
      </c>
      <c r="G1158">
        <v>441</v>
      </c>
      <c r="H1158" t="s">
        <v>54</v>
      </c>
      <c r="I1158" s="2">
        <v>1758600</v>
      </c>
      <c r="J1158">
        <f>VLOOKUP(Californa_Wine_Production_1980_2020__32[[#This Row],[County]],'County &amp; Government'!A:I,6,1)</f>
        <v>601</v>
      </c>
      <c r="K1158">
        <f>Californa_Wine_Production_1980_2020__32[[#This Row],[SquareMiles]]*259</f>
        <v>155659</v>
      </c>
    </row>
    <row r="1159" spans="1:11">
      <c r="A1159">
        <v>1982</v>
      </c>
      <c r="B1159">
        <v>9</v>
      </c>
      <c r="C1159" t="s">
        <v>15</v>
      </c>
      <c r="D1159">
        <v>77</v>
      </c>
      <c r="E1159">
        <v>182</v>
      </c>
      <c r="F1159">
        <v>140</v>
      </c>
      <c r="G1159">
        <v>400</v>
      </c>
      <c r="H1159" t="s">
        <v>54</v>
      </c>
      <c r="I1159" s="2">
        <v>56000</v>
      </c>
      <c r="J1159">
        <f>VLOOKUP(Californa_Wine_Production_1980_2020__32[[#This Row],[County]],'County &amp; Government'!A:I,6,1)</f>
        <v>1036</v>
      </c>
      <c r="K1159">
        <f>Californa_Wine_Production_1980_2020__32[[#This Row],[SquareMiles]]*259</f>
        <v>268324</v>
      </c>
    </row>
    <row r="1160" spans="1:11">
      <c r="A1160">
        <v>1982</v>
      </c>
      <c r="B1160">
        <v>17</v>
      </c>
      <c r="C1160" t="s">
        <v>18</v>
      </c>
      <c r="D1160">
        <v>245</v>
      </c>
      <c r="E1160">
        <v>325</v>
      </c>
      <c r="F1160">
        <v>796</v>
      </c>
      <c r="G1160">
        <v>417</v>
      </c>
      <c r="H1160" t="s">
        <v>54</v>
      </c>
      <c r="I1160" s="2">
        <v>331800</v>
      </c>
      <c r="J1160">
        <f>VLOOKUP(Californa_Wine_Production_1980_2020__32[[#This Row],[County]],'County &amp; Government'!A:I,6,1)</f>
        <v>1805</v>
      </c>
      <c r="K1160">
        <f>Californa_Wine_Production_1980_2020__32[[#This Row],[SquareMiles]]*259</f>
        <v>467495</v>
      </c>
    </row>
    <row r="1161" spans="1:11">
      <c r="A1161">
        <v>1982</v>
      </c>
      <c r="B1161">
        <v>19</v>
      </c>
      <c r="C1161" t="s">
        <v>19</v>
      </c>
      <c r="D1161">
        <v>31691</v>
      </c>
      <c r="E1161">
        <v>1119</v>
      </c>
      <c r="F1161">
        <v>354600</v>
      </c>
      <c r="G1161">
        <v>153</v>
      </c>
      <c r="H1161" t="s">
        <v>54</v>
      </c>
      <c r="I1161" s="2">
        <v>54187000</v>
      </c>
      <c r="J1161">
        <f>VLOOKUP(Californa_Wine_Production_1980_2020__32[[#This Row],[County]],'County &amp; Government'!A:I,6,1)</f>
        <v>5998</v>
      </c>
      <c r="K1161">
        <f>Californa_Wine_Production_1980_2020__32[[#This Row],[SquareMiles]]*259</f>
        <v>1553482</v>
      </c>
    </row>
    <row r="1162" spans="1:11">
      <c r="A1162">
        <v>1982</v>
      </c>
      <c r="B1162">
        <v>21</v>
      </c>
      <c r="C1162" t="s">
        <v>59</v>
      </c>
      <c r="D1162">
        <v>875</v>
      </c>
      <c r="E1162">
        <v>675</v>
      </c>
      <c r="F1162">
        <v>5906</v>
      </c>
      <c r="G1162">
        <v>150</v>
      </c>
      <c r="H1162" t="s">
        <v>54</v>
      </c>
      <c r="I1162" s="2">
        <v>886000</v>
      </c>
      <c r="J1162">
        <f>VLOOKUP(Californa_Wine_Production_1980_2020__32[[#This Row],[County]],'County &amp; Government'!A:I,6,1)</f>
        <v>1319</v>
      </c>
      <c r="K1162">
        <f>Californa_Wine_Production_1980_2020__32[[#This Row],[SquareMiles]]*259</f>
        <v>341621</v>
      </c>
    </row>
    <row r="1163" spans="1:11">
      <c r="A1163">
        <v>1982</v>
      </c>
      <c r="B1163">
        <v>29</v>
      </c>
      <c r="C1163" t="s">
        <v>20</v>
      </c>
      <c r="D1163">
        <v>31972</v>
      </c>
      <c r="E1163">
        <v>1043</v>
      </c>
      <c r="F1163">
        <v>333370</v>
      </c>
      <c r="G1163">
        <v>146</v>
      </c>
      <c r="H1163" t="s">
        <v>54</v>
      </c>
      <c r="I1163" s="2">
        <v>48744000</v>
      </c>
      <c r="J1163">
        <f>VLOOKUP(Californa_Wine_Production_1980_2020__32[[#This Row],[County]],'County &amp; Government'!A:I,6,1)</f>
        <v>8170</v>
      </c>
      <c r="K1163">
        <f>Californa_Wine_Production_1980_2020__32[[#This Row],[SquareMiles]]*259</f>
        <v>2116030</v>
      </c>
    </row>
    <row r="1164" spans="1:11">
      <c r="A1164">
        <v>1982</v>
      </c>
      <c r="B1164">
        <v>31</v>
      </c>
      <c r="C1164" t="s">
        <v>21</v>
      </c>
      <c r="D1164">
        <v>1074</v>
      </c>
      <c r="E1164">
        <v>1055</v>
      </c>
      <c r="F1164">
        <v>11331</v>
      </c>
      <c r="G1164">
        <v>124</v>
      </c>
      <c r="H1164" t="s">
        <v>54</v>
      </c>
      <c r="I1164" s="2">
        <v>1405045</v>
      </c>
      <c r="J1164">
        <f>VLOOKUP(Californa_Wine_Production_1980_2020__32[[#This Row],[County]],'County &amp; Government'!A:I,6,1)</f>
        <v>1436</v>
      </c>
      <c r="K1164">
        <f>Californa_Wine_Production_1980_2020__32[[#This Row],[SquareMiles]]*259</f>
        <v>371924</v>
      </c>
    </row>
    <row r="1165" spans="1:11">
      <c r="A1165">
        <v>1982</v>
      </c>
      <c r="B1165">
        <v>33</v>
      </c>
      <c r="C1165" t="s">
        <v>22</v>
      </c>
      <c r="D1165">
        <v>2616</v>
      </c>
      <c r="E1165">
        <v>327</v>
      </c>
      <c r="F1165">
        <v>8556</v>
      </c>
      <c r="G1165">
        <v>498</v>
      </c>
      <c r="H1165" t="s">
        <v>54</v>
      </c>
      <c r="I1165" s="2">
        <v>4260130</v>
      </c>
      <c r="J1165">
        <f>VLOOKUP(Californa_Wine_Production_1980_2020__32[[#This Row],[County]],'County &amp; Government'!A:I,6,1)</f>
        <v>1327</v>
      </c>
      <c r="K1165">
        <f>Californa_Wine_Production_1980_2020__32[[#This Row],[SquareMiles]]*259</f>
        <v>343693</v>
      </c>
    </row>
    <row r="1166" spans="1:11">
      <c r="A1166">
        <v>1982</v>
      </c>
      <c r="B1166">
        <v>39</v>
      </c>
      <c r="C1166" t="s">
        <v>23</v>
      </c>
      <c r="D1166">
        <v>27893</v>
      </c>
      <c r="E1166">
        <v>1000</v>
      </c>
      <c r="F1166">
        <v>278930</v>
      </c>
      <c r="G1166">
        <v>140</v>
      </c>
      <c r="H1166" t="s">
        <v>54</v>
      </c>
      <c r="I1166" s="2">
        <v>39050000</v>
      </c>
      <c r="J1166">
        <f>VLOOKUP(Californa_Wine_Production_1980_2020__32[[#This Row],[County]],'County &amp; Government'!A:I,6,1)</f>
        <v>2147</v>
      </c>
      <c r="K1166">
        <f>Californa_Wine_Production_1980_2020__32[[#This Row],[SquareMiles]]*259</f>
        <v>556073</v>
      </c>
    </row>
    <row r="1167" spans="1:11">
      <c r="A1167">
        <v>1982</v>
      </c>
      <c r="B1167">
        <v>45</v>
      </c>
      <c r="C1167" t="s">
        <v>25</v>
      </c>
      <c r="D1167">
        <v>9667</v>
      </c>
      <c r="E1167">
        <v>470</v>
      </c>
      <c r="F1167">
        <v>45456</v>
      </c>
      <c r="G1167">
        <v>421</v>
      </c>
      <c r="H1167" t="s">
        <v>54</v>
      </c>
      <c r="I1167" s="2">
        <v>19137000</v>
      </c>
      <c r="J1167">
        <f>VLOOKUP(Californa_Wine_Production_1980_2020__32[[#This Row],[County]],'County &amp; Government'!A:I,6,1)</f>
        <v>3510</v>
      </c>
      <c r="K1167">
        <f>Californa_Wine_Production_1980_2020__32[[#This Row],[SquareMiles]]*259</f>
        <v>909090</v>
      </c>
    </row>
    <row r="1168" spans="1:11">
      <c r="A1168">
        <v>1982</v>
      </c>
      <c r="B1168">
        <v>47</v>
      </c>
      <c r="C1168" t="s">
        <v>26</v>
      </c>
      <c r="D1168">
        <v>12580</v>
      </c>
      <c r="E1168">
        <v>1013</v>
      </c>
      <c r="F1168">
        <v>127400</v>
      </c>
      <c r="G1168">
        <v>143</v>
      </c>
      <c r="H1168" t="s">
        <v>54</v>
      </c>
      <c r="I1168" s="2">
        <v>18258000</v>
      </c>
      <c r="J1168">
        <f>VLOOKUP(Californa_Wine_Production_1980_2020__32[[#This Row],[County]],'County &amp; Government'!A:I,6,1)</f>
        <v>2008</v>
      </c>
      <c r="K1168">
        <f>Californa_Wine_Production_1980_2020__32[[#This Row],[SquareMiles]]*259</f>
        <v>520072</v>
      </c>
    </row>
    <row r="1169" spans="1:11">
      <c r="A1169">
        <v>1982</v>
      </c>
      <c r="B1169">
        <v>53</v>
      </c>
      <c r="C1169" t="s">
        <v>27</v>
      </c>
      <c r="D1169">
        <v>24673</v>
      </c>
      <c r="E1169">
        <v>364</v>
      </c>
      <c r="F1169">
        <v>89735</v>
      </c>
      <c r="G1169">
        <v>462</v>
      </c>
      <c r="H1169" t="s">
        <v>54</v>
      </c>
      <c r="I1169" s="2">
        <v>41458000</v>
      </c>
      <c r="J1169">
        <f>VLOOKUP(Californa_Wine_Production_1980_2020__32[[#This Row],[County]],'County &amp; Government'!A:I,6,1)</f>
        <v>3324</v>
      </c>
      <c r="K1169">
        <f>Californa_Wine_Production_1980_2020__32[[#This Row],[SquareMiles]]*259</f>
        <v>860916</v>
      </c>
    </row>
    <row r="1170" spans="1:11">
      <c r="A1170">
        <v>1982</v>
      </c>
      <c r="B1170">
        <v>55</v>
      </c>
      <c r="C1170" t="s">
        <v>28</v>
      </c>
      <c r="D1170">
        <v>24168</v>
      </c>
      <c r="E1170">
        <v>408</v>
      </c>
      <c r="F1170">
        <v>98687</v>
      </c>
      <c r="G1170">
        <v>773</v>
      </c>
      <c r="H1170" t="s">
        <v>54</v>
      </c>
      <c r="I1170" s="2">
        <v>76257000</v>
      </c>
      <c r="J1170">
        <f>VLOOKUP(Californa_Wine_Production_1980_2020__32[[#This Row],[County]],'County &amp; Government'!A:I,6,1)</f>
        <v>797</v>
      </c>
      <c r="K1170">
        <f>Californa_Wine_Production_1980_2020__32[[#This Row],[SquareMiles]]*259</f>
        <v>206423</v>
      </c>
    </row>
    <row r="1171" spans="1:11">
      <c r="A1171">
        <v>1982</v>
      </c>
      <c r="B1171">
        <v>61</v>
      </c>
      <c r="C1171" t="s">
        <v>31</v>
      </c>
      <c r="D1171">
        <v>129</v>
      </c>
      <c r="E1171">
        <v>122</v>
      </c>
      <c r="F1171">
        <v>157</v>
      </c>
      <c r="G1171">
        <v>303</v>
      </c>
      <c r="H1171" t="s">
        <v>54</v>
      </c>
      <c r="I1171" s="2">
        <v>47600</v>
      </c>
      <c r="J1171">
        <f>VLOOKUP(Californa_Wine_Production_1980_2020__32[[#This Row],[County]],'County &amp; Government'!A:I,6,1)</f>
        <v>1507</v>
      </c>
      <c r="K1171">
        <f>Californa_Wine_Production_1980_2020__32[[#This Row],[SquareMiles]]*259</f>
        <v>390313</v>
      </c>
    </row>
    <row r="1172" spans="1:11">
      <c r="A1172">
        <v>1982</v>
      </c>
      <c r="B1172">
        <v>65</v>
      </c>
      <c r="C1172" t="s">
        <v>32</v>
      </c>
      <c r="D1172">
        <v>2583</v>
      </c>
      <c r="E1172">
        <v>341</v>
      </c>
      <c r="F1172">
        <v>8810</v>
      </c>
      <c r="G1172">
        <v>249</v>
      </c>
      <c r="H1172" t="s">
        <v>54</v>
      </c>
      <c r="I1172" s="2">
        <v>2193400</v>
      </c>
      <c r="J1172">
        <f>VLOOKUP(Californa_Wine_Production_1980_2020__32[[#This Row],[County]],'County &amp; Government'!A:I,6,1)</f>
        <v>7243</v>
      </c>
      <c r="K1172">
        <f>Californa_Wine_Production_1980_2020__32[[#This Row],[SquareMiles]]*259</f>
        <v>1875937</v>
      </c>
    </row>
    <row r="1173" spans="1:11">
      <c r="A1173">
        <v>1982</v>
      </c>
      <c r="B1173">
        <v>67</v>
      </c>
      <c r="C1173" t="s">
        <v>33</v>
      </c>
      <c r="D1173">
        <v>3410</v>
      </c>
      <c r="E1173">
        <v>299</v>
      </c>
      <c r="F1173">
        <v>10200</v>
      </c>
      <c r="G1173">
        <v>180</v>
      </c>
      <c r="H1173" t="s">
        <v>54</v>
      </c>
      <c r="I1173" s="2">
        <v>1836000</v>
      </c>
      <c r="J1173">
        <f>VLOOKUP(Californa_Wine_Production_1980_2020__32[[#This Row],[County]],'County &amp; Government'!A:I,6,1)</f>
        <v>1015</v>
      </c>
      <c r="K1173">
        <f>Californa_Wine_Production_1980_2020__32[[#This Row],[SquareMiles]]*259</f>
        <v>262885</v>
      </c>
    </row>
    <row r="1174" spans="1:11">
      <c r="A1174">
        <v>1982</v>
      </c>
      <c r="B1174">
        <v>69</v>
      </c>
      <c r="C1174" t="s">
        <v>34</v>
      </c>
      <c r="D1174">
        <v>4575</v>
      </c>
      <c r="E1174">
        <v>310</v>
      </c>
      <c r="F1174">
        <v>14180</v>
      </c>
      <c r="G1174">
        <v>400</v>
      </c>
      <c r="H1174" t="s">
        <v>54</v>
      </c>
      <c r="I1174" s="2">
        <v>5672000</v>
      </c>
      <c r="J1174">
        <f>VLOOKUP(Californa_Wine_Production_1980_2020__32[[#This Row],[County]],'County &amp; Government'!A:I,6,1)</f>
        <v>531</v>
      </c>
      <c r="K1174">
        <f>Californa_Wine_Production_1980_2020__32[[#This Row],[SquareMiles]]*259</f>
        <v>137529</v>
      </c>
    </row>
    <row r="1175" spans="1:11">
      <c r="A1175">
        <v>1982</v>
      </c>
      <c r="B1175">
        <v>71</v>
      </c>
      <c r="C1175" t="s">
        <v>35</v>
      </c>
      <c r="D1175">
        <v>6990</v>
      </c>
      <c r="E1175">
        <v>316</v>
      </c>
      <c r="F1175">
        <v>22110</v>
      </c>
      <c r="G1175">
        <v>183</v>
      </c>
      <c r="H1175" t="s">
        <v>54</v>
      </c>
      <c r="I1175" s="2">
        <v>4044000</v>
      </c>
      <c r="J1175">
        <f>VLOOKUP(Californa_Wine_Production_1980_2020__32[[#This Row],[County]],'County &amp; Government'!A:I,6,1)</f>
        <v>531</v>
      </c>
      <c r="K1175">
        <f>Californa_Wine_Production_1980_2020__32[[#This Row],[SquareMiles]]*259</f>
        <v>137529</v>
      </c>
    </row>
    <row r="1176" spans="1:11">
      <c r="A1176">
        <v>1982</v>
      </c>
      <c r="B1176">
        <v>73</v>
      </c>
      <c r="C1176" t="s">
        <v>36</v>
      </c>
      <c r="D1176">
        <v>281</v>
      </c>
      <c r="E1176">
        <v>260</v>
      </c>
      <c r="F1176">
        <v>731</v>
      </c>
      <c r="G1176">
        <v>404</v>
      </c>
      <c r="H1176" t="s">
        <v>54</v>
      </c>
      <c r="I1176" s="2">
        <v>295000</v>
      </c>
      <c r="J1176">
        <f>VLOOKUP(Californa_Wine_Production_1980_2020__32[[#This Row],[County]],'County &amp; Government'!A:I,6,1)</f>
        <v>531</v>
      </c>
      <c r="K1176">
        <f>Californa_Wine_Production_1980_2020__32[[#This Row],[SquareMiles]]*259</f>
        <v>137529</v>
      </c>
    </row>
    <row r="1177" spans="1:11">
      <c r="A1177">
        <v>1982</v>
      </c>
      <c r="B1177">
        <v>77</v>
      </c>
      <c r="C1177" t="s">
        <v>37</v>
      </c>
      <c r="D1177">
        <v>33386</v>
      </c>
      <c r="E1177">
        <v>728</v>
      </c>
      <c r="F1177">
        <v>243000</v>
      </c>
      <c r="G1177">
        <v>167</v>
      </c>
      <c r="H1177" t="s">
        <v>54</v>
      </c>
      <c r="I1177" s="2">
        <v>40538000</v>
      </c>
      <c r="J1177">
        <f>VLOOKUP(Californa_Wine_Production_1980_2020__32[[#This Row],[County]],'County &amp; Government'!A:I,6,1)</f>
        <v>531</v>
      </c>
      <c r="K1177">
        <f>Californa_Wine_Production_1980_2020__32[[#This Row],[SquareMiles]]*259</f>
        <v>137529</v>
      </c>
    </row>
    <row r="1178" spans="1:11">
      <c r="A1178">
        <v>1982</v>
      </c>
      <c r="B1178">
        <v>79</v>
      </c>
      <c r="C1178" t="s">
        <v>38</v>
      </c>
      <c r="D1178">
        <v>4500</v>
      </c>
      <c r="E1178">
        <v>390</v>
      </c>
      <c r="F1178">
        <v>17550</v>
      </c>
      <c r="G1178">
        <v>602</v>
      </c>
      <c r="H1178" t="s">
        <v>54</v>
      </c>
      <c r="I1178" s="2">
        <v>10560000</v>
      </c>
      <c r="J1178">
        <f>VLOOKUP(Californa_Wine_Production_1980_2020__32[[#This Row],[County]],'County &amp; Government'!A:I,6,1)</f>
        <v>531</v>
      </c>
      <c r="K1178">
        <f>Californa_Wine_Production_1980_2020__32[[#This Row],[SquareMiles]]*259</f>
        <v>137529</v>
      </c>
    </row>
    <row r="1179" spans="1:11">
      <c r="A1179">
        <v>1982</v>
      </c>
      <c r="B1179">
        <v>83</v>
      </c>
      <c r="C1179" t="s">
        <v>40</v>
      </c>
      <c r="D1179">
        <v>6382</v>
      </c>
      <c r="E1179">
        <v>295</v>
      </c>
      <c r="F1179">
        <v>18827</v>
      </c>
      <c r="G1179">
        <v>561</v>
      </c>
      <c r="H1179" t="s">
        <v>54</v>
      </c>
      <c r="I1179" s="2">
        <v>10566654</v>
      </c>
      <c r="J1179">
        <f>VLOOKUP(Californa_Wine_Production_1980_2020__32[[#This Row],[County]],'County &amp; Government'!A:I,6,1)</f>
        <v>440</v>
      </c>
      <c r="K1179">
        <f>Californa_Wine_Production_1980_2020__32[[#This Row],[SquareMiles]]*259</f>
        <v>113960</v>
      </c>
    </row>
    <row r="1180" spans="1:11">
      <c r="A1180">
        <v>1982</v>
      </c>
      <c r="B1180">
        <v>85</v>
      </c>
      <c r="C1180" t="s">
        <v>41</v>
      </c>
      <c r="D1180">
        <v>1732</v>
      </c>
      <c r="E1180">
        <v>300</v>
      </c>
      <c r="F1180">
        <v>5195</v>
      </c>
      <c r="G1180">
        <v>400</v>
      </c>
      <c r="H1180" t="s">
        <v>54</v>
      </c>
      <c r="I1180" s="2">
        <v>2078000</v>
      </c>
      <c r="J1180">
        <f>VLOOKUP(Californa_Wine_Production_1980_2020__32[[#This Row],[County]],'County &amp; Government'!A:I,6,1)</f>
        <v>440</v>
      </c>
      <c r="K1180">
        <f>Californa_Wine_Production_1980_2020__32[[#This Row],[SquareMiles]]*259</f>
        <v>113960</v>
      </c>
    </row>
    <row r="1181" spans="1:11">
      <c r="A1181">
        <v>1982</v>
      </c>
      <c r="B1181">
        <v>95</v>
      </c>
      <c r="C1181" t="s">
        <v>44</v>
      </c>
      <c r="D1181">
        <v>1164</v>
      </c>
      <c r="E1181">
        <v>478</v>
      </c>
      <c r="F1181">
        <v>5560</v>
      </c>
      <c r="G1181">
        <v>258</v>
      </c>
      <c r="H1181" t="s">
        <v>54</v>
      </c>
      <c r="I1181" s="2">
        <v>1435800</v>
      </c>
      <c r="J1181">
        <f>VLOOKUP(Californa_Wine_Production_1980_2020__32[[#This Row],[County]],'County &amp; Government'!A:I,6,1)</f>
        <v>872</v>
      </c>
      <c r="K1181">
        <f>Californa_Wine_Production_1980_2020__32[[#This Row],[SquareMiles]]*259</f>
        <v>225848</v>
      </c>
    </row>
    <row r="1182" spans="1:11">
      <c r="A1182">
        <v>1982</v>
      </c>
      <c r="B1182">
        <v>97</v>
      </c>
      <c r="C1182" t="s">
        <v>45</v>
      </c>
      <c r="D1182">
        <v>24746</v>
      </c>
      <c r="E1182">
        <v>400</v>
      </c>
      <c r="F1182">
        <v>98979</v>
      </c>
      <c r="G1182">
        <v>565</v>
      </c>
      <c r="H1182" t="s">
        <v>54</v>
      </c>
      <c r="I1182" s="2">
        <v>55910300</v>
      </c>
      <c r="J1182">
        <f>VLOOKUP(Californa_Wine_Production_1980_2020__32[[#This Row],[County]],'County &amp; Government'!A:I,6,1)</f>
        <v>1598</v>
      </c>
      <c r="K1182">
        <f>Californa_Wine_Production_1980_2020__32[[#This Row],[SquareMiles]]*259</f>
        <v>413882</v>
      </c>
    </row>
    <row r="1183" spans="1:11">
      <c r="A1183">
        <v>1982</v>
      </c>
      <c r="B1183">
        <v>99</v>
      </c>
      <c r="C1183" t="s">
        <v>46</v>
      </c>
      <c r="D1183">
        <v>19767</v>
      </c>
      <c r="E1183">
        <v>951</v>
      </c>
      <c r="F1183">
        <v>187900</v>
      </c>
      <c r="G1183">
        <v>119</v>
      </c>
      <c r="H1183" t="s">
        <v>54</v>
      </c>
      <c r="I1183" s="2">
        <v>22294000</v>
      </c>
      <c r="J1183">
        <f>VLOOKUP(Californa_Wine_Production_1980_2020__32[[#This Row],[County]],'County &amp; Government'!A:I,6,1)</f>
        <v>1521</v>
      </c>
      <c r="K1183">
        <f>Californa_Wine_Production_1980_2020__32[[#This Row],[SquareMiles]]*259</f>
        <v>393939</v>
      </c>
    </row>
    <row r="1184" spans="1:11">
      <c r="A1184">
        <v>1982</v>
      </c>
      <c r="B1184">
        <v>107</v>
      </c>
      <c r="C1184" t="s">
        <v>48</v>
      </c>
      <c r="D1184">
        <v>13671</v>
      </c>
      <c r="E1184">
        <v>819</v>
      </c>
      <c r="F1184">
        <v>112000</v>
      </c>
      <c r="G1184">
        <v>187</v>
      </c>
      <c r="H1184" t="s">
        <v>54</v>
      </c>
      <c r="I1184" s="2">
        <v>20916000</v>
      </c>
      <c r="J1184">
        <f>VLOOKUP(Californa_Wine_Production_1980_2020__32[[#This Row],[County]],'County &amp; Government'!A:I,6,1)</f>
        <v>4844</v>
      </c>
      <c r="K1184">
        <f>Californa_Wine_Production_1980_2020__32[[#This Row],[SquareMiles]]*259</f>
        <v>1254596</v>
      </c>
    </row>
    <row r="1185" spans="1:11">
      <c r="A1185">
        <v>1982</v>
      </c>
      <c r="B1185">
        <v>113</v>
      </c>
      <c r="C1185" t="s">
        <v>49</v>
      </c>
      <c r="D1185">
        <v>501</v>
      </c>
      <c r="E1185">
        <v>910</v>
      </c>
      <c r="F1185">
        <v>4559</v>
      </c>
      <c r="G1185">
        <v>294</v>
      </c>
      <c r="H1185" t="s">
        <v>54</v>
      </c>
      <c r="I1185" s="2">
        <v>1340000</v>
      </c>
      <c r="J1185">
        <f>VLOOKUP(Californa_Wine_Production_1980_2020__32[[#This Row],[County]],'County &amp; Government'!A:I,6,1)</f>
        <v>1034</v>
      </c>
      <c r="K1185">
        <f>Californa_Wine_Production_1980_2020__32[[#This Row],[SquareMiles]]*259</f>
        <v>267806</v>
      </c>
    </row>
    <row r="1186" spans="1:11">
      <c r="A1186">
        <v>1981</v>
      </c>
      <c r="B1186">
        <v>1</v>
      </c>
      <c r="C1186" t="s">
        <v>12</v>
      </c>
      <c r="D1186">
        <v>1725</v>
      </c>
      <c r="E1186">
        <v>282</v>
      </c>
      <c r="F1186">
        <v>4860</v>
      </c>
      <c r="G1186">
        <v>548</v>
      </c>
      <c r="H1186" t="s">
        <v>54</v>
      </c>
      <c r="I1186" s="2">
        <v>2662000</v>
      </c>
      <c r="J1186">
        <f>VLOOKUP(Californa_Wine_Production_1980_2020__32[[#This Row],[County]],'County &amp; Government'!A:I,6,1)</f>
        <v>825</v>
      </c>
      <c r="K1186">
        <f>Californa_Wine_Production_1980_2020__32[[#This Row],[SquareMiles]]*259</f>
        <v>213675</v>
      </c>
    </row>
    <row r="1187" spans="1:11">
      <c r="A1187">
        <v>1981</v>
      </c>
      <c r="B1187">
        <v>5</v>
      </c>
      <c r="C1187" t="s">
        <v>14</v>
      </c>
      <c r="D1187">
        <v>930</v>
      </c>
      <c r="E1187">
        <v>318</v>
      </c>
      <c r="F1187">
        <v>2957</v>
      </c>
      <c r="G1187">
        <v>487</v>
      </c>
      <c r="H1187" t="s">
        <v>54</v>
      </c>
      <c r="I1187" s="2">
        <v>1440100</v>
      </c>
      <c r="J1187">
        <f>VLOOKUP(Californa_Wine_Production_1980_2020__32[[#This Row],[County]],'County &amp; Government'!A:I,6,1)</f>
        <v>601</v>
      </c>
      <c r="K1187">
        <f>Californa_Wine_Production_1980_2020__32[[#This Row],[SquareMiles]]*259</f>
        <v>155659</v>
      </c>
    </row>
    <row r="1188" spans="1:11">
      <c r="A1188">
        <v>1981</v>
      </c>
      <c r="B1188">
        <v>9</v>
      </c>
      <c r="C1188" t="s">
        <v>15</v>
      </c>
      <c r="D1188">
        <v>57</v>
      </c>
      <c r="E1188">
        <v>88</v>
      </c>
      <c r="F1188">
        <v>50</v>
      </c>
      <c r="G1188">
        <v>450</v>
      </c>
      <c r="H1188" t="s">
        <v>54</v>
      </c>
      <c r="I1188" s="2">
        <v>22500</v>
      </c>
      <c r="J1188">
        <f>VLOOKUP(Californa_Wine_Production_1980_2020__32[[#This Row],[County]],'County &amp; Government'!A:I,6,1)</f>
        <v>1036</v>
      </c>
      <c r="K1188">
        <f>Californa_Wine_Production_1980_2020__32[[#This Row],[SquareMiles]]*259</f>
        <v>268324</v>
      </c>
    </row>
    <row r="1189" spans="1:11">
      <c r="A1189">
        <v>1981</v>
      </c>
      <c r="B1189">
        <v>19</v>
      </c>
      <c r="C1189" t="s">
        <v>19</v>
      </c>
      <c r="D1189">
        <v>34210</v>
      </c>
      <c r="E1189">
        <v>854</v>
      </c>
      <c r="F1189">
        <v>292000</v>
      </c>
      <c r="G1189">
        <v>205</v>
      </c>
      <c r="H1189" t="s">
        <v>54</v>
      </c>
      <c r="I1189" s="2">
        <v>60000000</v>
      </c>
      <c r="J1189">
        <f>VLOOKUP(Californa_Wine_Production_1980_2020__32[[#This Row],[County]],'County &amp; Government'!A:I,6,1)</f>
        <v>5998</v>
      </c>
      <c r="K1189">
        <f>Californa_Wine_Production_1980_2020__32[[#This Row],[SquareMiles]]*259</f>
        <v>1553482</v>
      </c>
    </row>
    <row r="1190" spans="1:11">
      <c r="A1190">
        <v>1981</v>
      </c>
      <c r="B1190">
        <v>29</v>
      </c>
      <c r="C1190" t="s">
        <v>20</v>
      </c>
      <c r="D1190">
        <v>33840</v>
      </c>
      <c r="E1190">
        <v>797</v>
      </c>
      <c r="F1190">
        <v>269860</v>
      </c>
      <c r="G1190">
        <v>186</v>
      </c>
      <c r="H1190" t="s">
        <v>54</v>
      </c>
      <c r="I1190" s="2">
        <v>50095000</v>
      </c>
      <c r="J1190">
        <f>VLOOKUP(Californa_Wine_Production_1980_2020__32[[#This Row],[County]],'County &amp; Government'!A:I,6,1)</f>
        <v>8170</v>
      </c>
      <c r="K1190">
        <f>Californa_Wine_Production_1980_2020__32[[#This Row],[SquareMiles]]*259</f>
        <v>2116030</v>
      </c>
    </row>
    <row r="1191" spans="1:11">
      <c r="A1191">
        <v>1981</v>
      </c>
      <c r="B1191">
        <v>31</v>
      </c>
      <c r="C1191" t="s">
        <v>21</v>
      </c>
      <c r="D1191">
        <v>1029</v>
      </c>
      <c r="E1191">
        <v>604</v>
      </c>
      <c r="F1191">
        <v>6215</v>
      </c>
      <c r="G1191">
        <v>230</v>
      </c>
      <c r="H1191" t="s">
        <v>54</v>
      </c>
      <c r="I1191" s="2">
        <v>1429450</v>
      </c>
      <c r="J1191">
        <f>VLOOKUP(Californa_Wine_Production_1980_2020__32[[#This Row],[County]],'County &amp; Government'!A:I,6,1)</f>
        <v>1436</v>
      </c>
      <c r="K1191">
        <f>Californa_Wine_Production_1980_2020__32[[#This Row],[SquareMiles]]*259</f>
        <v>371924</v>
      </c>
    </row>
    <row r="1192" spans="1:11">
      <c r="A1192">
        <v>1981</v>
      </c>
      <c r="B1192">
        <v>33</v>
      </c>
      <c r="C1192" t="s">
        <v>22</v>
      </c>
      <c r="D1192">
        <v>2678</v>
      </c>
      <c r="E1192">
        <v>269</v>
      </c>
      <c r="F1192">
        <v>7206</v>
      </c>
      <c r="G1192">
        <v>500</v>
      </c>
      <c r="H1192" t="s">
        <v>54</v>
      </c>
      <c r="I1192" s="2">
        <v>3603160</v>
      </c>
      <c r="J1192">
        <f>VLOOKUP(Californa_Wine_Production_1980_2020__32[[#This Row],[County]],'County &amp; Government'!A:I,6,1)</f>
        <v>1327</v>
      </c>
      <c r="K1192">
        <f>Californa_Wine_Production_1980_2020__32[[#This Row],[SquareMiles]]*259</f>
        <v>343693</v>
      </c>
    </row>
    <row r="1193" spans="1:11">
      <c r="A1193">
        <v>1981</v>
      </c>
      <c r="B1193">
        <v>39</v>
      </c>
      <c r="C1193" t="s">
        <v>23</v>
      </c>
      <c r="D1193">
        <v>27713</v>
      </c>
      <c r="E1193">
        <v>900</v>
      </c>
      <c r="F1193">
        <v>249417</v>
      </c>
      <c r="G1193">
        <v>195</v>
      </c>
      <c r="H1193" t="s">
        <v>54</v>
      </c>
      <c r="I1193" s="2">
        <v>48636000</v>
      </c>
      <c r="J1193">
        <f>VLOOKUP(Californa_Wine_Production_1980_2020__32[[#This Row],[County]],'County &amp; Government'!A:I,6,1)</f>
        <v>2147</v>
      </c>
      <c r="K1193">
        <f>Californa_Wine_Production_1980_2020__32[[#This Row],[SquareMiles]]*259</f>
        <v>556073</v>
      </c>
    </row>
    <row r="1194" spans="1:11">
      <c r="A1194">
        <v>1981</v>
      </c>
      <c r="B1194">
        <v>47</v>
      </c>
      <c r="C1194" t="s">
        <v>26</v>
      </c>
      <c r="D1194">
        <v>13536</v>
      </c>
      <c r="E1194">
        <v>780</v>
      </c>
      <c r="F1194">
        <v>105600</v>
      </c>
      <c r="G1194">
        <v>219</v>
      </c>
      <c r="H1194" t="s">
        <v>54</v>
      </c>
      <c r="I1194" s="2">
        <v>23137000</v>
      </c>
      <c r="J1194">
        <f>VLOOKUP(Californa_Wine_Production_1980_2020__32[[#This Row],[County]],'County &amp; Government'!A:I,6,1)</f>
        <v>2008</v>
      </c>
      <c r="K1194">
        <f>Californa_Wine_Production_1980_2020__32[[#This Row],[SquareMiles]]*259</f>
        <v>520072</v>
      </c>
    </row>
    <row r="1195" spans="1:11">
      <c r="A1195">
        <v>1981</v>
      </c>
      <c r="B1195">
        <v>55</v>
      </c>
      <c r="C1195" t="s">
        <v>28</v>
      </c>
      <c r="D1195">
        <v>22152</v>
      </c>
      <c r="E1195">
        <v>362</v>
      </c>
      <c r="F1195">
        <v>80155</v>
      </c>
      <c r="G1195">
        <v>732</v>
      </c>
      <c r="H1195" t="s">
        <v>54</v>
      </c>
      <c r="I1195" s="2">
        <v>58659000</v>
      </c>
      <c r="J1195">
        <f>VLOOKUP(Californa_Wine_Production_1980_2020__32[[#This Row],[County]],'County &amp; Government'!A:I,6,1)</f>
        <v>797</v>
      </c>
      <c r="K1195">
        <f>Californa_Wine_Production_1980_2020__32[[#This Row],[SquareMiles]]*259</f>
        <v>206423</v>
      </c>
    </row>
    <row r="1196" spans="1:11">
      <c r="A1196">
        <v>1981</v>
      </c>
      <c r="B1196">
        <v>65</v>
      </c>
      <c r="C1196" t="s">
        <v>32</v>
      </c>
      <c r="D1196">
        <v>2377</v>
      </c>
      <c r="E1196">
        <v>407</v>
      </c>
      <c r="F1196">
        <v>9667</v>
      </c>
      <c r="G1196">
        <v>404</v>
      </c>
      <c r="H1196" t="s">
        <v>54</v>
      </c>
      <c r="I1196" s="2">
        <v>3903200</v>
      </c>
      <c r="J1196">
        <f>VLOOKUP(Californa_Wine_Production_1980_2020__32[[#This Row],[County]],'County &amp; Government'!A:I,6,1)</f>
        <v>7243</v>
      </c>
      <c r="K1196">
        <f>Californa_Wine_Production_1980_2020__32[[#This Row],[SquareMiles]]*259</f>
        <v>1875937</v>
      </c>
    </row>
    <row r="1197" spans="1:11">
      <c r="A1197">
        <v>1981</v>
      </c>
      <c r="B1197">
        <v>67</v>
      </c>
      <c r="C1197" t="s">
        <v>33</v>
      </c>
      <c r="D1197">
        <v>3350</v>
      </c>
      <c r="E1197">
        <v>699</v>
      </c>
      <c r="F1197">
        <v>23400</v>
      </c>
      <c r="G1197">
        <v>224</v>
      </c>
      <c r="H1197" t="s">
        <v>54</v>
      </c>
      <c r="I1197" s="2">
        <v>5242000</v>
      </c>
      <c r="J1197">
        <f>VLOOKUP(Californa_Wine_Production_1980_2020__32[[#This Row],[County]],'County &amp; Government'!A:I,6,1)</f>
        <v>1015</v>
      </c>
      <c r="K1197">
        <f>Californa_Wine_Production_1980_2020__32[[#This Row],[SquareMiles]]*259</f>
        <v>262885</v>
      </c>
    </row>
    <row r="1198" spans="1:11">
      <c r="A1198">
        <v>1981</v>
      </c>
      <c r="B1198">
        <v>69</v>
      </c>
      <c r="C1198" t="s">
        <v>34</v>
      </c>
      <c r="D1198">
        <v>4550</v>
      </c>
      <c r="E1198">
        <v>280</v>
      </c>
      <c r="F1198">
        <v>12750</v>
      </c>
      <c r="G1198">
        <v>500</v>
      </c>
      <c r="H1198" t="s">
        <v>54</v>
      </c>
      <c r="I1198" s="2">
        <v>6375000</v>
      </c>
      <c r="J1198">
        <f>VLOOKUP(Californa_Wine_Production_1980_2020__32[[#This Row],[County]],'County &amp; Government'!A:I,6,1)</f>
        <v>531</v>
      </c>
      <c r="K1198">
        <f>Californa_Wine_Production_1980_2020__32[[#This Row],[SquareMiles]]*259</f>
        <v>137529</v>
      </c>
    </row>
    <row r="1199" spans="1:11">
      <c r="A1199">
        <v>1981</v>
      </c>
      <c r="B1199">
        <v>71</v>
      </c>
      <c r="C1199" t="s">
        <v>35</v>
      </c>
      <c r="D1199">
        <v>8020</v>
      </c>
      <c r="E1199">
        <v>185</v>
      </c>
      <c r="F1199">
        <v>14840</v>
      </c>
      <c r="G1199">
        <v>162</v>
      </c>
      <c r="H1199" t="s">
        <v>54</v>
      </c>
      <c r="I1199" s="2">
        <v>2398000</v>
      </c>
      <c r="J1199">
        <f>VLOOKUP(Californa_Wine_Production_1980_2020__32[[#This Row],[County]],'County &amp; Government'!A:I,6,1)</f>
        <v>531</v>
      </c>
      <c r="K1199">
        <f>Californa_Wine_Production_1980_2020__32[[#This Row],[SquareMiles]]*259</f>
        <v>137529</v>
      </c>
    </row>
    <row r="1200" spans="1:11">
      <c r="A1200">
        <v>1981</v>
      </c>
      <c r="B1200">
        <v>73</v>
      </c>
      <c r="C1200" t="s">
        <v>36</v>
      </c>
      <c r="D1200">
        <v>149</v>
      </c>
      <c r="E1200">
        <v>330</v>
      </c>
      <c r="F1200">
        <v>492</v>
      </c>
      <c r="G1200">
        <v>472</v>
      </c>
      <c r="H1200" t="s">
        <v>54</v>
      </c>
      <c r="I1200" s="2">
        <v>232000</v>
      </c>
      <c r="J1200">
        <f>VLOOKUP(Californa_Wine_Production_1980_2020__32[[#This Row],[County]],'County &amp; Government'!A:I,6,1)</f>
        <v>531</v>
      </c>
      <c r="K1200">
        <f>Californa_Wine_Production_1980_2020__32[[#This Row],[SquareMiles]]*259</f>
        <v>137529</v>
      </c>
    </row>
    <row r="1201" spans="1:11">
      <c r="A1201">
        <v>1981</v>
      </c>
      <c r="B1201">
        <v>77</v>
      </c>
      <c r="C1201" t="s">
        <v>37</v>
      </c>
      <c r="D1201">
        <v>31668</v>
      </c>
      <c r="E1201">
        <v>656</v>
      </c>
      <c r="F1201">
        <v>207600</v>
      </c>
      <c r="G1201">
        <v>254</v>
      </c>
      <c r="H1201" t="s">
        <v>54</v>
      </c>
      <c r="I1201" s="2">
        <v>52692000</v>
      </c>
      <c r="J1201">
        <f>VLOOKUP(Californa_Wine_Production_1980_2020__32[[#This Row],[County]],'County &amp; Government'!A:I,6,1)</f>
        <v>531</v>
      </c>
      <c r="K1201">
        <f>Californa_Wine_Production_1980_2020__32[[#This Row],[SquareMiles]]*259</f>
        <v>137529</v>
      </c>
    </row>
    <row r="1202" spans="1:11">
      <c r="A1202">
        <v>1981</v>
      </c>
      <c r="B1202">
        <v>83</v>
      </c>
      <c r="C1202" t="s">
        <v>40</v>
      </c>
      <c r="D1202">
        <v>5496</v>
      </c>
      <c r="E1202">
        <v>278</v>
      </c>
      <c r="F1202">
        <v>15279</v>
      </c>
      <c r="G1202">
        <v>554</v>
      </c>
      <c r="H1202" t="s">
        <v>54</v>
      </c>
      <c r="I1202" s="2">
        <v>8461052</v>
      </c>
      <c r="J1202">
        <f>VLOOKUP(Californa_Wine_Production_1980_2020__32[[#This Row],[County]],'County &amp; Government'!A:I,6,1)</f>
        <v>440</v>
      </c>
      <c r="K1202">
        <f>Californa_Wine_Production_1980_2020__32[[#This Row],[SquareMiles]]*259</f>
        <v>113960</v>
      </c>
    </row>
    <row r="1203" spans="1:11">
      <c r="A1203">
        <v>1981</v>
      </c>
      <c r="B1203">
        <v>95</v>
      </c>
      <c r="C1203" t="s">
        <v>44</v>
      </c>
      <c r="D1203">
        <v>1140</v>
      </c>
      <c r="E1203">
        <v>452</v>
      </c>
      <c r="F1203">
        <v>5154</v>
      </c>
      <c r="G1203">
        <v>328</v>
      </c>
      <c r="H1203" t="s">
        <v>54</v>
      </c>
      <c r="I1203" s="2">
        <v>1692300</v>
      </c>
      <c r="J1203">
        <f>VLOOKUP(Californa_Wine_Production_1980_2020__32[[#This Row],[County]],'County &amp; Government'!A:I,6,1)</f>
        <v>872</v>
      </c>
      <c r="K1203">
        <f>Californa_Wine_Production_1980_2020__32[[#This Row],[SquareMiles]]*259</f>
        <v>225848</v>
      </c>
    </row>
    <row r="1204" spans="1:11">
      <c r="A1204">
        <v>1981</v>
      </c>
      <c r="B1204">
        <v>97</v>
      </c>
      <c r="C1204" t="s">
        <v>45</v>
      </c>
      <c r="D1204">
        <v>23776</v>
      </c>
      <c r="E1204">
        <v>339</v>
      </c>
      <c r="F1204">
        <v>80675</v>
      </c>
      <c r="G1204">
        <v>590</v>
      </c>
      <c r="H1204" t="s">
        <v>54</v>
      </c>
      <c r="I1204" s="2">
        <v>47626000</v>
      </c>
      <c r="J1204">
        <f>VLOOKUP(Californa_Wine_Production_1980_2020__32[[#This Row],[County]],'County &amp; Government'!A:I,6,1)</f>
        <v>1598</v>
      </c>
      <c r="K1204">
        <f>Californa_Wine_Production_1980_2020__32[[#This Row],[SquareMiles]]*259</f>
        <v>413882</v>
      </c>
    </row>
    <row r="1205" spans="1:11">
      <c r="A1205">
        <v>1981</v>
      </c>
      <c r="B1205">
        <v>99</v>
      </c>
      <c r="C1205" t="s">
        <v>46</v>
      </c>
      <c r="D1205">
        <v>17550</v>
      </c>
      <c r="E1205">
        <v>681</v>
      </c>
      <c r="F1205">
        <v>119600</v>
      </c>
      <c r="G1205">
        <v>214</v>
      </c>
      <c r="H1205" t="s">
        <v>54</v>
      </c>
      <c r="I1205" s="2">
        <v>25597000</v>
      </c>
      <c r="J1205">
        <f>VLOOKUP(Californa_Wine_Production_1980_2020__32[[#This Row],[County]],'County &amp; Government'!A:I,6,1)</f>
        <v>1521</v>
      </c>
      <c r="K1205">
        <f>Californa_Wine_Production_1980_2020__32[[#This Row],[SquareMiles]]*259</f>
        <v>393939</v>
      </c>
    </row>
    <row r="1206" spans="1:11">
      <c r="A1206">
        <v>1981</v>
      </c>
      <c r="B1206">
        <v>107</v>
      </c>
      <c r="C1206" t="s">
        <v>48</v>
      </c>
      <c r="D1206">
        <v>13431</v>
      </c>
      <c r="E1206">
        <v>948</v>
      </c>
      <c r="F1206">
        <v>127300</v>
      </c>
      <c r="G1206">
        <v>234</v>
      </c>
      <c r="H1206" t="s">
        <v>54</v>
      </c>
      <c r="I1206" s="2">
        <v>29760000</v>
      </c>
      <c r="J1206">
        <f>VLOOKUP(Californa_Wine_Production_1980_2020__32[[#This Row],[County]],'County &amp; Government'!A:I,6,1)</f>
        <v>4844</v>
      </c>
      <c r="K1206">
        <f>Californa_Wine_Production_1980_2020__32[[#This Row],[SquareMiles]]*259</f>
        <v>1254596</v>
      </c>
    </row>
    <row r="1207" spans="1:11">
      <c r="A1207">
        <v>1981</v>
      </c>
      <c r="B1207">
        <v>113</v>
      </c>
      <c r="C1207" t="s">
        <v>49</v>
      </c>
      <c r="D1207">
        <v>566</v>
      </c>
      <c r="E1207">
        <v>761</v>
      </c>
      <c r="F1207">
        <v>4307</v>
      </c>
      <c r="G1207">
        <v>362</v>
      </c>
      <c r="H1207" t="s">
        <v>54</v>
      </c>
      <c r="I1207" s="2">
        <v>1559000</v>
      </c>
      <c r="J1207">
        <f>VLOOKUP(Californa_Wine_Production_1980_2020__32[[#This Row],[County]],'County &amp; Government'!A:I,6,1)</f>
        <v>1034</v>
      </c>
      <c r="K1207">
        <f>Californa_Wine_Production_1980_2020__32[[#This Row],[SquareMiles]]*259</f>
        <v>267806</v>
      </c>
    </row>
    <row r="1208" spans="1:11">
      <c r="A1208">
        <v>1980</v>
      </c>
      <c r="B1208">
        <v>1</v>
      </c>
      <c r="C1208" t="s">
        <v>12</v>
      </c>
      <c r="D1208">
        <v>1660</v>
      </c>
      <c r="E1208">
        <v>236</v>
      </c>
      <c r="F1208">
        <v>3918</v>
      </c>
      <c r="G1208">
        <v>542</v>
      </c>
      <c r="H1208" t="s">
        <v>54</v>
      </c>
      <c r="I1208" s="2">
        <v>2125000</v>
      </c>
      <c r="J1208">
        <f>VLOOKUP(Californa_Wine_Production_1980_2020__32[[#This Row],[County]],'County &amp; Government'!A:I,6,1)</f>
        <v>825</v>
      </c>
      <c r="K1208">
        <f>Californa_Wine_Production_1980_2020__32[[#This Row],[SquareMiles]]*259</f>
        <v>213675</v>
      </c>
    </row>
    <row r="1209" spans="1:11">
      <c r="A1209">
        <v>1980</v>
      </c>
      <c r="B1209">
        <v>5</v>
      </c>
      <c r="C1209" t="s">
        <v>14</v>
      </c>
      <c r="D1209">
        <v>912</v>
      </c>
      <c r="E1209">
        <v>349</v>
      </c>
      <c r="F1209">
        <v>3183</v>
      </c>
      <c r="G1209">
        <v>450</v>
      </c>
      <c r="H1209" t="s">
        <v>54</v>
      </c>
      <c r="I1209" s="2">
        <v>1432300</v>
      </c>
      <c r="J1209">
        <f>VLOOKUP(Californa_Wine_Production_1980_2020__32[[#This Row],[County]],'County &amp; Government'!A:I,6,1)</f>
        <v>601</v>
      </c>
      <c r="K1209">
        <f>Californa_Wine_Production_1980_2020__32[[#This Row],[SquareMiles]]*259</f>
        <v>155659</v>
      </c>
    </row>
    <row r="1210" spans="1:11">
      <c r="A1210">
        <v>1980</v>
      </c>
      <c r="B1210">
        <v>9</v>
      </c>
      <c r="C1210" t="s">
        <v>15</v>
      </c>
      <c r="D1210">
        <v>50</v>
      </c>
      <c r="E1210">
        <v>80</v>
      </c>
      <c r="F1210">
        <v>40</v>
      </c>
      <c r="G1210">
        <v>440</v>
      </c>
      <c r="H1210" t="s">
        <v>54</v>
      </c>
      <c r="I1210" s="2">
        <v>17600</v>
      </c>
      <c r="J1210">
        <f>VLOOKUP(Californa_Wine_Production_1980_2020__32[[#This Row],[County]],'County &amp; Government'!A:I,6,1)</f>
        <v>1036</v>
      </c>
      <c r="K1210">
        <f>Californa_Wine_Production_1980_2020__32[[#This Row],[SquareMiles]]*259</f>
        <v>268324</v>
      </c>
    </row>
    <row r="1211" spans="1:11">
      <c r="A1211">
        <v>1980</v>
      </c>
      <c r="B1211">
        <v>19</v>
      </c>
      <c r="C1211" t="s">
        <v>19</v>
      </c>
      <c r="D1211">
        <v>35170</v>
      </c>
      <c r="E1211">
        <v>1021</v>
      </c>
      <c r="F1211">
        <v>359100</v>
      </c>
      <c r="G1211">
        <v>174</v>
      </c>
      <c r="H1211" t="s">
        <v>54</v>
      </c>
      <c r="I1211" s="2">
        <v>62516000</v>
      </c>
      <c r="J1211">
        <f>VLOOKUP(Californa_Wine_Production_1980_2020__32[[#This Row],[County]],'County &amp; Government'!A:I,6,1)</f>
        <v>5998</v>
      </c>
      <c r="K1211">
        <f>Californa_Wine_Production_1980_2020__32[[#This Row],[SquareMiles]]*259</f>
        <v>1553482</v>
      </c>
    </row>
    <row r="1212" spans="1:11">
      <c r="A1212">
        <v>1980</v>
      </c>
      <c r="B1212">
        <v>29</v>
      </c>
      <c r="C1212" t="s">
        <v>20</v>
      </c>
      <c r="D1212">
        <v>36339</v>
      </c>
      <c r="E1212">
        <v>837</v>
      </c>
      <c r="F1212">
        <v>304000</v>
      </c>
      <c r="G1212">
        <v>152</v>
      </c>
      <c r="H1212" t="s">
        <v>54</v>
      </c>
      <c r="I1212" s="2">
        <v>46208000</v>
      </c>
      <c r="J1212">
        <f>VLOOKUP(Californa_Wine_Production_1980_2020__32[[#This Row],[County]],'County &amp; Government'!A:I,6,1)</f>
        <v>8170</v>
      </c>
      <c r="K1212">
        <f>Californa_Wine_Production_1980_2020__32[[#This Row],[SquareMiles]]*259</f>
        <v>2116030</v>
      </c>
    </row>
    <row r="1213" spans="1:11">
      <c r="A1213">
        <v>1980</v>
      </c>
      <c r="B1213">
        <v>31</v>
      </c>
      <c r="C1213" t="s">
        <v>21</v>
      </c>
      <c r="D1213">
        <v>1122</v>
      </c>
      <c r="E1213">
        <v>790</v>
      </c>
      <c r="F1213">
        <v>8864</v>
      </c>
      <c r="G1213">
        <v>210</v>
      </c>
      <c r="H1213" t="s">
        <v>54</v>
      </c>
      <c r="I1213" s="2">
        <v>1861440</v>
      </c>
      <c r="J1213">
        <f>VLOOKUP(Californa_Wine_Production_1980_2020__32[[#This Row],[County]],'County &amp; Government'!A:I,6,1)</f>
        <v>1436</v>
      </c>
      <c r="K1213">
        <f>Californa_Wine_Production_1980_2020__32[[#This Row],[SquareMiles]]*259</f>
        <v>371924</v>
      </c>
    </row>
    <row r="1214" spans="1:11">
      <c r="A1214">
        <v>1980</v>
      </c>
      <c r="B1214">
        <v>33</v>
      </c>
      <c r="C1214" t="s">
        <v>22</v>
      </c>
      <c r="D1214">
        <v>2990</v>
      </c>
      <c r="E1214">
        <v>225</v>
      </c>
      <c r="F1214">
        <v>6722</v>
      </c>
      <c r="G1214">
        <v>462</v>
      </c>
      <c r="H1214" t="s">
        <v>54</v>
      </c>
      <c r="I1214" s="2">
        <v>3106650</v>
      </c>
      <c r="J1214">
        <f>VLOOKUP(Californa_Wine_Production_1980_2020__32[[#This Row],[County]],'County &amp; Government'!A:I,6,1)</f>
        <v>1327</v>
      </c>
      <c r="K1214">
        <f>Californa_Wine_Production_1980_2020__32[[#This Row],[SquareMiles]]*259</f>
        <v>343693</v>
      </c>
    </row>
    <row r="1215" spans="1:11">
      <c r="A1215">
        <v>1980</v>
      </c>
      <c r="B1215">
        <v>39</v>
      </c>
      <c r="C1215" t="s">
        <v>23</v>
      </c>
      <c r="D1215">
        <v>26251</v>
      </c>
      <c r="E1215">
        <v>950</v>
      </c>
      <c r="F1215">
        <v>249384</v>
      </c>
      <c r="G1215">
        <v>153</v>
      </c>
      <c r="H1215" t="s">
        <v>54</v>
      </c>
      <c r="I1215" s="2">
        <v>38156000</v>
      </c>
      <c r="J1215">
        <f>VLOOKUP(Californa_Wine_Production_1980_2020__32[[#This Row],[County]],'County &amp; Government'!A:I,6,1)</f>
        <v>2147</v>
      </c>
      <c r="K1215">
        <f>Californa_Wine_Production_1980_2020__32[[#This Row],[SquareMiles]]*259</f>
        <v>556073</v>
      </c>
    </row>
    <row r="1216" spans="1:11">
      <c r="A1216">
        <v>1980</v>
      </c>
      <c r="B1216">
        <v>47</v>
      </c>
      <c r="C1216" t="s">
        <v>26</v>
      </c>
      <c r="D1216">
        <v>13333</v>
      </c>
      <c r="E1216">
        <v>910</v>
      </c>
      <c r="F1216">
        <v>121300</v>
      </c>
      <c r="G1216">
        <v>176</v>
      </c>
      <c r="H1216" t="s">
        <v>54</v>
      </c>
      <c r="I1216" s="2">
        <v>21333000</v>
      </c>
      <c r="J1216">
        <f>VLOOKUP(Californa_Wine_Production_1980_2020__32[[#This Row],[County]],'County &amp; Government'!A:I,6,1)</f>
        <v>2008</v>
      </c>
      <c r="K1216">
        <f>Californa_Wine_Production_1980_2020__32[[#This Row],[SquareMiles]]*259</f>
        <v>520072</v>
      </c>
    </row>
    <row r="1217" spans="1:11">
      <c r="A1217">
        <v>1980</v>
      </c>
      <c r="B1217">
        <v>55</v>
      </c>
      <c r="C1217" t="s">
        <v>28</v>
      </c>
      <c r="D1217">
        <v>22261</v>
      </c>
      <c r="E1217">
        <v>360</v>
      </c>
      <c r="F1217">
        <v>80112</v>
      </c>
      <c r="G1217">
        <v>622</v>
      </c>
      <c r="H1217" t="s">
        <v>54</v>
      </c>
      <c r="I1217" s="2">
        <v>49863000</v>
      </c>
      <c r="J1217">
        <f>VLOOKUP(Californa_Wine_Production_1980_2020__32[[#This Row],[County]],'County &amp; Government'!A:I,6,1)</f>
        <v>797</v>
      </c>
      <c r="K1217">
        <f>Californa_Wine_Production_1980_2020__32[[#This Row],[SquareMiles]]*259</f>
        <v>206423</v>
      </c>
    </row>
    <row r="1218" spans="1:11">
      <c r="A1218">
        <v>1980</v>
      </c>
      <c r="B1218">
        <v>65</v>
      </c>
      <c r="C1218" t="s">
        <v>32</v>
      </c>
      <c r="D1218">
        <v>1701</v>
      </c>
      <c r="E1218">
        <v>477</v>
      </c>
      <c r="F1218">
        <v>8108</v>
      </c>
      <c r="G1218">
        <v>238</v>
      </c>
      <c r="H1218" t="s">
        <v>54</v>
      </c>
      <c r="I1218" s="2">
        <v>1932300</v>
      </c>
      <c r="J1218">
        <f>VLOOKUP(Californa_Wine_Production_1980_2020__32[[#This Row],[County]],'County &amp; Government'!A:I,6,1)</f>
        <v>7243</v>
      </c>
      <c r="K1218">
        <f>Californa_Wine_Production_1980_2020__32[[#This Row],[SquareMiles]]*259</f>
        <v>1875937</v>
      </c>
    </row>
    <row r="1219" spans="1:11">
      <c r="A1219">
        <v>1980</v>
      </c>
      <c r="B1219">
        <v>67</v>
      </c>
      <c r="C1219" t="s">
        <v>33</v>
      </c>
      <c r="D1219">
        <v>3350</v>
      </c>
      <c r="E1219">
        <v>800</v>
      </c>
      <c r="F1219">
        <v>26800</v>
      </c>
      <c r="G1219">
        <v>210</v>
      </c>
      <c r="H1219" t="s">
        <v>54</v>
      </c>
      <c r="I1219" s="2">
        <v>5628000</v>
      </c>
      <c r="J1219">
        <f>VLOOKUP(Californa_Wine_Production_1980_2020__32[[#This Row],[County]],'County &amp; Government'!A:I,6,1)</f>
        <v>1015</v>
      </c>
      <c r="K1219">
        <f>Californa_Wine_Production_1980_2020__32[[#This Row],[SquareMiles]]*259</f>
        <v>262885</v>
      </c>
    </row>
    <row r="1220" spans="1:11">
      <c r="A1220">
        <v>1980</v>
      </c>
      <c r="B1220">
        <v>69</v>
      </c>
      <c r="C1220" t="s">
        <v>34</v>
      </c>
      <c r="D1220">
        <v>4500</v>
      </c>
      <c r="E1220">
        <v>300</v>
      </c>
      <c r="F1220">
        <v>13500</v>
      </c>
      <c r="G1220">
        <v>450</v>
      </c>
      <c r="H1220" t="s">
        <v>54</v>
      </c>
      <c r="I1220" s="2">
        <v>6075000</v>
      </c>
      <c r="J1220">
        <f>VLOOKUP(Californa_Wine_Production_1980_2020__32[[#This Row],[County]],'County &amp; Government'!A:I,6,1)</f>
        <v>531</v>
      </c>
      <c r="K1220">
        <f>Californa_Wine_Production_1980_2020__32[[#This Row],[SquareMiles]]*259</f>
        <v>137529</v>
      </c>
    </row>
    <row r="1221" spans="1:11">
      <c r="A1221">
        <v>1980</v>
      </c>
      <c r="B1221">
        <v>71</v>
      </c>
      <c r="C1221" t="s">
        <v>35</v>
      </c>
      <c r="D1221">
        <v>10060</v>
      </c>
      <c r="E1221">
        <v>300</v>
      </c>
      <c r="F1221">
        <v>30200</v>
      </c>
      <c r="G1221">
        <v>134</v>
      </c>
      <c r="H1221" t="s">
        <v>54</v>
      </c>
      <c r="I1221" s="2">
        <v>4055000</v>
      </c>
      <c r="J1221">
        <f>VLOOKUP(Californa_Wine_Production_1980_2020__32[[#This Row],[County]],'County &amp; Government'!A:I,6,1)</f>
        <v>531</v>
      </c>
      <c r="K1221">
        <f>Californa_Wine_Production_1980_2020__32[[#This Row],[SquareMiles]]*259</f>
        <v>137529</v>
      </c>
    </row>
    <row r="1222" spans="1:11">
      <c r="A1222">
        <v>1980</v>
      </c>
      <c r="B1222">
        <v>73</v>
      </c>
      <c r="C1222" t="s">
        <v>36</v>
      </c>
      <c r="D1222">
        <v>164</v>
      </c>
      <c r="E1222">
        <v>210</v>
      </c>
      <c r="F1222">
        <v>344</v>
      </c>
      <c r="G1222">
        <v>279</v>
      </c>
      <c r="H1222" t="s">
        <v>54</v>
      </c>
      <c r="I1222" s="2">
        <v>96000</v>
      </c>
      <c r="J1222">
        <f>VLOOKUP(Californa_Wine_Production_1980_2020__32[[#This Row],[County]],'County &amp; Government'!A:I,6,1)</f>
        <v>531</v>
      </c>
      <c r="K1222">
        <f>Californa_Wine_Production_1980_2020__32[[#This Row],[SquareMiles]]*259</f>
        <v>137529</v>
      </c>
    </row>
    <row r="1223" spans="1:11">
      <c r="A1223">
        <v>1980</v>
      </c>
      <c r="B1223">
        <v>77</v>
      </c>
      <c r="C1223" t="s">
        <v>37</v>
      </c>
      <c r="D1223">
        <v>32639</v>
      </c>
      <c r="E1223">
        <v>561</v>
      </c>
      <c r="F1223">
        <v>183000</v>
      </c>
      <c r="G1223">
        <v>207</v>
      </c>
      <c r="H1223" t="s">
        <v>54</v>
      </c>
      <c r="I1223" s="2">
        <v>37897000</v>
      </c>
      <c r="J1223">
        <f>VLOOKUP(Californa_Wine_Production_1980_2020__32[[#This Row],[County]],'County &amp; Government'!A:I,6,1)</f>
        <v>531</v>
      </c>
      <c r="K1223">
        <f>Californa_Wine_Production_1980_2020__32[[#This Row],[SquareMiles]]*259</f>
        <v>137529</v>
      </c>
    </row>
    <row r="1224" spans="1:11">
      <c r="A1224">
        <v>1980</v>
      </c>
      <c r="B1224">
        <v>83</v>
      </c>
      <c r="C1224" t="s">
        <v>40</v>
      </c>
      <c r="D1224">
        <v>5306</v>
      </c>
      <c r="E1224">
        <v>154</v>
      </c>
      <c r="F1224">
        <v>8171</v>
      </c>
      <c r="G1224">
        <v>499</v>
      </c>
      <c r="H1224" t="s">
        <v>54</v>
      </c>
      <c r="I1224" s="2">
        <v>4073244</v>
      </c>
      <c r="J1224">
        <f>VLOOKUP(Californa_Wine_Production_1980_2020__32[[#This Row],[County]],'County &amp; Government'!A:I,6,1)</f>
        <v>440</v>
      </c>
      <c r="K1224">
        <f>Californa_Wine_Production_1980_2020__32[[#This Row],[SquareMiles]]*259</f>
        <v>113960</v>
      </c>
    </row>
    <row r="1225" spans="1:11">
      <c r="A1225">
        <v>1980</v>
      </c>
      <c r="B1225">
        <v>95</v>
      </c>
      <c r="C1225" t="s">
        <v>44</v>
      </c>
      <c r="D1225">
        <v>1138</v>
      </c>
      <c r="E1225">
        <v>399</v>
      </c>
      <c r="F1225">
        <v>4544</v>
      </c>
      <c r="G1225">
        <v>315</v>
      </c>
      <c r="H1225" t="s">
        <v>54</v>
      </c>
      <c r="I1225" s="2">
        <v>1433300</v>
      </c>
      <c r="J1225">
        <f>VLOOKUP(Californa_Wine_Production_1980_2020__32[[#This Row],[County]],'County &amp; Government'!A:I,6,1)</f>
        <v>872</v>
      </c>
      <c r="K1225">
        <f>Californa_Wine_Production_1980_2020__32[[#This Row],[SquareMiles]]*259</f>
        <v>225848</v>
      </c>
    </row>
    <row r="1226" spans="1:11">
      <c r="A1226">
        <v>1980</v>
      </c>
      <c r="B1226">
        <v>97</v>
      </c>
      <c r="C1226" t="s">
        <v>45</v>
      </c>
      <c r="D1226">
        <v>23639</v>
      </c>
      <c r="E1226">
        <v>334</v>
      </c>
      <c r="F1226">
        <v>78941</v>
      </c>
      <c r="G1226">
        <v>506</v>
      </c>
      <c r="H1226" t="s">
        <v>54</v>
      </c>
      <c r="I1226" s="2">
        <v>39982000</v>
      </c>
      <c r="J1226">
        <f>VLOOKUP(Californa_Wine_Production_1980_2020__32[[#This Row],[County]],'County &amp; Government'!A:I,6,1)</f>
        <v>1598</v>
      </c>
      <c r="K1226">
        <f>Californa_Wine_Production_1980_2020__32[[#This Row],[SquareMiles]]*259</f>
        <v>413882</v>
      </c>
    </row>
    <row r="1227" spans="1:11">
      <c r="A1227">
        <v>1980</v>
      </c>
      <c r="B1227">
        <v>99</v>
      </c>
      <c r="C1227" t="s">
        <v>46</v>
      </c>
      <c r="D1227">
        <v>17950</v>
      </c>
      <c r="E1227">
        <v>880</v>
      </c>
      <c r="F1227">
        <v>157900</v>
      </c>
      <c r="G1227">
        <v>183</v>
      </c>
      <c r="H1227" t="s">
        <v>54</v>
      </c>
      <c r="I1227" s="2">
        <v>28848000</v>
      </c>
      <c r="J1227">
        <f>VLOOKUP(Californa_Wine_Production_1980_2020__32[[#This Row],[County]],'County &amp; Government'!A:I,6,1)</f>
        <v>1521</v>
      </c>
      <c r="K1227">
        <f>Californa_Wine_Production_1980_2020__32[[#This Row],[SquareMiles]]*259</f>
        <v>393939</v>
      </c>
    </row>
    <row r="1228" spans="1:11">
      <c r="A1228">
        <v>1980</v>
      </c>
      <c r="B1228">
        <v>107</v>
      </c>
      <c r="C1228" t="s">
        <v>48</v>
      </c>
      <c r="D1228">
        <v>15159</v>
      </c>
      <c r="E1228">
        <v>888</v>
      </c>
      <c r="F1228">
        <v>134600</v>
      </c>
      <c r="G1228">
        <v>170</v>
      </c>
      <c r="H1228" t="s">
        <v>54</v>
      </c>
      <c r="I1228" s="2">
        <v>22902000</v>
      </c>
      <c r="J1228">
        <f>VLOOKUP(Californa_Wine_Production_1980_2020__32[[#This Row],[County]],'County &amp; Government'!A:I,6,1)</f>
        <v>4844</v>
      </c>
      <c r="K1228">
        <f>Californa_Wine_Production_1980_2020__32[[#This Row],[SquareMiles]]*259</f>
        <v>1254596</v>
      </c>
    </row>
    <row r="1229" spans="1:11">
      <c r="A1229">
        <v>1980</v>
      </c>
      <c r="B1229">
        <v>113</v>
      </c>
      <c r="C1229" t="s">
        <v>49</v>
      </c>
      <c r="D1229">
        <v>566</v>
      </c>
      <c r="E1229">
        <v>870</v>
      </c>
      <c r="F1229">
        <v>4924</v>
      </c>
      <c r="G1229">
        <v>274</v>
      </c>
      <c r="H1229" t="s">
        <v>54</v>
      </c>
      <c r="I1229" s="2">
        <v>1351000</v>
      </c>
      <c r="J1229">
        <f>VLOOKUP(Californa_Wine_Production_1980_2020__32[[#This Row],[County]],'County &amp; Government'!A:I,6,1)</f>
        <v>1034</v>
      </c>
      <c r="K1229">
        <f>Californa_Wine_Production_1980_2020__32[[#This Row],[SquareMiles]]*259</f>
        <v>267806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12B2-9D9E-4AF1-A4B5-08576FF20ABF}">
  <dimension ref="A1:P2113"/>
  <sheetViews>
    <sheetView zoomScale="53" zoomScaleNormal="53" workbookViewId="0">
      <selection activeCell="N25" sqref="N25"/>
    </sheetView>
  </sheetViews>
  <sheetFormatPr baseColWidth="10" defaultRowHeight="14.5"/>
  <cols>
    <col min="1" max="1" width="15.54296875" bestFit="1" customWidth="1"/>
    <col min="2" max="2" width="11.90625" style="4" bestFit="1" customWidth="1"/>
    <col min="3" max="3" width="18.26953125" bestFit="1" customWidth="1"/>
    <col min="4" max="4" width="18.08984375" bestFit="1" customWidth="1"/>
    <col min="5" max="5" width="18.08984375" style="9" bestFit="1" customWidth="1"/>
    <col min="6" max="6" width="18.08984375" bestFit="1" customWidth="1"/>
    <col min="7" max="7" width="18.08984375" style="10" bestFit="1" customWidth="1"/>
    <col min="8" max="9" width="8.36328125" bestFit="1" customWidth="1"/>
    <col min="10" max="10" width="25.26953125" bestFit="1" customWidth="1"/>
    <col min="11" max="11" width="18.08984375" bestFit="1" customWidth="1"/>
    <col min="12" max="12" width="8.36328125" bestFit="1" customWidth="1"/>
    <col min="13" max="13" width="10.36328125" bestFit="1" customWidth="1"/>
    <col min="14" max="15" width="8.36328125" bestFit="1" customWidth="1"/>
    <col min="16" max="16" width="15.54296875" bestFit="1" customWidth="1"/>
    <col min="17" max="17" width="14.36328125" bestFit="1" customWidth="1"/>
    <col min="18" max="18" width="18.26953125" bestFit="1" customWidth="1"/>
    <col min="19" max="42" width="8.36328125" bestFit="1" customWidth="1"/>
    <col min="43" max="43" width="12.26953125" bestFit="1" customWidth="1"/>
    <col min="44" max="172" width="4.1796875" bestFit="1" customWidth="1"/>
    <col min="173" max="433" width="5.26953125" bestFit="1" customWidth="1"/>
    <col min="434" max="759" width="6.26953125" bestFit="1" customWidth="1"/>
    <col min="760" max="1131" width="7.26953125" bestFit="1" customWidth="1"/>
    <col min="1132" max="1132" width="8.36328125" bestFit="1" customWidth="1"/>
    <col min="1133" max="1133" width="12.26953125" bestFit="1" customWidth="1"/>
  </cols>
  <sheetData>
    <row r="1" spans="1:16" s="13" customFormat="1" ht="86" customHeight="1">
      <c r="B1" s="14"/>
      <c r="E1" s="15"/>
      <c r="G1" s="27" t="s">
        <v>153</v>
      </c>
      <c r="H1" s="28"/>
      <c r="I1" s="28"/>
      <c r="J1" s="28"/>
      <c r="K1" s="28"/>
      <c r="L1" s="28"/>
      <c r="M1" s="28"/>
      <c r="N1" s="28"/>
      <c r="O1" s="11"/>
      <c r="P1" s="11"/>
    </row>
    <row r="2" spans="1:16">
      <c r="A2" s="3" t="s">
        <v>146</v>
      </c>
      <c r="B2" t="s">
        <v>149</v>
      </c>
      <c r="C2" t="s">
        <v>150</v>
      </c>
      <c r="D2" s="26" t="s">
        <v>159</v>
      </c>
      <c r="F2" s="26" t="s">
        <v>146</v>
      </c>
      <c r="G2" s="26" t="s">
        <v>159</v>
      </c>
    </row>
    <row r="3" spans="1:16">
      <c r="A3" s="5" t="s">
        <v>20</v>
      </c>
      <c r="B3" s="29">
        <v>214380800</v>
      </c>
      <c r="C3" s="29">
        <v>1437578</v>
      </c>
      <c r="D3" s="25">
        <f>C3/B3</f>
        <v>6.7057217810550197E-3</v>
      </c>
      <c r="F3" s="8" t="str">
        <f>A3</f>
        <v>Kern</v>
      </c>
      <c r="G3" s="24">
        <f>D3</f>
        <v>6.7057217810550197E-3</v>
      </c>
    </row>
    <row r="4" spans="1:16">
      <c r="A4" s="5" t="s">
        <v>32</v>
      </c>
      <c r="B4" s="29">
        <v>190056320</v>
      </c>
      <c r="C4" s="29">
        <v>92936</v>
      </c>
      <c r="D4" s="25">
        <f t="shared" ref="D4:D41" si="0">C4/B4</f>
        <v>4.8899189461313361E-4</v>
      </c>
      <c r="F4" s="8" t="str">
        <f t="shared" ref="F4:F41" si="1">A4</f>
        <v>Riverside</v>
      </c>
      <c r="G4" s="24">
        <f t="shared" ref="G4:G41" si="2">D4</f>
        <v>4.8899189461313361E-4</v>
      </c>
    </row>
    <row r="5" spans="1:16">
      <c r="A5" s="5" t="s">
        <v>19</v>
      </c>
      <c r="B5" s="29">
        <v>157387520</v>
      </c>
      <c r="C5" s="29">
        <v>2484790</v>
      </c>
      <c r="D5" s="25">
        <f t="shared" si="0"/>
        <v>1.5787719382070447E-2</v>
      </c>
      <c r="F5" s="8" t="str">
        <f t="shared" si="1"/>
        <v>Fresno</v>
      </c>
      <c r="G5" s="24">
        <f t="shared" si="2"/>
        <v>1.5787719382070447E-2</v>
      </c>
    </row>
    <row r="6" spans="1:16">
      <c r="A6" s="5" t="s">
        <v>48</v>
      </c>
      <c r="B6" s="29">
        <v>127106560</v>
      </c>
      <c r="C6" s="29">
        <v>734611</v>
      </c>
      <c r="D6" s="25">
        <f t="shared" si="0"/>
        <v>5.7794892726229083E-3</v>
      </c>
      <c r="F6" s="8" t="str">
        <f t="shared" si="1"/>
        <v>Tulare</v>
      </c>
      <c r="G6" s="24">
        <f t="shared" si="2"/>
        <v>5.7794892726229083E-3</v>
      </c>
    </row>
    <row r="7" spans="1:16">
      <c r="A7" s="5" t="s">
        <v>25</v>
      </c>
      <c r="B7" s="29">
        <v>87609600</v>
      </c>
      <c r="C7" s="29">
        <v>542797</v>
      </c>
      <c r="D7" s="25">
        <f t="shared" si="0"/>
        <v>6.1956338118197094E-3</v>
      </c>
      <c r="F7" s="8" t="str">
        <f t="shared" si="1"/>
        <v>Mendocino</v>
      </c>
      <c r="G7" s="24">
        <f t="shared" si="2"/>
        <v>6.1956338118197094E-3</v>
      </c>
    </row>
    <row r="8" spans="1:16">
      <c r="A8" s="5" t="s">
        <v>27</v>
      </c>
      <c r="B8" s="29">
        <v>76584960</v>
      </c>
      <c r="C8" s="29">
        <v>1263533</v>
      </c>
      <c r="D8" s="25">
        <f t="shared" si="0"/>
        <v>1.6498448259292687E-2</v>
      </c>
      <c r="F8" s="8" t="str">
        <f t="shared" si="1"/>
        <v>Monterey</v>
      </c>
      <c r="G8" s="24">
        <f t="shared" si="2"/>
        <v>1.6498448259292687E-2</v>
      </c>
      <c r="K8" s="4" t="s">
        <v>145</v>
      </c>
    </row>
    <row r="9" spans="1:16">
      <c r="A9" s="5" t="s">
        <v>23</v>
      </c>
      <c r="B9" s="29">
        <v>56337280</v>
      </c>
      <c r="C9" s="29">
        <v>1886151</v>
      </c>
      <c r="D9" s="25">
        <f t="shared" si="0"/>
        <v>3.3479624859418133E-2</v>
      </c>
      <c r="F9" s="8" t="str">
        <f t="shared" si="1"/>
        <v>Madera</v>
      </c>
      <c r="G9" s="24">
        <f t="shared" si="2"/>
        <v>3.3479624859418133E-2</v>
      </c>
      <c r="K9" s="29">
        <v>130775527</v>
      </c>
      <c r="M9">
        <f>K9</f>
        <v>130775527</v>
      </c>
    </row>
    <row r="10" spans="1:16">
      <c r="A10" s="5" t="s">
        <v>26</v>
      </c>
      <c r="B10" s="29">
        <v>52689920</v>
      </c>
      <c r="C10" s="29">
        <v>532298</v>
      </c>
      <c r="D10" s="25">
        <f t="shared" si="0"/>
        <v>1.0102463621125254E-2</v>
      </c>
      <c r="F10" s="8" t="str">
        <f t="shared" si="1"/>
        <v>Merced</v>
      </c>
      <c r="G10" s="24">
        <f t="shared" si="2"/>
        <v>1.0102463621125254E-2</v>
      </c>
    </row>
    <row r="11" spans="1:16">
      <c r="A11" s="5" t="s">
        <v>45</v>
      </c>
      <c r="B11" s="29">
        <v>41931520</v>
      </c>
      <c r="C11" s="29">
        <v>1758846</v>
      </c>
      <c r="D11" s="25">
        <f t="shared" si="0"/>
        <v>4.194567714215941E-2</v>
      </c>
      <c r="F11" s="8" t="str">
        <f t="shared" si="1"/>
        <v>Sonoma</v>
      </c>
      <c r="G11" s="24">
        <f t="shared" si="2"/>
        <v>4.194567714215941E-2</v>
      </c>
    </row>
    <row r="12" spans="1:16">
      <c r="A12" s="5" t="s">
        <v>18</v>
      </c>
      <c r="B12" s="29">
        <v>38121600</v>
      </c>
      <c r="C12" s="29">
        <v>48008</v>
      </c>
      <c r="D12" s="25">
        <f t="shared" si="0"/>
        <v>1.2593385377318894E-3</v>
      </c>
      <c r="F12" s="8" t="str">
        <f t="shared" si="1"/>
        <v>ElDorado</v>
      </c>
      <c r="G12" s="24">
        <f t="shared" si="2"/>
        <v>1.2593385377318894E-3</v>
      </c>
      <c r="K12" s="4" t="s">
        <v>148</v>
      </c>
    </row>
    <row r="13" spans="1:16">
      <c r="A13" s="5" t="s">
        <v>21</v>
      </c>
      <c r="B13" s="29">
        <v>37680640</v>
      </c>
      <c r="C13" s="29">
        <v>107199</v>
      </c>
      <c r="D13" s="25">
        <f t="shared" si="0"/>
        <v>2.8449357548067126E-3</v>
      </c>
      <c r="F13" s="8" t="str">
        <f t="shared" si="1"/>
        <v>Kings</v>
      </c>
      <c r="G13" s="24">
        <f t="shared" si="2"/>
        <v>2.8449357548067126E-3</v>
      </c>
      <c r="K13" s="29">
        <v>18923897</v>
      </c>
      <c r="M13">
        <f>K13</f>
        <v>18923897</v>
      </c>
    </row>
    <row r="14" spans="1:16">
      <c r="A14" s="5" t="s">
        <v>22</v>
      </c>
      <c r="B14" s="29">
        <v>34820480</v>
      </c>
      <c r="C14" s="29">
        <v>220118</v>
      </c>
      <c r="D14" s="25">
        <f t="shared" si="0"/>
        <v>6.3215096403036377E-3</v>
      </c>
      <c r="F14" s="8" t="str">
        <f t="shared" si="1"/>
        <v>Lake</v>
      </c>
      <c r="G14" s="24">
        <f t="shared" si="2"/>
        <v>6.3215096403036377E-3</v>
      </c>
    </row>
    <row r="15" spans="1:16">
      <c r="A15" s="5" t="s">
        <v>43</v>
      </c>
      <c r="B15" s="29">
        <v>29568000</v>
      </c>
      <c r="C15" s="29">
        <v>2010</v>
      </c>
      <c r="D15" s="25">
        <f t="shared" si="0"/>
        <v>6.7978896103896102E-5</v>
      </c>
      <c r="F15" s="8" t="str">
        <f t="shared" si="1"/>
        <v>Shasta</v>
      </c>
      <c r="G15" s="24">
        <f t="shared" si="2"/>
        <v>6.7978896103896102E-5</v>
      </c>
    </row>
    <row r="16" spans="1:16">
      <c r="A16" s="5" t="s">
        <v>50</v>
      </c>
      <c r="B16" s="29">
        <v>28051200</v>
      </c>
      <c r="C16" s="29">
        <v>2387</v>
      </c>
      <c r="D16" s="25">
        <f t="shared" si="0"/>
        <v>8.5094398813597986E-5</v>
      </c>
      <c r="F16" s="8" t="str">
        <f t="shared" si="1"/>
        <v>Mariposa</v>
      </c>
      <c r="G16" s="24">
        <f t="shared" si="2"/>
        <v>8.5094398813597986E-5</v>
      </c>
    </row>
    <row r="17" spans="1:11">
      <c r="A17" s="5" t="s">
        <v>49</v>
      </c>
      <c r="B17" s="29">
        <v>27132160</v>
      </c>
      <c r="C17" s="29">
        <v>313493</v>
      </c>
      <c r="D17" s="25">
        <f t="shared" si="0"/>
        <v>1.1554295714016134E-2</v>
      </c>
      <c r="F17" s="8" t="str">
        <f t="shared" si="1"/>
        <v>Yolo</v>
      </c>
      <c r="G17" s="24">
        <f t="shared" si="2"/>
        <v>1.1554295714016134E-2</v>
      </c>
    </row>
    <row r="18" spans="1:11">
      <c r="A18" s="5" t="s">
        <v>31</v>
      </c>
      <c r="B18" s="29">
        <v>27005440</v>
      </c>
      <c r="C18" s="29">
        <v>5331</v>
      </c>
      <c r="D18" s="25">
        <f t="shared" si="0"/>
        <v>1.9740467105886815E-4</v>
      </c>
      <c r="F18" s="8" t="str">
        <f t="shared" si="1"/>
        <v>Placer</v>
      </c>
      <c r="G18" s="24">
        <f t="shared" si="2"/>
        <v>1.9740467105886815E-4</v>
      </c>
    </row>
    <row r="19" spans="1:11">
      <c r="A19" s="5" t="s">
        <v>33</v>
      </c>
      <c r="B19" s="29">
        <v>26633600</v>
      </c>
      <c r="C19" s="29">
        <v>741559</v>
      </c>
      <c r="D19" s="25">
        <f t="shared" si="0"/>
        <v>2.7842987804878049E-2</v>
      </c>
      <c r="F19" s="8" t="str">
        <f t="shared" si="1"/>
        <v>Sacramento</v>
      </c>
      <c r="G19" s="24">
        <f t="shared" si="2"/>
        <v>2.7842987804878049E-2</v>
      </c>
    </row>
    <row r="20" spans="1:11">
      <c r="A20" s="5" t="s">
        <v>15</v>
      </c>
      <c r="B20" s="29">
        <v>26521600</v>
      </c>
      <c r="C20" s="29">
        <v>17728</v>
      </c>
      <c r="D20" s="25">
        <f t="shared" si="0"/>
        <v>6.6843629343629339E-4</v>
      </c>
      <c r="F20" s="8" t="str">
        <f t="shared" si="1"/>
        <v>Calaveras</v>
      </c>
      <c r="G20" s="24">
        <f t="shared" si="2"/>
        <v>6.6843629343629339E-4</v>
      </c>
    </row>
    <row r="21" spans="1:11">
      <c r="A21" s="5" t="s">
        <v>44</v>
      </c>
      <c r="B21" s="29">
        <v>22881280</v>
      </c>
      <c r="C21" s="29">
        <v>116997</v>
      </c>
      <c r="D21" s="25">
        <f t="shared" si="0"/>
        <v>5.113219190534795E-3</v>
      </c>
      <c r="F21" s="8" t="str">
        <f t="shared" si="1"/>
        <v>Solano</v>
      </c>
      <c r="G21" s="24">
        <f t="shared" si="2"/>
        <v>5.113219190534795E-3</v>
      </c>
    </row>
    <row r="22" spans="1:11">
      <c r="A22" s="5" t="s">
        <v>12</v>
      </c>
      <c r="B22" s="29">
        <v>21120000</v>
      </c>
      <c r="C22" s="29">
        <v>85117</v>
      </c>
      <c r="D22" s="25">
        <f t="shared" si="0"/>
        <v>4.0301609848484845E-3</v>
      </c>
      <c r="F22" s="8" t="str">
        <f t="shared" si="1"/>
        <v>Alameda</v>
      </c>
      <c r="G22" s="24">
        <f t="shared" si="2"/>
        <v>4.0301609848484845E-3</v>
      </c>
    </row>
    <row r="23" spans="1:11">
      <c r="A23" s="5" t="s">
        <v>28</v>
      </c>
      <c r="B23" s="29">
        <v>20913280</v>
      </c>
      <c r="C23" s="29">
        <v>1443850</v>
      </c>
      <c r="D23" s="25">
        <f t="shared" si="0"/>
        <v>6.9039863665575171E-2</v>
      </c>
      <c r="F23" s="8" t="str">
        <f t="shared" si="1"/>
        <v>Napa</v>
      </c>
      <c r="G23" s="24">
        <f t="shared" si="2"/>
        <v>6.9039863665575171E-2</v>
      </c>
    </row>
    <row r="24" spans="1:11">
      <c r="A24" s="5" t="s">
        <v>46</v>
      </c>
      <c r="B24" s="29">
        <v>20442240</v>
      </c>
      <c r="C24" s="29">
        <v>333104</v>
      </c>
      <c r="D24" s="25">
        <f t="shared" si="0"/>
        <v>1.6294887448733603E-2</v>
      </c>
      <c r="F24" s="8" t="str">
        <f t="shared" si="1"/>
        <v>Stanislaus</v>
      </c>
      <c r="G24" s="24">
        <f t="shared" si="2"/>
        <v>1.6294887448733603E-2</v>
      </c>
    </row>
    <row r="25" spans="1:11">
      <c r="A25" s="5" t="s">
        <v>14</v>
      </c>
      <c r="B25" s="29">
        <v>15000960</v>
      </c>
      <c r="C25" s="29">
        <v>112593</v>
      </c>
      <c r="D25" s="25">
        <f t="shared" si="0"/>
        <v>7.5057196339434274E-3</v>
      </c>
      <c r="F25" s="8" t="str">
        <f t="shared" si="1"/>
        <v>Amador</v>
      </c>
      <c r="G25" s="24">
        <f t="shared" si="2"/>
        <v>7.5057196339434274E-3</v>
      </c>
      <c r="K25" s="23"/>
    </row>
    <row r="26" spans="1:11">
      <c r="A26" s="5" t="s">
        <v>35</v>
      </c>
      <c r="B26" s="29">
        <v>13933440</v>
      </c>
      <c r="C26" s="29">
        <v>73464</v>
      </c>
      <c r="D26" s="25">
        <f t="shared" si="0"/>
        <v>5.2724955215653849E-3</v>
      </c>
      <c r="F26" s="8" t="str">
        <f t="shared" si="1"/>
        <v>SanBernardino</v>
      </c>
      <c r="G26" s="24">
        <f t="shared" si="2"/>
        <v>5.2724955215653849E-3</v>
      </c>
    </row>
    <row r="27" spans="1:11">
      <c r="A27" s="5" t="s">
        <v>36</v>
      </c>
      <c r="B27" s="29">
        <v>13933440</v>
      </c>
      <c r="C27" s="29">
        <v>17060</v>
      </c>
      <c r="D27" s="25">
        <f t="shared" si="0"/>
        <v>1.2243925405355748E-3</v>
      </c>
      <c r="F27" s="8" t="str">
        <f t="shared" si="1"/>
        <v>SanDiego</v>
      </c>
      <c r="G27" s="24">
        <f t="shared" si="2"/>
        <v>1.2243925405355748E-3</v>
      </c>
    </row>
    <row r="28" spans="1:11">
      <c r="A28" s="5" t="s">
        <v>34</v>
      </c>
      <c r="B28" s="29">
        <v>13933440</v>
      </c>
      <c r="C28" s="29">
        <v>132159</v>
      </c>
      <c r="D28" s="25">
        <f t="shared" si="0"/>
        <v>9.4850230811630142E-3</v>
      </c>
      <c r="F28" s="8" t="str">
        <f t="shared" si="1"/>
        <v>SanBenito</v>
      </c>
      <c r="G28" s="24">
        <f t="shared" si="2"/>
        <v>9.4850230811630142E-3</v>
      </c>
    </row>
    <row r="29" spans="1:11">
      <c r="A29" s="5" t="s">
        <v>37</v>
      </c>
      <c r="B29" s="29">
        <v>13933440</v>
      </c>
      <c r="C29" s="29">
        <v>2900527</v>
      </c>
      <c r="D29" s="25">
        <f t="shared" si="0"/>
        <v>0.20817020061090441</v>
      </c>
      <c r="F29" s="8" t="str">
        <f t="shared" si="1"/>
        <v>SanJoaquin</v>
      </c>
      <c r="G29" s="24">
        <f t="shared" si="2"/>
        <v>0.20817020061090441</v>
      </c>
    </row>
    <row r="30" spans="1:11">
      <c r="A30" s="5" t="s">
        <v>38</v>
      </c>
      <c r="B30" s="29">
        <v>12574080</v>
      </c>
      <c r="C30" s="29">
        <v>836403</v>
      </c>
      <c r="D30" s="25">
        <f t="shared" si="0"/>
        <v>6.6518027561459761E-2</v>
      </c>
      <c r="F30" s="8" t="str">
        <f t="shared" si="1"/>
        <v>SanLuisObispo</v>
      </c>
      <c r="G30" s="24">
        <f t="shared" si="2"/>
        <v>6.6518027561459761E-2</v>
      </c>
    </row>
    <row r="31" spans="1:11">
      <c r="A31" s="5" t="s">
        <v>41</v>
      </c>
      <c r="B31" s="29">
        <v>10419200</v>
      </c>
      <c r="C31" s="29">
        <v>59755</v>
      </c>
      <c r="D31" s="25">
        <f t="shared" si="0"/>
        <v>5.7350852272727276E-3</v>
      </c>
      <c r="F31" s="8" t="str">
        <f t="shared" si="1"/>
        <v>SantaClara</v>
      </c>
      <c r="G31" s="24">
        <f t="shared" si="2"/>
        <v>5.7350852272727276E-3</v>
      </c>
    </row>
    <row r="32" spans="1:11">
      <c r="A32" s="5" t="s">
        <v>42</v>
      </c>
      <c r="B32" s="29">
        <v>10137600</v>
      </c>
      <c r="C32" s="29">
        <v>15138</v>
      </c>
      <c r="D32" s="25">
        <f t="shared" si="0"/>
        <v>1.4932528409090909E-3</v>
      </c>
      <c r="F32" s="8" t="str">
        <f t="shared" si="1"/>
        <v>SantaCruz</v>
      </c>
      <c r="G32" s="24">
        <f t="shared" si="2"/>
        <v>1.4932528409090909E-3</v>
      </c>
    </row>
    <row r="33" spans="1:7">
      <c r="A33" s="5" t="s">
        <v>40</v>
      </c>
      <c r="B33" s="29">
        <v>10137600</v>
      </c>
      <c r="C33" s="29">
        <v>524945</v>
      </c>
      <c r="D33" s="25">
        <f t="shared" si="0"/>
        <v>5.1781979955808084E-2</v>
      </c>
      <c r="F33" s="8" t="str">
        <f t="shared" si="1"/>
        <v>SantaBarbara</v>
      </c>
      <c r="G33" s="24">
        <f t="shared" si="2"/>
        <v>5.1781979955808084E-2</v>
      </c>
    </row>
    <row r="34" spans="1:7">
      <c r="A34" s="5" t="s">
        <v>24</v>
      </c>
      <c r="B34" s="29">
        <v>8279040</v>
      </c>
      <c r="C34" s="29">
        <v>3397</v>
      </c>
      <c r="D34" s="25">
        <f t="shared" si="0"/>
        <v>4.1031327303648734E-4</v>
      </c>
      <c r="F34" s="8" t="str">
        <f t="shared" si="1"/>
        <v>Marin</v>
      </c>
      <c r="G34" s="24">
        <f t="shared" si="2"/>
        <v>4.1031327303648734E-4</v>
      </c>
    </row>
    <row r="35" spans="1:7">
      <c r="A35" s="5" t="s">
        <v>53</v>
      </c>
      <c r="B35" s="29">
        <v>7943680</v>
      </c>
      <c r="C35" s="29">
        <v>57</v>
      </c>
      <c r="D35" s="25">
        <f t="shared" si="0"/>
        <v>7.1755156300354495E-6</v>
      </c>
      <c r="F35" s="8" t="str">
        <f t="shared" si="1"/>
        <v>Mono</v>
      </c>
      <c r="G35" s="24">
        <f t="shared" si="2"/>
        <v>7.1755156300354495E-6</v>
      </c>
    </row>
    <row r="36" spans="1:7">
      <c r="A36" s="5" t="s">
        <v>16</v>
      </c>
      <c r="B36" s="29">
        <v>7398400</v>
      </c>
      <c r="C36" s="29">
        <v>18967</v>
      </c>
      <c r="D36" s="25">
        <f t="shared" si="0"/>
        <v>2.5636624134948095E-3</v>
      </c>
      <c r="F36" s="8" t="str">
        <f t="shared" si="1"/>
        <v>Colusa</v>
      </c>
      <c r="G36" s="24">
        <f t="shared" si="2"/>
        <v>2.5636624134948095E-3</v>
      </c>
    </row>
    <row r="37" spans="1:7">
      <c r="A37" s="5" t="s">
        <v>56</v>
      </c>
      <c r="B37" s="29">
        <v>5725440</v>
      </c>
      <c r="C37" s="29">
        <v>2415</v>
      </c>
      <c r="D37" s="25">
        <f t="shared" si="0"/>
        <v>4.2180164319248828E-4</v>
      </c>
      <c r="F37" s="8" t="str">
        <f t="shared" si="1"/>
        <v>Yuba</v>
      </c>
      <c r="G37" s="24">
        <f t="shared" si="2"/>
        <v>4.2180164319248828E-4</v>
      </c>
    </row>
    <row r="38" spans="1:7">
      <c r="A38" s="5" t="s">
        <v>47</v>
      </c>
      <c r="B38" s="29">
        <v>5713920</v>
      </c>
      <c r="C38" s="29">
        <v>441</v>
      </c>
      <c r="D38" s="25">
        <f t="shared" si="0"/>
        <v>7.7179939516129026E-5</v>
      </c>
      <c r="F38" s="8" t="str">
        <f t="shared" si="1"/>
        <v>Tehama</v>
      </c>
      <c r="G38" s="24">
        <f t="shared" si="2"/>
        <v>7.7179939516129026E-5</v>
      </c>
    </row>
    <row r="39" spans="1:7">
      <c r="A39" s="5" t="s">
        <v>17</v>
      </c>
      <c r="B39" s="29">
        <v>5617920</v>
      </c>
      <c r="C39" s="29">
        <v>17785</v>
      </c>
      <c r="D39" s="25">
        <f t="shared" si="0"/>
        <v>3.1657624174071543E-3</v>
      </c>
      <c r="F39" s="8" t="str">
        <f t="shared" si="1"/>
        <v>ContraCosta</v>
      </c>
      <c r="G39" s="24">
        <f t="shared" si="2"/>
        <v>3.1657624174071543E-3</v>
      </c>
    </row>
    <row r="40" spans="1:7">
      <c r="A40" s="5" t="s">
        <v>59</v>
      </c>
      <c r="B40" s="29">
        <v>1688320</v>
      </c>
      <c r="C40" s="29">
        <v>1750</v>
      </c>
      <c r="D40" s="25">
        <f t="shared" si="0"/>
        <v>1.0365333586050038E-3</v>
      </c>
      <c r="F40" s="8" t="str">
        <f t="shared" si="1"/>
        <v>Glenn</v>
      </c>
      <c r="G40" s="24">
        <f t="shared" si="2"/>
        <v>1.0365333586050038E-3</v>
      </c>
    </row>
    <row r="41" spans="1:7">
      <c r="A41" s="5" t="s">
        <v>55</v>
      </c>
      <c r="B41" s="29">
        <v>339840</v>
      </c>
      <c r="C41" s="29">
        <v>36600</v>
      </c>
      <c r="D41" s="25">
        <f t="shared" si="0"/>
        <v>0.10769774011299435</v>
      </c>
      <c r="F41" s="8" t="str">
        <f t="shared" si="1"/>
        <v>SanLuisObisp</v>
      </c>
      <c r="G41" s="24">
        <f t="shared" si="2"/>
        <v>0.10769774011299435</v>
      </c>
    </row>
    <row r="75" spans="2:14">
      <c r="B75"/>
    </row>
    <row r="76" spans="2:14">
      <c r="B76"/>
    </row>
    <row r="80" spans="2:14" s="11" customFormat="1" ht="75" customHeight="1">
      <c r="E80" s="12"/>
      <c r="G80" s="27" t="s">
        <v>152</v>
      </c>
      <c r="H80" s="28"/>
      <c r="I80" s="28"/>
      <c r="J80" s="28"/>
      <c r="K80" s="28"/>
      <c r="L80" s="28"/>
      <c r="M80" s="28"/>
      <c r="N80" s="28"/>
    </row>
    <row r="81" spans="1:5">
      <c r="B81"/>
    </row>
    <row r="82" spans="1:5">
      <c r="A82" s="3" t="s">
        <v>146</v>
      </c>
      <c r="B82" s="4" t="s">
        <v>151</v>
      </c>
      <c r="D82" s="4" t="s">
        <v>145</v>
      </c>
      <c r="E82"/>
    </row>
    <row r="83" spans="1:5">
      <c r="A83" s="5" t="s">
        <v>55</v>
      </c>
      <c r="B83" s="29">
        <v>410</v>
      </c>
      <c r="D83" s="29">
        <v>130775527</v>
      </c>
      <c r="E83">
        <f>D83</f>
        <v>130775527</v>
      </c>
    </row>
    <row r="84" spans="1:5">
      <c r="A84" s="5" t="s">
        <v>47</v>
      </c>
      <c r="B84" s="29">
        <v>1275</v>
      </c>
      <c r="E84"/>
    </row>
    <row r="85" spans="1:5">
      <c r="A85" s="5" t="s">
        <v>59</v>
      </c>
      <c r="B85" s="29">
        <v>1350</v>
      </c>
      <c r="E85"/>
    </row>
    <row r="86" spans="1:5">
      <c r="A86" s="5" t="s">
        <v>43</v>
      </c>
      <c r="B86" s="29">
        <v>1741</v>
      </c>
      <c r="D86" s="4" t="s">
        <v>147</v>
      </c>
      <c r="E86"/>
    </row>
    <row r="87" spans="1:5">
      <c r="A87" s="5" t="s">
        <v>56</v>
      </c>
      <c r="B87" s="29">
        <v>2425</v>
      </c>
      <c r="D87" s="29">
        <v>78317005185</v>
      </c>
      <c r="E87" s="17">
        <f>D87</f>
        <v>78317005185</v>
      </c>
    </row>
    <row r="88" spans="1:5">
      <c r="A88" s="5" t="s">
        <v>24</v>
      </c>
      <c r="B88" s="29">
        <v>3052</v>
      </c>
    </row>
    <row r="89" spans="1:5">
      <c r="A89" s="5" t="s">
        <v>53</v>
      </c>
      <c r="B89" s="29">
        <v>3387</v>
      </c>
    </row>
    <row r="90" spans="1:5">
      <c r="A90" s="5" t="s">
        <v>50</v>
      </c>
      <c r="B90" s="29">
        <v>3737</v>
      </c>
    </row>
    <row r="91" spans="1:5">
      <c r="A91" s="5" t="s">
        <v>17</v>
      </c>
      <c r="B91" s="29">
        <v>4069</v>
      </c>
    </row>
    <row r="92" spans="1:5">
      <c r="A92" s="5" t="s">
        <v>31</v>
      </c>
      <c r="B92" s="29">
        <v>6548</v>
      </c>
    </row>
    <row r="93" spans="1:5">
      <c r="A93" s="5" t="s">
        <v>42</v>
      </c>
      <c r="B93" s="29">
        <v>7113</v>
      </c>
    </row>
    <row r="94" spans="1:5">
      <c r="A94" s="5" t="s">
        <v>16</v>
      </c>
      <c r="B94" s="29">
        <v>8633</v>
      </c>
    </row>
    <row r="95" spans="1:5">
      <c r="A95" s="5" t="s">
        <v>15</v>
      </c>
      <c r="B95" s="29">
        <v>9739</v>
      </c>
    </row>
    <row r="96" spans="1:5">
      <c r="A96" s="5" t="s">
        <v>18</v>
      </c>
      <c r="B96" s="29">
        <v>9988</v>
      </c>
    </row>
    <row r="97" spans="1:2">
      <c r="A97" s="5" t="s">
        <v>35</v>
      </c>
      <c r="B97" s="29">
        <v>9996</v>
      </c>
    </row>
    <row r="98" spans="1:2">
      <c r="A98" s="5" t="s">
        <v>36</v>
      </c>
      <c r="B98" s="29">
        <v>10068</v>
      </c>
    </row>
    <row r="99" spans="1:2">
      <c r="A99" s="5" t="s">
        <v>41</v>
      </c>
      <c r="B99" s="29">
        <v>11312</v>
      </c>
    </row>
    <row r="100" spans="1:2">
      <c r="A100" s="5" t="s">
        <v>40</v>
      </c>
      <c r="B100" s="29">
        <v>12746</v>
      </c>
    </row>
    <row r="101" spans="1:2">
      <c r="A101" s="5" t="s">
        <v>14</v>
      </c>
      <c r="B101" s="29">
        <v>13482</v>
      </c>
    </row>
    <row r="102" spans="1:2">
      <c r="A102" s="5" t="s">
        <v>28</v>
      </c>
      <c r="B102" s="29">
        <v>14204</v>
      </c>
    </row>
    <row r="103" spans="1:2">
      <c r="A103" s="5" t="s">
        <v>32</v>
      </c>
      <c r="B103" s="29">
        <v>14606</v>
      </c>
    </row>
    <row r="104" spans="1:2">
      <c r="A104" s="5" t="s">
        <v>12</v>
      </c>
      <c r="B104" s="29">
        <v>14628</v>
      </c>
    </row>
    <row r="105" spans="1:2">
      <c r="A105" s="5" t="s">
        <v>27</v>
      </c>
      <c r="B105" s="29">
        <v>14659</v>
      </c>
    </row>
    <row r="106" spans="1:2">
      <c r="A106" s="5" t="s">
        <v>45</v>
      </c>
      <c r="B106" s="29">
        <v>15113</v>
      </c>
    </row>
    <row r="107" spans="1:2">
      <c r="A107" s="5" t="s">
        <v>38</v>
      </c>
      <c r="B107" s="29">
        <v>15741</v>
      </c>
    </row>
    <row r="108" spans="1:2">
      <c r="A108" s="5" t="s">
        <v>25</v>
      </c>
      <c r="B108" s="29">
        <v>15839</v>
      </c>
    </row>
    <row r="109" spans="1:2">
      <c r="A109" s="5" t="s">
        <v>34</v>
      </c>
      <c r="B109" s="29">
        <v>16297</v>
      </c>
    </row>
    <row r="110" spans="1:2">
      <c r="A110" s="5" t="s">
        <v>22</v>
      </c>
      <c r="B110" s="29">
        <v>16721</v>
      </c>
    </row>
    <row r="111" spans="1:2">
      <c r="A111" s="5" t="s">
        <v>44</v>
      </c>
      <c r="B111" s="29">
        <v>18403</v>
      </c>
    </row>
    <row r="112" spans="1:2">
      <c r="A112" s="5" t="s">
        <v>46</v>
      </c>
      <c r="B112" s="29">
        <v>18832</v>
      </c>
    </row>
    <row r="113" spans="1:2">
      <c r="A113" s="5" t="s">
        <v>33</v>
      </c>
      <c r="B113" s="29">
        <v>26774</v>
      </c>
    </row>
    <row r="114" spans="1:2">
      <c r="A114" s="5" t="s">
        <v>37</v>
      </c>
      <c r="B114" s="29">
        <v>27200</v>
      </c>
    </row>
    <row r="115" spans="1:2">
      <c r="A115" s="5" t="s">
        <v>49</v>
      </c>
      <c r="B115" s="29">
        <v>27397</v>
      </c>
    </row>
    <row r="116" spans="1:2">
      <c r="A116" s="5" t="s">
        <v>26</v>
      </c>
      <c r="B116" s="29">
        <v>37230</v>
      </c>
    </row>
    <row r="117" spans="1:2">
      <c r="A117" s="5" t="s">
        <v>20</v>
      </c>
      <c r="B117" s="29">
        <v>37240</v>
      </c>
    </row>
    <row r="118" spans="1:2">
      <c r="A118" s="5" t="s">
        <v>23</v>
      </c>
      <c r="B118" s="29">
        <v>39324</v>
      </c>
    </row>
    <row r="119" spans="1:2">
      <c r="A119" s="5" t="s">
        <v>19</v>
      </c>
      <c r="B119" s="29">
        <v>42241</v>
      </c>
    </row>
    <row r="120" spans="1:2">
      <c r="A120" s="5" t="s">
        <v>21</v>
      </c>
      <c r="B120" s="29">
        <v>44479</v>
      </c>
    </row>
    <row r="121" spans="1:2">
      <c r="A121" s="5" t="s">
        <v>48</v>
      </c>
      <c r="B121" s="29">
        <v>46242</v>
      </c>
    </row>
    <row r="122" spans="1:2">
      <c r="B122"/>
    </row>
    <row r="123" spans="1:2">
      <c r="B123"/>
    </row>
    <row r="124" spans="1:2">
      <c r="B124"/>
    </row>
    <row r="125" spans="1:2">
      <c r="B125"/>
    </row>
    <row r="126" spans="1:2">
      <c r="B126"/>
    </row>
    <row r="127" spans="1:2">
      <c r="B127"/>
    </row>
    <row r="128" spans="1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</sheetData>
  <mergeCells count="2">
    <mergeCell ref="G80:N80"/>
    <mergeCell ref="G1:N1"/>
  </mergeCell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D3C5-465E-4CCB-BDF4-1AA9ACF35220}">
  <sheetPr codeName="Hoja4"/>
  <dimension ref="C11:L42"/>
  <sheetViews>
    <sheetView topLeftCell="A2" zoomScale="45" zoomScaleNormal="48" workbookViewId="0">
      <selection activeCell="C42" sqref="C42"/>
    </sheetView>
  </sheetViews>
  <sheetFormatPr baseColWidth="10" defaultRowHeight="14.5"/>
  <cols>
    <col min="1" max="1" width="10.90625" style="1"/>
    <col min="2" max="2" width="17.36328125" style="1" bestFit="1" customWidth="1"/>
    <col min="3" max="3" width="38.36328125" style="1" customWidth="1"/>
    <col min="4" max="4" width="27.1796875" style="1" customWidth="1"/>
    <col min="5" max="5" width="17.36328125" style="1" customWidth="1"/>
    <col min="6" max="6" width="36.36328125" style="1" customWidth="1"/>
    <col min="7" max="7" width="17.6328125" style="1" bestFit="1" customWidth="1"/>
    <col min="8" max="8" width="5.453125" style="1" customWidth="1"/>
    <col min="9" max="9" width="3.1796875" style="1" customWidth="1"/>
    <col min="10" max="10" width="6.1796875" style="1" customWidth="1"/>
    <col min="11" max="12" width="10.90625" style="1" hidden="1" customWidth="1"/>
    <col min="13" max="16384" width="10.90625" style="1"/>
  </cols>
  <sheetData>
    <row r="11" spans="5:7">
      <c r="E11" s="3" t="s">
        <v>146</v>
      </c>
      <c r="F11" t="s">
        <v>157</v>
      </c>
      <c r="G11" t="s">
        <v>158</v>
      </c>
    </row>
    <row r="12" spans="5:7">
      <c r="E12" s="5" t="s">
        <v>19</v>
      </c>
      <c r="F12" s="6">
        <v>0.30664198635724776</v>
      </c>
      <c r="G12" s="7">
        <v>6507842000</v>
      </c>
    </row>
    <row r="13" spans="5:7">
      <c r="E13" s="5" t="s">
        <v>37</v>
      </c>
      <c r="F13" s="6">
        <v>0.23116735704428987</v>
      </c>
      <c r="G13" s="7">
        <v>9149106000</v>
      </c>
    </row>
    <row r="14" spans="5:7">
      <c r="E14" s="5" t="s">
        <v>23</v>
      </c>
      <c r="F14" s="6">
        <v>0.21708401012651077</v>
      </c>
      <c r="G14" s="7">
        <v>4100983000</v>
      </c>
    </row>
    <row r="15" spans="5:7">
      <c r="E15" s="5" t="s">
        <v>20</v>
      </c>
      <c r="F15" s="6">
        <v>0.15309988059099161</v>
      </c>
      <c r="G15" s="7">
        <v>2935242000</v>
      </c>
    </row>
    <row r="16" spans="5:7">
      <c r="E16" s="5" t="s">
        <v>48</v>
      </c>
      <c r="F16" s="6">
        <v>9.2006765880960004E-2</v>
      </c>
      <c r="G16" s="7">
        <v>1785545000</v>
      </c>
    </row>
    <row r="24" spans="6:6" ht="34.5">
      <c r="F24" s="18">
        <f>'Tabla Dinámica'!M9</f>
        <v>130775527</v>
      </c>
    </row>
    <row r="36" spans="3:6" ht="34.5">
      <c r="F36" s="19">
        <f>'Tabla Dinámica'!M13</f>
        <v>18923897</v>
      </c>
    </row>
    <row r="42" spans="3:6">
      <c r="C42" s="22"/>
    </row>
  </sheetData>
  <conditionalFormatting pivot="1" sqref="F12:F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{407A6DCC-A813-4A5F-AEF8-3C9C5B94C429}</x14:id>
        </ext>
      </extLst>
    </cfRule>
  </conditionalFormatting>
  <conditionalFormatting pivot="1" sqref="G12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07A6DCC-A813-4A5F-AEF8-3C9C5B94C4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F12:F16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2F40-FED1-4E84-83F5-DC4E5C065C31}">
  <dimension ref="L9:R46"/>
  <sheetViews>
    <sheetView tabSelected="1" zoomScale="47" zoomScaleNormal="54" workbookViewId="0">
      <selection activeCell="P15" sqref="P15"/>
    </sheetView>
  </sheetViews>
  <sheetFormatPr baseColWidth="10" defaultRowHeight="14.5"/>
  <cols>
    <col min="1" max="8" width="10.90625" style="1"/>
    <col min="9" max="9" width="10.90625" style="1" customWidth="1"/>
    <col min="10" max="10" width="4" style="1" customWidth="1"/>
    <col min="11" max="11" width="0.1796875" style="1" customWidth="1"/>
    <col min="12" max="12" width="10.90625" style="1" hidden="1" customWidth="1"/>
    <col min="13" max="13" width="48.08984375" style="1" customWidth="1"/>
    <col min="14" max="14" width="34.81640625" style="1" customWidth="1"/>
    <col min="15" max="15" width="8.453125" style="1" customWidth="1"/>
    <col min="16" max="16" width="43.6328125" style="1" customWidth="1"/>
    <col min="17" max="17" width="16.6328125" style="1" customWidth="1"/>
    <col min="18" max="16384" width="10.90625" style="1"/>
  </cols>
  <sheetData>
    <row r="9" spans="15:17">
      <c r="O9" s="3" t="s">
        <v>154</v>
      </c>
      <c r="P9" t="s">
        <v>155</v>
      </c>
      <c r="Q9" t="s">
        <v>156</v>
      </c>
    </row>
    <row r="10" spans="15:17">
      <c r="O10" s="5">
        <v>2010</v>
      </c>
      <c r="P10" s="8">
        <v>3981986</v>
      </c>
      <c r="Q10" s="16">
        <v>2776417</v>
      </c>
    </row>
    <row r="11" spans="15:17">
      <c r="O11" s="5">
        <v>2011</v>
      </c>
      <c r="P11" s="8">
        <v>3814238</v>
      </c>
      <c r="Q11" s="16">
        <v>3072598</v>
      </c>
    </row>
    <row r="12" spans="15:17">
      <c r="O12" s="5">
        <v>2012</v>
      </c>
      <c r="P12" s="8">
        <v>4556502</v>
      </c>
      <c r="Q12" s="16">
        <v>3808161</v>
      </c>
    </row>
    <row r="13" spans="15:17">
      <c r="O13" s="5">
        <v>2013</v>
      </c>
      <c r="P13" s="8">
        <v>4178253</v>
      </c>
      <c r="Q13" s="16">
        <v>4029501</v>
      </c>
    </row>
    <row r="14" spans="15:17">
      <c r="O14" s="5">
        <v>2014</v>
      </c>
      <c r="P14" s="8">
        <v>3880397</v>
      </c>
      <c r="Q14" s="16">
        <v>3955638</v>
      </c>
    </row>
    <row r="15" spans="15:17">
      <c r="O15" s="5">
        <v>2015</v>
      </c>
      <c r="P15" s="8">
        <v>3518461</v>
      </c>
      <c r="Q15" s="16">
        <v>4231232</v>
      </c>
    </row>
    <row r="16" spans="15:17">
      <c r="O16" s="5">
        <v>2016</v>
      </c>
      <c r="P16" s="8">
        <v>3884045</v>
      </c>
      <c r="Q16" s="16">
        <v>3971252</v>
      </c>
    </row>
    <row r="17" spans="13:18">
      <c r="O17" s="5">
        <v>2017</v>
      </c>
      <c r="P17" s="8">
        <v>3855352</v>
      </c>
      <c r="Q17" s="16">
        <v>4588593</v>
      </c>
    </row>
    <row r="18" spans="13:18">
      <c r="O18" s="5">
        <v>2018</v>
      </c>
      <c r="P18" s="8">
        <v>4083928</v>
      </c>
      <c r="Q18" s="16">
        <v>4909403</v>
      </c>
    </row>
    <row r="19" spans="13:18">
      <c r="O19" s="5">
        <v>2019</v>
      </c>
      <c r="P19" s="8">
        <v>3888659</v>
      </c>
      <c r="Q19" s="16">
        <v>4257266</v>
      </c>
    </row>
    <row r="20" spans="13:18">
      <c r="O20" s="5">
        <v>2020</v>
      </c>
      <c r="P20" s="8">
        <v>3449960</v>
      </c>
      <c r="Q20" s="16">
        <v>4482553</v>
      </c>
    </row>
    <row r="26" spans="13:18">
      <c r="R26" s="22"/>
    </row>
    <row r="29" spans="13:18" ht="34.5">
      <c r="M29" s="18">
        <f>'Tabla Dinámica'!E83</f>
        <v>130775527</v>
      </c>
    </row>
    <row r="38" spans="13:13" ht="34.5">
      <c r="M38" s="21">
        <f>'Tabla Dinámica'!E87</f>
        <v>78317005185</v>
      </c>
    </row>
    <row r="46" spans="13:13" ht="34.5">
      <c r="M46" s="20"/>
    </row>
  </sheetData>
  <conditionalFormatting pivot="1" sqref="P10:P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{0C235B1A-32BE-414A-9480-132D3A44BE8A}</x14:id>
        </ext>
      </extLst>
    </cfRule>
  </conditionalFormatting>
  <conditionalFormatting pivot="1" sqref="Q10:Q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C235B1A-32BE-414A-9480-132D3A44B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P10:P20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 C a l i f o r n a _ W i n e _ P r o d u c t i o n _ 1 9 8 0 _ 2 0 2 0 _ _ 3 2 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 C a l i f o r n a _ W i n e _ P r o d u c t i o n _ 1 9 8 0 _ 2 0 2 0 _ _ 3 2 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 C o l u m n s \ C o u n t y C o d e < / K e y > < / D i a g r a m O b j e c t K e y > < D i a g r a m O b j e c t K e y > < K e y > C o l u m n s \ C o u n t y < / K e y > < / D i a g r a m O b j e c t K e y > < D i a g r a m O b j e c t K e y > < K e y > C o l u m n s \ H a r v e s t e d A c r e s < / K e y > < / D i a g r a m O b j e c t K e y > < D i a g r a m O b j e c t K e y > < K e y > C o l u m n s \ Y i e l d ( U n i t / A c r e ) < / K e y > < / D i a g r a m O b j e c t K e y > < D i a g r a m O b j e c t K e y > < K e y > C o l u m n s \ P r o d u c t i o n < / K e y > < / D i a g r a m O b j e c t K e y > < D i a g r a m O b j e c t K e y > < K e y > C o l u m n s \ P r i c e ( D o l l a r s / U n i t ) < / K e y > < / D i a g r a m O b j e c t K e y > < D i a g r a m O b j e c t K e y > < K e y > C o l u m n s \ U n i t < / K e y > < / D i a g r a m O b j e c t K e y > < D i a g r a m O b j e c t K e y > < K e y > C o l u m n s \ V a l u e ( D o l l a r s ) < / K e y > < / D i a g r a m O b j e c t K e y > < D i a g r a m O b j e c t K e y > < K e y > C o l u m n s \ S q u a r e M i l e s < / K e y > < / D i a g r a m O b j e c t K e y > < D i a g r a m O b j e c t K e y > < K e y > C o l u m n s \ T o t a l A c r e s 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 C o l u m n s \ H a r v e s t e d A c r e s 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 C o l u m n s \ Y i e l d ( U n i t / A c r e ) 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 C o l u m n s \ P r i c e ( D o l l a r s / U n i t ) 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 C o l u m n s \ V a l u e ( D o l l a r s ) 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 C o l u m n s \ S q u a r e M i l e s 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 C o l u m n s \ T o t a l A c r e s 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 2 0 2 2 - 1 0 - 1 7 T 2 2 : 3 0 : 3 0 . 8 7 8 3 5 7 3 + 0 2 : 0 0 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 C a l i f o r n a _ W i n e _ P r o d u c t i o n _ 1 9 8 0 _ 2 0 2 0 _ _ 3 2 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 C a l i f o r n a _ W i n e _ P r o d u c t i o n _ 1 9 8 0 _ 2 0 2 0 _ _ 3 2 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 C a l i f o r n a _ W i n e _ P r o d u c t i o n _ 1 9 8 0 _ 2 0 2 0 _ _ 3 2 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 C o l u m n s \ H a r v e s t e d A c r e s 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 C o l u m n s \ Y i e l d ( U n i t / A c r e ) 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 C o l u m n s \ P r i c e ( D o l l a r s / U n i t ) 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 C o l u m n s \ V a l u e ( D o l l a r s ) 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 C o l u m n s \ S q u a r e M i l e s 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 C o l u m n s \ T o t a l A c r e s 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C a l i f o r n a _ W i n e _ P r o d u c t i o n _ 1 9 8 0 _ 2 0 2 0 _ _ 3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a l i f o r n a _ W i n e _ P r o d u c t i o n _ 1 9 8 0 _ 2 0 2 0 _ _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 C o u n t y C o d e < / s t r i n g > < / k e y > < v a l u e > < i n t > 1 6 1 < / i n t > < / v a l u e > < / i t e m > < i t e m > < k e y > < s t r i n g > C o u n t y < / s t r i n g > < / k e y > < v a l u e > < i n t > 1 1 4 < / i n t > < / v a l u e > < / i t e m > < i t e m > < k e y > < s t r i n g > H a r v e s t e d A c r e s < / s t r i n g > < / k e y > < v a l u e > < i n t > 1 9 2 < / i n t > < / v a l u e > < / i t e m > < i t e m > < k e y > < s t r i n g > Y i e l d ( U n i t / A c r e ) < / s t r i n g > < / k e y > < v a l u e > < i n t > 1 9 4 < / i n t > < / v a l u e > < / i t e m > < i t e m > < k e y > < s t r i n g > P r o d u c t i o n < / s t r i n g > < / k e y > < v a l u e > < i n t > 1 4 9 < / i n t > < / v a l u e > < / i t e m > < i t e m > < k e y > < s t r i n g > P r i c e ( D o l l a r s / U n i t ) < / s t r i n g > < / k e y > < v a l u e > < i n t > 2 1 8 < / i n t > < / v a l u e > < / i t e m > < i t e m > < k e y > < s t r i n g > U n i t < / s t r i n g > < / k e y > < v a l u e > < i n t > 8 7 < / i n t > < / v a l u e > < / i t e m > < i t e m > < k e y > < s t r i n g > V a l u e ( D o l l a r s ) < / s t r i n g > < / k e y > < v a l u e > < i n t > 1 7 7 < / i n t > < / v a l u e > < / i t e m > < i t e m > < k e y > < s t r i n g > S q u a r e M i l e s < / s t r i n g > < / k e y > < v a l u e > < i n t > 1 6 2 < / i n t > < / v a l u e > < / i t e m > < i t e m > < k e y > < s t r i n g > T o t a l A c r e s < / s t r i n g > < / k e y > < v a l u e > < i n t > 1 4 3 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 C o u n t y C o d e < / s t r i n g > < / k e y > < v a l u e > < i n t > 1 < / i n t > < / v a l u e > < / i t e m > < i t e m > < k e y > < s t r i n g > C o u n t y < / s t r i n g > < / k e y > < v a l u e > < i n t > 2 < / i n t > < / v a l u e > < / i t e m > < i t e m > < k e y > < s t r i n g > H a r v e s t e d A c r e s < / s t r i n g > < / k e y > < v a l u e > < i n t > 3 < / i n t > < / v a l u e > < / i t e m > < i t e m > < k e y > < s t r i n g > Y i e l d ( U n i t / A c r e ) < / s t r i n g > < / k e y > < v a l u e > < i n t > 4 < / i n t > < / v a l u e > < / i t e m > < i t e m > < k e y > < s t r i n g > P r o d u c t i o n < / s t r i n g > < / k e y > < v a l u e > < i n t > 5 < / i n t > < / v a l u e > < / i t e m > < i t e m > < k e y > < s t r i n g > P r i c e ( D o l l a r s / U n i t ) < / s t r i n g > < / k e y > < v a l u e > < i n t > 6 < / i n t > < / v a l u e > < / i t e m > < i t e m > < k e y > < s t r i n g > U n i t < / s t r i n g > < / k e y > < v a l u e > < i n t > 7 < / i n t > < / v a l u e > < / i t e m > < i t e m > < k e y > < s t r i n g > V a l u e ( D o l l a r s ) < / s t r i n g > < / k e y > < v a l u e > < i n t > 8 < / i n t > < / v a l u e > < / i t e m > < i t e m > < k e y > < s t r i n g > S q u a r e M i l e s < / s t r i n g > < / k e y > < v a l u e > < i n t > 9 < / i n t > < / v a l u e > < / i t e m > < i t e m > < k e y > < s t r i n g > T o t a l A c r e s 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0 H A A B Q S w M E F A A C A A g A k F 5 R V S p k X F u m A A A A 9 w A A A B I A H A B D b 2 5 m a W c v U G F j a 2 F n Z S 5 4 b W w g o h g A K K A U A A A A A A A A A A A A A A A A A A A A A A A A A A A A h Y + x D o I w G I R 3 E 9 + B d K c t Z Z L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b H F O G K Z D F h F z p L 8 C m w X P 6 Y 8 J 2 a N 3 Q S y 5 t u C u A L B L I + w N / A l B L A w Q U A A I A C A C Q X l F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F 5 R V X V / E s d O B A A A W B 4 A A B M A H A B G b 3 J t d W x h c y 9 T Z W N 0 a W 9 u M S 5 t I K I Y A C i g F A A A A A A A A A A A A A A A A A A A A A A A A A A A A O 1 Y 4 W 4 a O R D + H y n v Y G 2 l E 5 E I B Z p W v a v 4 s Q X S o i O Q y y 6 J 0 h C t z O 4 E r H p t a n u 5 5 K I 8 x T 3 S v d j N L u R I a 5 P k m v S u l w M h 7 T I z H n / j m f l s o y E 2 T A o S z J + 1 N x s b e k I V J K R J O T u T S t D o i A m I 9 p V M s s I m q v 3 4 u h r V q / U q a R A O Z n O D 4 K e v 2 B g E S p p 6 V m n J O E t B m N I u 4 1 B p S m H w h y 5 5 z Z + G A w 1 K D y f Z W A 7 7 A l q K z Y B s k 4 H A p 9 I s o Q k Q / A Z U G E b H M n 9 v y n Q q t Q F O h 9 d + p R 7 G G V V G D g 8 7 w c D v d j 7 4 z c 4 f v / e G 9 w B d i f X M 2 y q f t I C z l B l Q D a / s l X E W n q V C N 2 q 1 M m m L W C Z M j B u 1 + s t 6 m f y S S Q O B u e D Q W L 5 W e l L A 6 V Z 5 H v 0 z D 8 f Q E f x G E 6 n J V M l U z h i + e r g g I R 2 h + X 4 u M / A e M E K l S / P l K p O T h d z n P I g p p 0 o 3 j M p u O g 7 Z V J K Y p i O G v p f + Q k W F x l D T O f D w Y g q 6 t B J G + f L S O w a q M N C O M K 9 2 K r n 9 V Z l c e r i 6 K Q Z r L p o y A Y d a y W m P p r n G o I w Y O D e L c Z l Y O a j Q W U P e U z U D T G T i x w q 0 P e y Y A U 9 K W A r m e W 6 x Z V s s 8 + n S s R h K L c n z R X y e e 3 E 4 y M U W r k P K s 7 9 G f j H o a m t z g w l 3 L p a 9 g p m L Y m Y Y 6 I h T E 3 E p x t 9 f b z h A 3 t E L L 2 6 0 w q u X 1 W r t y f S C s 6 S 7 1 D C T u Q q 6 i 2 v l U N 2 v O J 5 5 9 6 H S U n 3 L + / 5 q Z s 2 n a z 7 9 F / j 0 u u w Y j Y r Y k b M e 2 B s t + a v g k i Z 6 6 P B 9 R w n v P F k a X M 1 4 Z g L R G G R q J d f N n A / j x 0 x v x 0 W J b 4 / w k V C F O X k o G S 4 T 7 v L u y P i b G x m v 1 5 9 s y t + B J P u S C b t t c 0 0 w o V M 7 v U H o h + 3 d f Q c x 9 Q e 9 8 H i 1 p h f Y m n f t f q d l i 3 v + X t s u N h R 2 A 7 / l Q D Q I / L d 2 H c 5 t v 8 T S 9 Y O g A P m 5 9 V 6 4 2 2 z a R B z 4 z o D e u u V 7 7 b D V O X R p d g e 9 Z r 5 y 1 g x + 1 + 8 5 Y P p H u M o H t r z T C / f D b u H H q e n 3 b E 2 R s c i 5 p t c 5 I 7 3 + h / Z B / / E 6 9 j G O M O u u X X f t u m u / V d f e 6 x 7 y 4 n 9 w D 3 l a 5 L C + i H y 7 P 3 b 0 L I q X F 4 Z 4 c W G I U P 5 o O 9 0 t c 9 x V 0 0 / 3 Z r L y / h H n 9 J C M I p b Y R X D G p j r K p 8 k 4 t b X z 4 0 Q k s t T W a U M N u F W I A i e r 2 w o F h j J u A U y p y M 5 o b D K F W b H h Z 9 y w G V 1 U + u c 6 n G m s 6 H T C 4 k i 4 O n O O x B I X 2 O 2 J F t G 6 H M 3 y v v j K L a R w S 3 4 g 7 y Q S u 8 j r 3 L 1 d t M 9 j 4 J U j q T 6 O p P x 4 3 1 5 I q K F T N I 2 2 o w k W H 8 / J P p d p M B p l c a Y U O q i c c 3 2 O f U F E x j k G h z W 4 L E E H w i i Y A B Q 4 5 / A u T z o G 0 o Y z m P L P T C Q N b z 7 i 9 O q k h b O f f m 3 j 3 I b m H 2 2 n F c S 9 Q B c A t c m z i S l H x l k l J 4 t d p 1 B S c T H X 0 S z O t H 3 u + 4 S b O p A 9 T K x j d w i l o Z y 0 0 y m X F 1 B c I 6 q 1 1 w 6 K n 9 s d 0 f G d N g d g m I J 8 r R F Z Q j A b 3 E y Q N b V x j 7 y 1 + D c 3 N v / m C W p n f Y L 6 j + 0 2 6 x P U Y 5 + g / g R Q S w E C L Q A U A A I A C A C Q X l F V K m R c W 6 Y A A A D 3 A A A A E g A A A A A A A A A A A A A A A A A A A A A A Q 2 9 u Z m l n L 1 B h Y 2 t h Z 2 U u e G 1 s U E s B A i 0 A F A A C A A g A k F 5 R V V N y O C y b A A A A 4 Q A A A B M A A A A A A A A A A A A A A A A A 8 g A A A F t D b 2 5 0 Z W 5 0 X 1 R 5 c G V z X S 5 4 b W x Q S w E C L Q A U A A I A C A C Q X l F V d X 8 S x 0 4 E A A B Y H g A A E w A A A A A A A A A A A A A A A A D a A Q A A R m 9 y b X V s Y X M v U 2 V j d G l v b j E u b V B L B Q Y A A A A A A w A D A M I A A A B 1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n g A A A A A A A A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Y W x p Z m 9 y b m F f V 2 l u Z V 9 Q c m 9 k d W N 0 a W 9 u X z E 5 O D B f M j A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A 6 M j E 6 M T I u N z E 1 N D E 5 M V o i I C 8 + P E V u d H J 5 I F R 5 c G U 9 I k Z p b G x D b 2 x 1 b W 5 U e X B l c y I g V m F s d W U 9 I n N B d 0 1 H Q X d Z R E F 3 T U R C Z 0 0 9 I i A v P j x F b n R y e S B U e X B l P S J G a W x s Q 2 9 s d W 1 u T m F t Z X M i I F Z h b H V l P S J z W y Z x d W 9 0 O 1 l l Y X I m c X V v d D s s J n F 1 b 3 Q 7 Q 2 9 t b W 9 k a X R 5 Q 2 9 k Z S Z x d W 9 0 O y w m c X V v d D t D c m 9 w T m F t Z S Z x d W 9 0 O y w m c X V v d D t D b 3 V u d H l D b 2 R l J n F 1 b 3 Q 7 L C Z x d W 9 0 O 0 N v d W 5 0 e S Z x d W 9 0 O y w m c X V v d D t I Y X J 2 Z X N 0 Z W R B Y 3 J l c y Z x d W 9 0 O y w m c X V v d D t Z a W V s Z C h V b m l 0 L 0 F j c m U p J n F 1 b 3 Q 7 L C Z x d W 9 0 O 1 B y b 2 R 1 Y 3 R p b 2 4 m c X V v d D s s J n F 1 b 3 Q 7 U H J p Y 2 U o R G 9 s b G F y c y 9 V b m l 0 K S Z x d W 9 0 O y w m c X V v d D t V b m l 0 J n F 1 b 3 Q 7 L C Z x d W 9 0 O 1 Z h b H V l K E R v b G x h c n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Z v c m 5 h X 1 d p b m V f U H J v Z H V j d G l v b l 8 x O T g w X z I w M j A v Q X V 0 b 1 J l b W 9 2 Z W R D b 2 x 1 b W 5 z M S 5 7 W W V h c i w w f S Z x d W 9 0 O y w m c X V v d D t T Z W N 0 a W 9 u M S 9 D Y W x p Z m 9 y b m F f V 2 l u Z V 9 Q c m 9 k d W N 0 a W 9 u X z E 5 O D B f M j A y M C 9 B d X R v U m V t b 3 Z l Z E N v b H V t b n M x L n t D b 2 1 t b 2 R p d H l D b 2 R l L D F 9 J n F 1 b 3 Q 7 L C Z x d W 9 0 O 1 N l Y 3 R p b 2 4 x L 0 N h b G l m b 3 J u Y V 9 X a W 5 l X 1 B y b 2 R 1 Y 3 R p b 2 5 f M T k 4 M F 8 y M D I w L 0 F 1 d G 9 S Z W 1 v d m V k Q 2 9 s d W 1 u c z E u e 0 N y b 3 B O Y W 1 l L D J 9 J n F 1 b 3 Q 7 L C Z x d W 9 0 O 1 N l Y 3 R p b 2 4 x L 0 N h b G l m b 3 J u Y V 9 X a W 5 l X 1 B y b 2 R 1 Y 3 R p b 2 5 f M T k 4 M F 8 y M D I w L 0 F 1 d G 9 S Z W 1 v d m V k Q 2 9 s d W 1 u c z E u e 0 N v d W 5 0 e U N v Z G U s M 3 0 m c X V v d D s s J n F 1 b 3 Q 7 U 2 V j d G l v b j E v Q 2 F s a W Z v c m 5 h X 1 d p b m V f U H J v Z H V j d G l v b l 8 x O T g w X z I w M j A v Q X V 0 b 1 J l b W 9 2 Z W R D b 2 x 1 b W 5 z M S 5 7 Q 2 9 1 b n R 5 L D R 9 J n F 1 b 3 Q 7 L C Z x d W 9 0 O 1 N l Y 3 R p b 2 4 x L 0 N h b G l m b 3 J u Y V 9 X a W 5 l X 1 B y b 2 R 1 Y 3 R p b 2 5 f M T k 4 M F 8 y M D I w L 0 F 1 d G 9 S Z W 1 v d m V k Q 2 9 s d W 1 u c z E u e 0 h h c n Z l c 3 R l Z E F j c m V z L D V 9 J n F 1 b 3 Q 7 L C Z x d W 9 0 O 1 N l Y 3 R p b 2 4 x L 0 N h b G l m b 3 J u Y V 9 X a W 5 l X 1 B y b 2 R 1 Y 3 R p b 2 5 f M T k 4 M F 8 y M D I w L 0 F 1 d G 9 S Z W 1 v d m V k Q 2 9 s d W 1 u c z E u e 1 l p Z W x k K F V u a X Q v Q W N y Z S k s N n 0 m c X V v d D s s J n F 1 b 3 Q 7 U 2 V j d G l v b j E v Q 2 F s a W Z v c m 5 h X 1 d p b m V f U H J v Z H V j d G l v b l 8 x O T g w X z I w M j A v Q X V 0 b 1 J l b W 9 2 Z W R D b 2 x 1 b W 5 z M S 5 7 U H J v Z H V j d G l v b i w 3 f S Z x d W 9 0 O y w m c X V v d D t T Z W N 0 a W 9 u M S 9 D Y W x p Z m 9 y b m F f V 2 l u Z V 9 Q c m 9 k d W N 0 a W 9 u X z E 5 O D B f M j A y M C 9 B d X R v U m V t b 3 Z l Z E N v b H V t b n M x L n t Q c m l j Z S h E b 2 x s Y X J z L 1 V u a X Q p L D h 9 J n F 1 b 3 Q 7 L C Z x d W 9 0 O 1 N l Y 3 R p b 2 4 x L 0 N h b G l m b 3 J u Y V 9 X a W 5 l X 1 B y b 2 R 1 Y 3 R p b 2 5 f M T k 4 M F 8 y M D I w L 0 F 1 d G 9 S Z W 1 v d m V k Q 2 9 s d W 1 u c z E u e 1 V u a X Q s O X 0 m c X V v d D s s J n F 1 b 3 Q 7 U 2 V j d G l v b j E v Q 2 F s a W Z v c m 5 h X 1 d p b m V f U H J v Z H V j d G l v b l 8 x O T g w X z I w M j A v Q X V 0 b 1 J l b W 9 2 Z W R D b 2 x 1 b W 5 z M S 5 7 V m F s d W U o R G 9 s b G F y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Y W x p Z m 9 y b m F f V 2 l u Z V 9 Q c m 9 k d W N 0 a W 9 u X z E 5 O D B f M j A y M C 9 B d X R v U m V t b 3 Z l Z E N v b H V t b n M x L n t Z Z W F y L D B 9 J n F 1 b 3 Q 7 L C Z x d W 9 0 O 1 N l Y 3 R p b 2 4 x L 0 N h b G l m b 3 J u Y V 9 X a W 5 l X 1 B y b 2 R 1 Y 3 R p b 2 5 f M T k 4 M F 8 y M D I w L 0 F 1 d G 9 S Z W 1 v d m V k Q 2 9 s d W 1 u c z E u e 0 N v b W 1 v Z G l 0 e U N v Z G U s M X 0 m c X V v d D s s J n F 1 b 3 Q 7 U 2 V j d G l v b j E v Q 2 F s a W Z v c m 5 h X 1 d p b m V f U H J v Z H V j d G l v b l 8 x O T g w X z I w M j A v Q X V 0 b 1 J l b W 9 2 Z W R D b 2 x 1 b W 5 z M S 5 7 Q 3 J v c E 5 h b W U s M n 0 m c X V v d D s s J n F 1 b 3 Q 7 U 2 V j d G l v b j E v Q 2 F s a W Z v c m 5 h X 1 d p b m V f U H J v Z H V j d G l v b l 8 x O T g w X z I w M j A v Q X V 0 b 1 J l b W 9 2 Z W R D b 2 x 1 b W 5 z M S 5 7 Q 2 9 1 b n R 5 Q 2 9 k Z S w z f S Z x d W 9 0 O y w m c X V v d D t T Z W N 0 a W 9 u M S 9 D Y W x p Z m 9 y b m F f V 2 l u Z V 9 Q c m 9 k d W N 0 a W 9 u X z E 5 O D B f M j A y M C 9 B d X R v U m V t b 3 Z l Z E N v b H V t b n M x L n t D b 3 V u d H k s N H 0 m c X V v d D s s J n F 1 b 3 Q 7 U 2 V j d G l v b j E v Q 2 F s a W Z v c m 5 h X 1 d p b m V f U H J v Z H V j d G l v b l 8 x O T g w X z I w M j A v Q X V 0 b 1 J l b W 9 2 Z W R D b 2 x 1 b W 5 z M S 5 7 S G F y d m V z d G V k Q W N y Z X M s N X 0 m c X V v d D s s J n F 1 b 3 Q 7 U 2 V j d G l v b j E v Q 2 F s a W Z v c m 5 h X 1 d p b m V f U H J v Z H V j d G l v b l 8 x O T g w X z I w M j A v Q X V 0 b 1 J l b W 9 2 Z W R D b 2 x 1 b W 5 z M S 5 7 W W l l b G Q o V W 5 p d C 9 B Y 3 J l K S w 2 f S Z x d W 9 0 O y w m c X V v d D t T Z W N 0 a W 9 u M S 9 D Y W x p Z m 9 y b m F f V 2 l u Z V 9 Q c m 9 k d W N 0 a W 9 u X z E 5 O D B f M j A y M C 9 B d X R v U m V t b 3 Z l Z E N v b H V t b n M x L n t Q c m 9 k d W N 0 a W 9 u L D d 9 J n F 1 b 3 Q 7 L C Z x d W 9 0 O 1 N l Y 3 R p b 2 4 x L 0 N h b G l m b 3 J u Y V 9 X a W 5 l X 1 B y b 2 R 1 Y 3 R p b 2 5 f M T k 4 M F 8 y M D I w L 0 F 1 d G 9 S Z W 1 v d m V k Q 2 9 s d W 1 u c z E u e 1 B y a W N l K E R v b G x h c n M v V W 5 p d C k s O H 0 m c X V v d D s s J n F 1 b 3 Q 7 U 2 V j d G l v b j E v Q 2 F s a W Z v c m 5 h X 1 d p b m V f U H J v Z H V j d G l v b l 8 x O T g w X z I w M j A v Q X V 0 b 1 J l b W 9 2 Z W R D b 2 x 1 b W 5 z M S 5 7 V W 5 p d C w 5 f S Z x d W 9 0 O y w m c X V v d D t T Z W N 0 a W 9 u M S 9 D Y W x p Z m 9 y b m F f V 2 l u Z V 9 Q c m 9 k d W N 0 a W 9 u X z E 5 O D B f M j A y M C 9 B d X R v U m V t b 3 Z l Z E N v b H V t b n M x L n t W Y W x 1 Z S h E b 2 x s Y X J z K S w x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x f Y 2 l 0 a W V z X 2 x h d F 9 s b 2 5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U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A 4 O j Q 4 O j M w L j Q 3 M z k 1 N j R a I i A v P j x F b n R y e S B U e X B l P S J G a W x s Q 2 9 s d W 1 u V H l w Z X M i I F Z h b H V l P S J z Q m d N R C I g L z 4 8 R W 5 0 c n k g V H l w Z T 0 i R m l s b E N v b H V t b k 5 h b W V z I i B W Y W x 1 Z T 0 i c 1 s m c X V v d D t O Y W 1 l J n F 1 b 3 Q 7 L C Z x d W 9 0 O 0 x h d G l 0 d W R l J n F 1 b 3 Q 7 L C Z x d W 9 0 O 0 x v b m d p d H V k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X 2 N p d G l l c 1 9 s Y X R f b G 9 u Z y 9 B d X R v U m V t b 3 Z l Z E N v b H V t b n M x L n t O Y W 1 l L D B 9 J n F 1 b 3 Q 7 L C Z x d W 9 0 O 1 N l Y 3 R p b 2 4 x L 2 N h b F 9 j a X R p Z X N f b G F 0 X 2 x v b m c v Q X V 0 b 1 J l b W 9 2 Z W R D b 2 x 1 b W 5 z M S 5 7 T G F 0 a X R 1 Z G U s M X 0 m c X V v d D s s J n F 1 b 3 Q 7 U 2 V j d G l v b j E v Y 2 F s X 2 N p d G l l c 1 9 s Y X R f b G 9 u Z y 9 B d X R v U m V t b 3 Z l Z E N v b H V t b n M x L n t M b 2 5 n a X R 1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s X 2 N p d G l l c 1 9 s Y X R f b G 9 u Z y 9 B d X R v U m V t b 3 Z l Z E N v b H V t b n M x L n t O Y W 1 l L D B 9 J n F 1 b 3 Q 7 L C Z x d W 9 0 O 1 N l Y 3 R p b 2 4 x L 2 N h b F 9 j a X R p Z X N f b G F 0 X 2 x v b m c v Q X V 0 b 1 J l b W 9 2 Z W R D b 2 x 1 b W 5 z M S 5 7 T G F 0 a X R 1 Z G U s M X 0 m c X V v d D s s J n F 1 b 3 Q 7 U 2 V j d G l v b j E v Y 2 F s X 2 N p d G l l c 1 9 s Y X R f b G 9 u Z y 9 B d X R v U m V t b 3 Z l Z E N v b H V t b n M x L n t M b 2 5 n a X R 1 Z G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1 Q w M D o y M T o x M i 4 3 M T U 0 M T k x W i I g L z 4 8 R W 5 0 c n k g V H l w Z T 0 i R m l s b E N v b H V t b l R 5 c G V z I i B W Y W x 1 Z T 0 i c 0 F 3 T U d B d 1 l E Q X d N R E J n T T 0 i I C 8 + P E V u d H J 5 I F R 5 c G U 9 I k Z p b G x D b 2 x 1 b W 5 O Y W 1 l c y I g V m F s d W U 9 I n N b J n F 1 b 3 Q 7 W W V h c i Z x d W 9 0 O y w m c X V v d D t D b 2 1 t b 2 R p d H l D b 2 R l J n F 1 b 3 Q 7 L C Z x d W 9 0 O 0 N y b 3 B O Y W 1 l J n F 1 b 3 Q 7 L C Z x d W 9 0 O 0 N v d W 5 0 e U N v Z G U m c X V v d D s s J n F 1 b 3 Q 7 Q 2 9 1 b n R 5 J n F 1 b 3 Q 7 L C Z x d W 9 0 O 0 h h c n Z l c 3 R l Z E F j c m V z J n F 1 b 3 Q 7 L C Z x d W 9 0 O 1 l p Z W x k K F V u a X Q v Q W N y Z S k m c X V v d D s s J n F 1 b 3 Q 7 U H J v Z H V j d G l v b i Z x d W 9 0 O y w m c X V v d D t Q c m l j Z S h E b 2 x s Y X J z L 1 V u a X Q p J n F 1 b 3 Q 7 L C Z x d W 9 0 O 1 V u a X Q m c X V v d D s s J n F 1 b 3 Q 7 V m F s d W U o R G 9 s b G F y c y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Z m 9 y b m F f V 2 l u Z V 9 Q c m 9 k d W N 0 a W 9 u X z E 5 O D B f M j A y M C 9 B d X R v U m V t b 3 Z l Z E N v b H V t b n M x L n t Z Z W F y L D B 9 J n F 1 b 3 Q 7 L C Z x d W 9 0 O 1 N l Y 3 R p b 2 4 x L 0 N h b G l m b 3 J u Y V 9 X a W 5 l X 1 B y b 2 R 1 Y 3 R p b 2 5 f M T k 4 M F 8 y M D I w L 0 F 1 d G 9 S Z W 1 v d m V k Q 2 9 s d W 1 u c z E u e 0 N v b W 1 v Z G l 0 e U N v Z G U s M X 0 m c X V v d D s s J n F 1 b 3 Q 7 U 2 V j d G l v b j E v Q 2 F s a W Z v c m 5 h X 1 d p b m V f U H J v Z H V j d G l v b l 8 x O T g w X z I w M j A v Q X V 0 b 1 J l b W 9 2 Z W R D b 2 x 1 b W 5 z M S 5 7 Q 3 J v c E 5 h b W U s M n 0 m c X V v d D s s J n F 1 b 3 Q 7 U 2 V j d G l v b j E v Q 2 F s a W Z v c m 5 h X 1 d p b m V f U H J v Z H V j d G l v b l 8 x O T g w X z I w M j A v Q X V 0 b 1 J l b W 9 2 Z W R D b 2 x 1 b W 5 z M S 5 7 Q 2 9 1 b n R 5 Q 2 9 k Z S w z f S Z x d W 9 0 O y w m c X V v d D t T Z W N 0 a W 9 u M S 9 D Y W x p Z m 9 y b m F f V 2 l u Z V 9 Q c m 9 k d W N 0 a W 9 u X z E 5 O D B f M j A y M C 9 B d X R v U m V t b 3 Z l Z E N v b H V t b n M x L n t D b 3 V u d H k s N H 0 m c X V v d D s s J n F 1 b 3 Q 7 U 2 V j d G l v b j E v Q 2 F s a W Z v c m 5 h X 1 d p b m V f U H J v Z H V j d G l v b l 8 x O T g w X z I w M j A v Q X V 0 b 1 J l b W 9 2 Z W R D b 2 x 1 b W 5 z M S 5 7 S G F y d m V z d G V k Q W N y Z X M s N X 0 m c X V v d D s s J n F 1 b 3 Q 7 U 2 V j d G l v b j E v Q 2 F s a W Z v c m 5 h X 1 d p b m V f U H J v Z H V j d G l v b l 8 x O T g w X z I w M j A v Q X V 0 b 1 J l b W 9 2 Z W R D b 2 x 1 b W 5 z M S 5 7 W W l l b G Q o V W 5 p d C 9 B Y 3 J l K S w 2 f S Z x d W 9 0 O y w m c X V v d D t T Z W N 0 a W 9 u M S 9 D Y W x p Z m 9 y b m F f V 2 l u Z V 9 Q c m 9 k d W N 0 a W 9 u X z E 5 O D B f M j A y M C 9 B d X R v U m V t b 3 Z l Z E N v b H V t b n M x L n t Q c m 9 k d W N 0 a W 9 u L D d 9 J n F 1 b 3 Q 7 L C Z x d W 9 0 O 1 N l Y 3 R p b 2 4 x L 0 N h b G l m b 3 J u Y V 9 X a W 5 l X 1 B y b 2 R 1 Y 3 R p b 2 5 f M T k 4 M F 8 y M D I w L 0 F 1 d G 9 S Z W 1 v d m V k Q 2 9 s d W 1 u c z E u e 1 B y a W N l K E R v b G x h c n M v V W 5 p d C k s O H 0 m c X V v d D s s J n F 1 b 3 Q 7 U 2 V j d G l v b j E v Q 2 F s a W Z v c m 5 h X 1 d p b m V f U H J v Z H V j d G l v b l 8 x O T g w X z I w M j A v Q X V 0 b 1 J l b W 9 2 Z W R D b 2 x 1 b W 5 z M S 5 7 V W 5 p d C w 5 f S Z x d W 9 0 O y w m c X V v d D t T Z W N 0 a W 9 u M S 9 D Y W x p Z m 9 y b m F f V 2 l u Z V 9 Q c m 9 k d W N 0 a W 9 u X z E 5 O D B f M j A y M C 9 B d X R v U m V t b 3 Z l Z E N v b H V t b n M x L n t W Y W x 1 Z S h E b 2 x s Y X J z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h b G l m b 3 J u Y V 9 X a W 5 l X 1 B y b 2 R 1 Y 3 R p b 2 5 f M T k 4 M F 8 y M D I w L 0 F 1 d G 9 S Z W 1 v d m V k Q 2 9 s d W 1 u c z E u e 1 l l Y X I s M H 0 m c X V v d D s s J n F 1 b 3 Q 7 U 2 V j d G l v b j E v Q 2 F s a W Z v c m 5 h X 1 d p b m V f U H J v Z H V j d G l v b l 8 x O T g w X z I w M j A v Q X V 0 b 1 J l b W 9 2 Z W R D b 2 x 1 b W 5 z M S 5 7 Q 2 9 t b W 9 k a X R 5 Q 2 9 k Z S w x f S Z x d W 9 0 O y w m c X V v d D t T Z W N 0 a W 9 u M S 9 D Y W x p Z m 9 y b m F f V 2 l u Z V 9 Q c m 9 k d W N 0 a W 9 u X z E 5 O D B f M j A y M C 9 B d X R v U m V t b 3 Z l Z E N v b H V t b n M x L n t D c m 9 w T m F t Z S w y f S Z x d W 9 0 O y w m c X V v d D t T Z W N 0 a W 9 u M S 9 D Y W x p Z m 9 y b m F f V 2 l u Z V 9 Q c m 9 k d W N 0 a W 9 u X z E 5 O D B f M j A y M C 9 B d X R v U m V t b 3 Z l Z E N v b H V t b n M x L n t D b 3 V u d H l D b 2 R l L D N 9 J n F 1 b 3 Q 7 L C Z x d W 9 0 O 1 N l Y 3 R p b 2 4 x L 0 N h b G l m b 3 J u Y V 9 X a W 5 l X 1 B y b 2 R 1 Y 3 R p b 2 5 f M T k 4 M F 8 y M D I w L 0 F 1 d G 9 S Z W 1 v d m V k Q 2 9 s d W 1 u c z E u e 0 N v d W 5 0 e S w 0 f S Z x d W 9 0 O y w m c X V v d D t T Z W N 0 a W 9 u M S 9 D Y W x p Z m 9 y b m F f V 2 l u Z V 9 Q c m 9 k d W N 0 a W 9 u X z E 5 O D B f M j A y M C 9 B d X R v U m V t b 3 Z l Z E N v b H V t b n M x L n t I Y X J 2 Z X N 0 Z W R B Y 3 J l c y w 1 f S Z x d W 9 0 O y w m c X V v d D t T Z W N 0 a W 9 u M S 9 D Y W x p Z m 9 y b m F f V 2 l u Z V 9 Q c m 9 k d W N 0 a W 9 u X z E 5 O D B f M j A y M C 9 B d X R v U m V t b 3 Z l Z E N v b H V t b n M x L n t Z a W V s Z C h V b m l 0 L 0 F j c m U p L D Z 9 J n F 1 b 3 Q 7 L C Z x d W 9 0 O 1 N l Y 3 R p b 2 4 x L 0 N h b G l m b 3 J u Y V 9 X a W 5 l X 1 B y b 2 R 1 Y 3 R p b 2 5 f M T k 4 M F 8 y M D I w L 0 F 1 d G 9 S Z W 1 v d m V k Q 2 9 s d W 1 u c z E u e 1 B y b 2 R 1 Y 3 R p b 2 4 s N 3 0 m c X V v d D s s J n F 1 b 3 Q 7 U 2 V j d G l v b j E v Q 2 F s a W Z v c m 5 h X 1 d p b m V f U H J v Z H V j d G l v b l 8 x O T g w X z I w M j A v Q X V 0 b 1 J l b W 9 2 Z W R D b 2 x 1 b W 5 z M S 5 7 U H J p Y 2 U o R G 9 s b G F y c y 9 V b m l 0 K S w 4 f S Z x d W 9 0 O y w m c X V v d D t T Z W N 0 a W 9 u M S 9 D Y W x p Z m 9 y b m F f V 2 l u Z V 9 Q c m 9 k d W N 0 a W 9 u X z E 5 O D B f M j A y M C 9 B d X R v U m V t b 3 Z l Z E N v b H V t b n M x L n t V b m l 0 L D l 9 J n F 1 b 3 Q 7 L C Z x d W 9 0 O 1 N l Y 3 R p b 2 4 x L 0 N h b G l m b 3 J u Y V 9 X a W 5 l X 1 B y b 2 R 1 Y 3 R p b 2 5 f M T k 4 M F 8 y M D I w L 0 F 1 d G 9 S Z W 1 v d m V k Q 2 9 s d W 1 u c z E u e 1 Z h b H V l K E R v b G x h c n M p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p Z m 9 y b m l h X 0 N v d W 5 0 a W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g 6 N T Y 6 M T Q u M z A 0 M z c w O V o i I C 8 + P E V u d H J 5 I F R 5 c G U 9 I k Z p b G x D b 2 x 1 b W 5 U e X B l c y I g V m F s d W U 9 I n N B d 1 l H Q X c 9 P S I g L z 4 8 R W 5 0 c n k g V H l w Z T 0 i R m l s b E N v b H V t b k 5 h b W V z I i B W Y W x 1 Z T 0 i c 1 s m c X V v d D t M Y X R p d H V k Z S Z x d W 9 0 O y w m c X V v d D t 0 a G V f Z 2 V v b S Z x d W 9 0 O y w m c X V v d D t O Y W 1 l J n F 1 b 3 Q 7 L C Z x d W 9 0 O 0 x v b m d p d H V k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Z v c m 5 p Y V 9 D b 3 V u d G l l c y 9 B d X R v U m V t b 3 Z l Z E N v b H V t b n M x L n t M Y X R p d H V k Z S w w f S Z x d W 9 0 O y w m c X V v d D t T Z W N 0 a W 9 u M S 9 D Y W x p Z m 9 y b m l h X 0 N v d W 5 0 a W V z L 0 F 1 d G 9 S Z W 1 v d m V k Q 2 9 s d W 1 u c z E u e 3 R o Z V 9 n Z W 9 t L D F 9 J n F 1 b 3 Q 7 L C Z x d W 9 0 O 1 N l Y 3 R p b 2 4 x L 0 N h b G l m b 3 J u a W F f Q 2 9 1 b n R p Z X M v Q X V 0 b 1 J l b W 9 2 Z W R D b 2 x 1 b W 5 z M S 5 7 T m F t Z S w y f S Z x d W 9 0 O y w m c X V v d D t T Z W N 0 a W 9 u M S 9 D Y W x p Z m 9 y b m l h X 0 N v d W 5 0 a W V z L 0 F 1 d G 9 S Z W 1 v d m V k Q 2 9 s d W 1 u c z E u e 0 x v b m d p d H V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x p Z m 9 y b m l h X 0 N v d W 5 0 a W V z L 0 F 1 d G 9 S Z W 1 v d m V k Q 2 9 s d W 1 u c z E u e 0 x h d G l 0 d W R l L D B 9 J n F 1 b 3 Q 7 L C Z x d W 9 0 O 1 N l Y 3 R p b 2 4 x L 0 N h b G l m b 3 J u a W F f Q 2 9 1 b n R p Z X M v Q X V 0 b 1 J l b W 9 2 Z W R D b 2 x 1 b W 5 z M S 5 7 d G h l X 2 d l b 2 0 s M X 0 m c X V v d D s s J n F 1 b 3 Q 7 U 2 V j d G l v b j E v Q 2 F s a W Z v c m 5 p Y V 9 D b 3 V u d G l l c y 9 B d X R v U m V t b 3 Z l Z E N v b H V t b n M x L n t O Y W 1 l L D J 9 J n F 1 b 3 Q 7 L C Z x d W 9 0 O 1 N l Y 3 R p b 2 4 x L 0 N h b G l m b 3 J u a W F f Q 2 9 1 b n R p Z X M v Q X V 0 b 1 J l b W 9 2 Z W R D b 2 x 1 b W 5 z M S 5 7 T G 9 u Z 2 l 0 d W R l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M t Y 2 9 1 b n R 5 L W J v d W 5 k Y X J p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j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A 5 O j A z O j I 4 L j E x N z g x N z R a I i A v P j x F b n R y e S B U e X B l P S J G a W x s Q 2 9 s d W 1 u V H l w Z X M i I F Z h b H V l P S J z Q m d Z R E F 3 T U R C Z 1 l H Q X d Z R 0 F 3 T U R C Z 0 1 E Q X d N R 0 F 3 P T 0 i I C 8 + P E V u d H J 5 I F R 5 c G U 9 I k Z p b G x D b 2 x 1 b W 5 O Y W 1 l c y I g V m F s d W U 9 I n N b J n F 1 b 3 Q 7 R 2 V v I F B v a W 5 0 J n F 1 b 3 Q 7 L C Z x d W 9 0 O 0 d l b y B T a G F w Z S Z x d W 9 0 O y w m c X V v d D t T V E F U R U Z Q J n F 1 b 3 Q 7 L C Z x d W 9 0 O 0 N P V U 5 U W U Z Q J n F 1 b 3 Q 7 L C Z x d W 9 0 O 0 N P V U 5 U W U 5 T J n F 1 b 3 Q 7 L C Z x d W 9 0 O 0 d F T 0 l E J n F 1 b 3 Q 7 L C Z x d W 9 0 O 0 5 B T U U m c X V v d D s s J n F 1 b 3 Q 7 T k F N R U x T Q U Q m c X V v d D s s J n F 1 b 3 Q 7 U 1 R V U 0 F C J n F 1 b 3 Q 7 L C Z x d W 9 0 O 0 x T Q U Q m c X V v d D s s J n F 1 b 3 Q 7 Q 0 x B U 1 N G U C Z x d W 9 0 O y w m c X V v d D t N V E Z D Q y Z x d W 9 0 O y w m c X V v d D t D U 0 F G U C Z x d W 9 0 O y w m c X V v d D t D Q l N B R l A m c X V v d D s s J n F 1 b 3 Q 7 T U V U R E l W R l A m c X V v d D s s J n F 1 b 3 Q 7 R l V O Q 1 N U Q V Q m c X V v d D s s J n F 1 b 3 Q 7 Q U x B T k Q m c X V v d D s s J n F 1 b 3 Q 7 Q V d B V E V S J n F 1 b 3 Q 7 L C Z x d W 9 0 O 0 l O V F B U T E F U J n F 1 b 3 Q 7 L C Z x d W 9 0 O 0 l O V F B U T E 9 O J n F 1 b 3 Q 7 L C Z x d W 9 0 O 1 N U Q V R F X 0 5 B T U U m c X V v d D s s J n F 1 b 3 Q 7 Q 0 9 V T l R Z R l A g T k 9 a R V J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M t Y 2 9 1 b n R 5 L W J v d W 5 k Y X J p Z X M v Q X V 0 b 1 J l b W 9 2 Z W R D b 2 x 1 b W 5 z M S 5 7 R 2 V v I F B v a W 5 0 L D B 9 J n F 1 b 3 Q 7 L C Z x d W 9 0 O 1 N l Y 3 R p b 2 4 x L 3 V z L W N v d W 5 0 e S 1 i b 3 V u Z G F y a W V z L 0 F 1 d G 9 S Z W 1 v d m V k Q 2 9 s d W 1 u c z E u e 0 d l b y B T a G F w Z S w x f S Z x d W 9 0 O y w m c X V v d D t T Z W N 0 a W 9 u M S 9 1 c y 1 j b 3 V u d H k t Y m 9 1 b m R h c m l l c y 9 B d X R v U m V t b 3 Z l Z E N v b H V t b n M x L n t T V E F U R U Z Q L D J 9 J n F 1 b 3 Q 7 L C Z x d W 9 0 O 1 N l Y 3 R p b 2 4 x L 3 V z L W N v d W 5 0 e S 1 i b 3 V u Z G F y a W V z L 0 F 1 d G 9 S Z W 1 v d m V k Q 2 9 s d W 1 u c z E u e 0 N P V U 5 U W U Z Q L D N 9 J n F 1 b 3 Q 7 L C Z x d W 9 0 O 1 N l Y 3 R p b 2 4 x L 3 V z L W N v d W 5 0 e S 1 i b 3 V u Z G F y a W V z L 0 F 1 d G 9 S Z W 1 v d m V k Q 2 9 s d W 1 u c z E u e 0 N P V U 5 U W U 5 T L D R 9 J n F 1 b 3 Q 7 L C Z x d W 9 0 O 1 N l Y 3 R p b 2 4 x L 3 V z L W N v d W 5 0 e S 1 i b 3 V u Z G F y a W V z L 0 F 1 d G 9 S Z W 1 v d m V k Q 2 9 s d W 1 u c z E u e 0 d F T 0 l E L D V 9 J n F 1 b 3 Q 7 L C Z x d W 9 0 O 1 N l Y 3 R p b 2 4 x L 3 V z L W N v d W 5 0 e S 1 i b 3 V u Z G F y a W V z L 0 F 1 d G 9 S Z W 1 v d m V k Q 2 9 s d W 1 u c z E u e 0 5 B T U U s N n 0 m c X V v d D s s J n F 1 b 3 Q 7 U 2 V j d G l v b j E v d X M t Y 2 9 1 b n R 5 L W J v d W 5 k Y X J p Z X M v Q X V 0 b 1 J l b W 9 2 Z W R D b 2 x 1 b W 5 z M S 5 7 T k F N R U x T Q U Q s N 3 0 m c X V v d D s s J n F 1 b 3 Q 7 U 2 V j d G l v b j E v d X M t Y 2 9 1 b n R 5 L W J v d W 5 k Y X J p Z X M v Q X V 0 b 1 J l b W 9 2 Z W R D b 2 x 1 b W 5 z M S 5 7 U 1 R V U 0 F C L D h 9 J n F 1 b 3 Q 7 L C Z x d W 9 0 O 1 N l Y 3 R p b 2 4 x L 3 V z L W N v d W 5 0 e S 1 i b 3 V u Z G F y a W V z L 0 F 1 d G 9 S Z W 1 v d m V k Q 2 9 s d W 1 u c z E u e 0 x T Q U Q s O X 0 m c X V v d D s s J n F 1 b 3 Q 7 U 2 V j d G l v b j E v d X M t Y 2 9 1 b n R 5 L W J v d W 5 k Y X J p Z X M v Q X V 0 b 1 J l b W 9 2 Z W R D b 2 x 1 b W 5 z M S 5 7 Q 0 x B U 1 N G U C w x M H 0 m c X V v d D s s J n F 1 b 3 Q 7 U 2 V j d G l v b j E v d X M t Y 2 9 1 b n R 5 L W J v d W 5 k Y X J p Z X M v Q X V 0 b 1 J l b W 9 2 Z W R D b 2 x 1 b W 5 z M S 5 7 T V R G Q 0 M s M T F 9 J n F 1 b 3 Q 7 L C Z x d W 9 0 O 1 N l Y 3 R p b 2 4 x L 3 V z L W N v d W 5 0 e S 1 i b 3 V u Z G F y a W V z L 0 F 1 d G 9 S Z W 1 v d m V k Q 2 9 s d W 1 u c z E u e 0 N T Q U Z Q L D E y f S Z x d W 9 0 O y w m c X V v d D t T Z W N 0 a W 9 u M S 9 1 c y 1 j b 3 V u d H k t Y m 9 1 b m R h c m l l c y 9 B d X R v U m V t b 3 Z l Z E N v b H V t b n M x L n t D Q l N B R l A s M T N 9 J n F 1 b 3 Q 7 L C Z x d W 9 0 O 1 N l Y 3 R p b 2 4 x L 3 V z L W N v d W 5 0 e S 1 i b 3 V u Z G F y a W V z L 0 F 1 d G 9 S Z W 1 v d m V k Q 2 9 s d W 1 u c z E u e 0 1 F V E R J V k Z Q L D E 0 f S Z x d W 9 0 O y w m c X V v d D t T Z W N 0 a W 9 u M S 9 1 c y 1 j b 3 V u d H k t Y m 9 1 b m R h c m l l c y 9 B d X R v U m V t b 3 Z l Z E N v b H V t b n M x L n t G V U 5 D U 1 R B V C w x N X 0 m c X V v d D s s J n F 1 b 3 Q 7 U 2 V j d G l v b j E v d X M t Y 2 9 1 b n R 5 L W J v d W 5 k Y X J p Z X M v Q X V 0 b 1 J l b W 9 2 Z W R D b 2 x 1 b W 5 z M S 5 7 Q U x B T k Q s M T Z 9 J n F 1 b 3 Q 7 L C Z x d W 9 0 O 1 N l Y 3 R p b 2 4 x L 3 V z L W N v d W 5 0 e S 1 i b 3 V u Z G F y a W V z L 0 F 1 d G 9 S Z W 1 v d m V k Q 2 9 s d W 1 u c z E u e 0 F X Q V R F U i w x N 3 0 m c X V v d D s s J n F 1 b 3 Q 7 U 2 V j d G l v b j E v d X M t Y 2 9 1 b n R 5 L W J v d W 5 k Y X J p Z X M v Q X V 0 b 1 J l b W 9 2 Z W R D b 2 x 1 b W 5 z M S 5 7 S U 5 U U F R M Q V Q s M T h 9 J n F 1 b 3 Q 7 L C Z x d W 9 0 O 1 N l Y 3 R p b 2 4 x L 3 V z L W N v d W 5 0 e S 1 i b 3 V u Z G F y a W V z L 0 F 1 d G 9 S Z W 1 v d m V k Q 2 9 s d W 1 u c z E u e 0 l O V F B U T E 9 O L D E 5 f S Z x d W 9 0 O y w m c X V v d D t T Z W N 0 a W 9 u M S 9 1 c y 1 j b 3 V u d H k t Y m 9 1 b m R h c m l l c y 9 B d X R v U m V t b 3 Z l Z E N v b H V t b n M x L n t T V E F U R V 9 O Q U 1 F L D I w f S Z x d W 9 0 O y w m c X V v d D t T Z W N 0 a W 9 u M S 9 1 c y 1 j b 3 V u d H k t Y m 9 1 b m R h c m l l c y 9 B d X R v U m V t b 3 Z l Z E N v b H V t b n M x L n t D T 1 V O V F l G U C B O T 1 p F U k 8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1 c y 1 j b 3 V u d H k t Y m 9 1 b m R h c m l l c y 9 B d X R v U m V t b 3 Z l Z E N v b H V t b n M x L n t H Z W 8 g U G 9 p b n Q s M H 0 m c X V v d D s s J n F 1 b 3 Q 7 U 2 V j d G l v b j E v d X M t Y 2 9 1 b n R 5 L W J v d W 5 k Y X J p Z X M v Q X V 0 b 1 J l b W 9 2 Z W R D b 2 x 1 b W 5 z M S 5 7 R 2 V v I F N o Y X B l L D F 9 J n F 1 b 3 Q 7 L C Z x d W 9 0 O 1 N l Y 3 R p b 2 4 x L 3 V z L W N v d W 5 0 e S 1 i b 3 V u Z G F y a W V z L 0 F 1 d G 9 S Z W 1 v d m V k Q 2 9 s d W 1 u c z E u e 1 N U Q V R F R l A s M n 0 m c X V v d D s s J n F 1 b 3 Q 7 U 2 V j d G l v b j E v d X M t Y 2 9 1 b n R 5 L W J v d W 5 k Y X J p Z X M v Q X V 0 b 1 J l b W 9 2 Z W R D b 2 x 1 b W 5 z M S 5 7 Q 0 9 V T l R Z R l A s M 3 0 m c X V v d D s s J n F 1 b 3 Q 7 U 2 V j d G l v b j E v d X M t Y 2 9 1 b n R 5 L W J v d W 5 k Y X J p Z X M v Q X V 0 b 1 J l b W 9 2 Z W R D b 2 x 1 b W 5 z M S 5 7 Q 0 9 V T l R Z T l M s N H 0 m c X V v d D s s J n F 1 b 3 Q 7 U 2 V j d G l v b j E v d X M t Y 2 9 1 b n R 5 L W J v d W 5 k Y X J p Z X M v Q X V 0 b 1 J l b W 9 2 Z W R D b 2 x 1 b W 5 z M S 5 7 R 0 V P S U Q s N X 0 m c X V v d D s s J n F 1 b 3 Q 7 U 2 V j d G l v b j E v d X M t Y 2 9 1 b n R 5 L W J v d W 5 k Y X J p Z X M v Q X V 0 b 1 J l b W 9 2 Z W R D b 2 x 1 b W 5 z M S 5 7 T k F N R S w 2 f S Z x d W 9 0 O y w m c X V v d D t T Z W N 0 a W 9 u M S 9 1 c y 1 j b 3 V u d H k t Y m 9 1 b m R h c m l l c y 9 B d X R v U m V t b 3 Z l Z E N v b H V t b n M x L n t O Q U 1 F T F N B R C w 3 f S Z x d W 9 0 O y w m c X V v d D t T Z W N 0 a W 9 u M S 9 1 c y 1 j b 3 V u d H k t Y m 9 1 b m R h c m l l c y 9 B d X R v U m V t b 3 Z l Z E N v b H V t b n M x L n t T V F V T Q U I s O H 0 m c X V v d D s s J n F 1 b 3 Q 7 U 2 V j d G l v b j E v d X M t Y 2 9 1 b n R 5 L W J v d W 5 k Y X J p Z X M v Q X V 0 b 1 J l b W 9 2 Z W R D b 2 x 1 b W 5 z M S 5 7 T F N B R C w 5 f S Z x d W 9 0 O y w m c X V v d D t T Z W N 0 a W 9 u M S 9 1 c y 1 j b 3 V u d H k t Y m 9 1 b m R h c m l l c y 9 B d X R v U m V t b 3 Z l Z E N v b H V t b n M x L n t D T E F T U 0 Z Q L D E w f S Z x d W 9 0 O y w m c X V v d D t T Z W N 0 a W 9 u M S 9 1 c y 1 j b 3 V u d H k t Y m 9 1 b m R h c m l l c y 9 B d X R v U m V t b 3 Z l Z E N v b H V t b n M x L n t N V E Z D Q y w x M X 0 m c X V v d D s s J n F 1 b 3 Q 7 U 2 V j d G l v b j E v d X M t Y 2 9 1 b n R 5 L W J v d W 5 k Y X J p Z X M v Q X V 0 b 1 J l b W 9 2 Z W R D b 2 x 1 b W 5 z M S 5 7 Q 1 N B R l A s M T J 9 J n F 1 b 3 Q 7 L C Z x d W 9 0 O 1 N l Y 3 R p b 2 4 x L 3 V z L W N v d W 5 0 e S 1 i b 3 V u Z G F y a W V z L 0 F 1 d G 9 S Z W 1 v d m V k Q 2 9 s d W 1 u c z E u e 0 N C U 0 F G U C w x M 3 0 m c X V v d D s s J n F 1 b 3 Q 7 U 2 V j d G l v b j E v d X M t Y 2 9 1 b n R 5 L W J v d W 5 k Y X J p Z X M v Q X V 0 b 1 J l b W 9 2 Z W R D b 2 x 1 b W 5 z M S 5 7 T U V U R E l W R l A s M T R 9 J n F 1 b 3 Q 7 L C Z x d W 9 0 O 1 N l Y 3 R p b 2 4 x L 3 V z L W N v d W 5 0 e S 1 i b 3 V u Z G F y a W V z L 0 F 1 d G 9 S Z W 1 v d m V k Q 2 9 s d W 1 u c z E u e 0 Z V T k N T V E F U L D E 1 f S Z x d W 9 0 O y w m c X V v d D t T Z W N 0 a W 9 u M S 9 1 c y 1 j b 3 V u d H k t Y m 9 1 b m R h c m l l c y 9 B d X R v U m V t b 3 Z l Z E N v b H V t b n M x L n t B T E F O R C w x N n 0 m c X V v d D s s J n F 1 b 3 Q 7 U 2 V j d G l v b j E v d X M t Y 2 9 1 b n R 5 L W J v d W 5 k Y X J p Z X M v Q X V 0 b 1 J l b W 9 2 Z W R D b 2 x 1 b W 5 z M S 5 7 Q V d B V E V S L D E 3 f S Z x d W 9 0 O y w m c X V v d D t T Z W N 0 a W 9 u M S 9 1 c y 1 j b 3 V u d H k t Y m 9 1 b m R h c m l l c y 9 B d X R v U m V t b 3 Z l Z E N v b H V t b n M x L n t J T l R Q V E x B V C w x O H 0 m c X V v d D s s J n F 1 b 3 Q 7 U 2 V j d G l v b j E v d X M t Y 2 9 1 b n R 5 L W J v d W 5 k Y X J p Z X M v Q X V 0 b 1 J l b W 9 2 Z W R D b 2 x 1 b W 5 z M S 5 7 S U 5 U U F R M T 0 4 s M T l 9 J n F 1 b 3 Q 7 L C Z x d W 9 0 O 1 N l Y 3 R p b 2 4 x L 3 V z L W N v d W 5 0 e S 1 i b 3 V u Z G F y a W V z L 0 F 1 d G 9 S Z W 1 v d m V k Q 2 9 s d W 1 u c z E u e 1 N U Q V R F X 0 5 B T U U s M j B 9 J n F 1 b 3 Q 7 L C Z x d W 9 0 O 1 N l Y 3 R p b 2 4 x L 3 V z L W N v d W 5 0 e S 1 i b 3 V u Z G F y a W V z L 0 F 1 d G 9 S Z W 1 v d m V k Q 2 9 s d W 1 u c z E u e 0 N P V U 5 U W U Z Q I E 5 P W k V S T y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c y 1 j b 3 V u d H k t Y m 9 1 b m R h c m l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y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k 6 M T Q 6 M T M u N T k 5 O D c x O F o i I C 8 + P E V u d H J 5 I F R 5 c G U 9 I k Z p b G x D b 2 x 1 b W 5 U e X B l c y I g V m F s d W U 9 I n N C Z 1 l E Q X d N R E J n W U d B d 1 l H Q X d N R E J n T U R B d 0 1 H Q X c 9 P S I g L z 4 8 R W 5 0 c n k g V H l w Z T 0 i R m l s b E N v b H V t b k 5 h b W V z I i B W Y W x 1 Z T 0 i c 1 s m c X V v d D t H Z W 8 g U G 9 p b n Q m c X V v d D s s J n F 1 b 3 Q 7 R 2 V v I F N o Y X B l J n F 1 b 3 Q 7 L C Z x d W 9 0 O 1 N U Q V R F R l A m c X V v d D s s J n F 1 b 3 Q 7 Q 0 9 V T l R Z R l A m c X V v d D s s J n F 1 b 3 Q 7 Q 0 9 V T l R Z T l M m c X V v d D s s J n F 1 b 3 Q 7 R 0 V P S U Q m c X V v d D s s J n F 1 b 3 Q 7 T k F N R S Z x d W 9 0 O y w m c X V v d D t O Q U 1 F T F N B R C Z x d W 9 0 O y w m c X V v d D t T V F V T Q U I m c X V v d D s s J n F 1 b 3 Q 7 T F N B R C Z x d W 9 0 O y w m c X V v d D t D T E F T U 0 Z Q J n F 1 b 3 Q 7 L C Z x d W 9 0 O 0 1 U R k N D J n F 1 b 3 Q 7 L C Z x d W 9 0 O 0 N T Q U Z Q J n F 1 b 3 Q 7 L C Z x d W 9 0 O 0 N C U 0 F G U C Z x d W 9 0 O y w m c X V v d D t N R V R E S V Z G U C Z x d W 9 0 O y w m c X V v d D t G V U 5 D U 1 R B V C Z x d W 9 0 O y w m c X V v d D t B T E F O R C Z x d W 9 0 O y w m c X V v d D t B V 0 F U R V I m c X V v d D s s J n F 1 b 3 Q 7 S U 5 U U F R M Q V Q m c X V v d D s s J n F 1 b 3 Q 7 S U 5 U U F R M T 0 4 m c X V v d D s s J n F 1 b 3 Q 7 U 1 R B V E V f T k F N R S Z x d W 9 0 O y w m c X V v d D t D T 1 V O V F l G U C B O T 1 p F U k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y 1 j b 3 V u d H k t Y m 9 1 b m R h c m l l c y A o M i k v Q X V 0 b 1 J l b W 9 2 Z W R D b 2 x 1 b W 5 z M S 5 7 R 2 V v I F B v a W 5 0 L D B 9 J n F 1 b 3 Q 7 L C Z x d W 9 0 O 1 N l Y 3 R p b 2 4 x L 3 V z L W N v d W 5 0 e S 1 i b 3 V u Z G F y a W V z I C g y K S 9 B d X R v U m V t b 3 Z l Z E N v b H V t b n M x L n t H Z W 8 g U 2 h h c G U s M X 0 m c X V v d D s s J n F 1 b 3 Q 7 U 2 V j d G l v b j E v d X M t Y 2 9 1 b n R 5 L W J v d W 5 k Y X J p Z X M g K D I p L 0 F 1 d G 9 S Z W 1 v d m V k Q 2 9 s d W 1 u c z E u e 1 N U Q V R F R l A s M n 0 m c X V v d D s s J n F 1 b 3 Q 7 U 2 V j d G l v b j E v d X M t Y 2 9 1 b n R 5 L W J v d W 5 k Y X J p Z X M g K D I p L 0 F 1 d G 9 S Z W 1 v d m V k Q 2 9 s d W 1 u c z E u e 0 N P V U 5 U W U Z Q L D N 9 J n F 1 b 3 Q 7 L C Z x d W 9 0 O 1 N l Y 3 R p b 2 4 x L 3 V z L W N v d W 5 0 e S 1 i b 3 V u Z G F y a W V z I C g y K S 9 B d X R v U m V t b 3 Z l Z E N v b H V t b n M x L n t D T 1 V O V F l O U y w 0 f S Z x d W 9 0 O y w m c X V v d D t T Z W N 0 a W 9 u M S 9 1 c y 1 j b 3 V u d H k t Y m 9 1 b m R h c m l l c y A o M i k v Q X V 0 b 1 J l b W 9 2 Z W R D b 2 x 1 b W 5 z M S 5 7 R 0 V P S U Q s N X 0 m c X V v d D s s J n F 1 b 3 Q 7 U 2 V j d G l v b j E v d X M t Y 2 9 1 b n R 5 L W J v d W 5 k Y X J p Z X M g K D I p L 0 F 1 d G 9 S Z W 1 v d m V k Q 2 9 s d W 1 u c z E u e 0 5 B T U U s N n 0 m c X V v d D s s J n F 1 b 3 Q 7 U 2 V j d G l v b j E v d X M t Y 2 9 1 b n R 5 L W J v d W 5 k Y X J p Z X M g K D I p L 0 F 1 d G 9 S Z W 1 v d m V k Q 2 9 s d W 1 u c z E u e 0 5 B T U V M U 0 F E L D d 9 J n F 1 b 3 Q 7 L C Z x d W 9 0 O 1 N l Y 3 R p b 2 4 x L 3 V z L W N v d W 5 0 e S 1 i b 3 V u Z G F y a W V z I C g y K S 9 B d X R v U m V t b 3 Z l Z E N v b H V t b n M x L n t T V F V T Q U I s O H 0 m c X V v d D s s J n F 1 b 3 Q 7 U 2 V j d G l v b j E v d X M t Y 2 9 1 b n R 5 L W J v d W 5 k Y X J p Z X M g K D I p L 0 F 1 d G 9 S Z W 1 v d m V k Q 2 9 s d W 1 u c z E u e 0 x T Q U Q s O X 0 m c X V v d D s s J n F 1 b 3 Q 7 U 2 V j d G l v b j E v d X M t Y 2 9 1 b n R 5 L W J v d W 5 k Y X J p Z X M g K D I p L 0 F 1 d G 9 S Z W 1 v d m V k Q 2 9 s d W 1 u c z E u e 0 N M Q V N T R l A s M T B 9 J n F 1 b 3 Q 7 L C Z x d W 9 0 O 1 N l Y 3 R p b 2 4 x L 3 V z L W N v d W 5 0 e S 1 i b 3 V u Z G F y a W V z I C g y K S 9 B d X R v U m V t b 3 Z l Z E N v b H V t b n M x L n t N V E Z D Q y w x M X 0 m c X V v d D s s J n F 1 b 3 Q 7 U 2 V j d G l v b j E v d X M t Y 2 9 1 b n R 5 L W J v d W 5 k Y X J p Z X M g K D I p L 0 F 1 d G 9 S Z W 1 v d m V k Q 2 9 s d W 1 u c z E u e 0 N T Q U Z Q L D E y f S Z x d W 9 0 O y w m c X V v d D t T Z W N 0 a W 9 u M S 9 1 c y 1 j b 3 V u d H k t Y m 9 1 b m R h c m l l c y A o M i k v Q X V 0 b 1 J l b W 9 2 Z W R D b 2 x 1 b W 5 z M S 5 7 Q 0 J T Q U Z Q L D E z f S Z x d W 9 0 O y w m c X V v d D t T Z W N 0 a W 9 u M S 9 1 c y 1 j b 3 V u d H k t Y m 9 1 b m R h c m l l c y A o M i k v Q X V 0 b 1 J l b W 9 2 Z W R D b 2 x 1 b W 5 z M S 5 7 T U V U R E l W R l A s M T R 9 J n F 1 b 3 Q 7 L C Z x d W 9 0 O 1 N l Y 3 R p b 2 4 x L 3 V z L W N v d W 5 0 e S 1 i b 3 V u Z G F y a W V z I C g y K S 9 B d X R v U m V t b 3 Z l Z E N v b H V t b n M x L n t G V U 5 D U 1 R B V C w x N X 0 m c X V v d D s s J n F 1 b 3 Q 7 U 2 V j d G l v b j E v d X M t Y 2 9 1 b n R 5 L W J v d W 5 k Y X J p Z X M g K D I p L 0 F 1 d G 9 S Z W 1 v d m V k Q 2 9 s d W 1 u c z E u e 0 F M Q U 5 E L D E 2 f S Z x d W 9 0 O y w m c X V v d D t T Z W N 0 a W 9 u M S 9 1 c y 1 j b 3 V u d H k t Y m 9 1 b m R h c m l l c y A o M i k v Q X V 0 b 1 J l b W 9 2 Z W R D b 2 x 1 b W 5 z M S 5 7 Q V d B V E V S L D E 3 f S Z x d W 9 0 O y w m c X V v d D t T Z W N 0 a W 9 u M S 9 1 c y 1 j b 3 V u d H k t Y m 9 1 b m R h c m l l c y A o M i k v Q X V 0 b 1 J l b W 9 2 Z W R D b 2 x 1 b W 5 z M S 5 7 S U 5 U U F R M Q V Q s M T h 9 J n F 1 b 3 Q 7 L C Z x d W 9 0 O 1 N l Y 3 R p b 2 4 x L 3 V z L W N v d W 5 0 e S 1 i b 3 V u Z G F y a W V z I C g y K S 9 B d X R v U m V t b 3 Z l Z E N v b H V t b n M x L n t J T l R Q V E x P T i w x O X 0 m c X V v d D s s J n F 1 b 3 Q 7 U 2 V j d G l v b j E v d X M t Y 2 9 1 b n R 5 L W J v d W 5 k Y X J p Z X M g K D I p L 0 F 1 d G 9 S Z W 1 v d m V k Q 2 9 s d W 1 u c z E u e 1 N U Q V R F X 0 5 B T U U s M j B 9 J n F 1 b 3 Q 7 L C Z x d W 9 0 O 1 N l Y 3 R p b 2 4 x L 3 V z L W N v d W 5 0 e S 1 i b 3 V u Z G F y a W V z I C g y K S 9 B d X R v U m V t b 3 Z l Z E N v b H V t b n M x L n t D T 1 V O V F l G U C B O T 1 p F U k 8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1 c y 1 j b 3 V u d H k t Y m 9 1 b m R h c m l l c y A o M i k v Q X V 0 b 1 J l b W 9 2 Z W R D b 2 x 1 b W 5 z M S 5 7 R 2 V v I F B v a W 5 0 L D B 9 J n F 1 b 3 Q 7 L C Z x d W 9 0 O 1 N l Y 3 R p b 2 4 x L 3 V z L W N v d W 5 0 e S 1 i b 3 V u Z G F y a W V z I C g y K S 9 B d X R v U m V t b 3 Z l Z E N v b H V t b n M x L n t H Z W 8 g U 2 h h c G U s M X 0 m c X V v d D s s J n F 1 b 3 Q 7 U 2 V j d G l v b j E v d X M t Y 2 9 1 b n R 5 L W J v d W 5 k Y X J p Z X M g K D I p L 0 F 1 d G 9 S Z W 1 v d m V k Q 2 9 s d W 1 u c z E u e 1 N U Q V R F R l A s M n 0 m c X V v d D s s J n F 1 b 3 Q 7 U 2 V j d G l v b j E v d X M t Y 2 9 1 b n R 5 L W J v d W 5 k Y X J p Z X M g K D I p L 0 F 1 d G 9 S Z W 1 v d m V k Q 2 9 s d W 1 u c z E u e 0 N P V U 5 U W U Z Q L D N 9 J n F 1 b 3 Q 7 L C Z x d W 9 0 O 1 N l Y 3 R p b 2 4 x L 3 V z L W N v d W 5 0 e S 1 i b 3 V u Z G F y a W V z I C g y K S 9 B d X R v U m V t b 3 Z l Z E N v b H V t b n M x L n t D T 1 V O V F l O U y w 0 f S Z x d W 9 0 O y w m c X V v d D t T Z W N 0 a W 9 u M S 9 1 c y 1 j b 3 V u d H k t Y m 9 1 b m R h c m l l c y A o M i k v Q X V 0 b 1 J l b W 9 2 Z W R D b 2 x 1 b W 5 z M S 5 7 R 0 V P S U Q s N X 0 m c X V v d D s s J n F 1 b 3 Q 7 U 2 V j d G l v b j E v d X M t Y 2 9 1 b n R 5 L W J v d W 5 k Y X J p Z X M g K D I p L 0 F 1 d G 9 S Z W 1 v d m V k Q 2 9 s d W 1 u c z E u e 0 5 B T U U s N n 0 m c X V v d D s s J n F 1 b 3 Q 7 U 2 V j d G l v b j E v d X M t Y 2 9 1 b n R 5 L W J v d W 5 k Y X J p Z X M g K D I p L 0 F 1 d G 9 S Z W 1 v d m V k Q 2 9 s d W 1 u c z E u e 0 5 B T U V M U 0 F E L D d 9 J n F 1 b 3 Q 7 L C Z x d W 9 0 O 1 N l Y 3 R p b 2 4 x L 3 V z L W N v d W 5 0 e S 1 i b 3 V u Z G F y a W V z I C g y K S 9 B d X R v U m V t b 3 Z l Z E N v b H V t b n M x L n t T V F V T Q U I s O H 0 m c X V v d D s s J n F 1 b 3 Q 7 U 2 V j d G l v b j E v d X M t Y 2 9 1 b n R 5 L W J v d W 5 k Y X J p Z X M g K D I p L 0 F 1 d G 9 S Z W 1 v d m V k Q 2 9 s d W 1 u c z E u e 0 x T Q U Q s O X 0 m c X V v d D s s J n F 1 b 3 Q 7 U 2 V j d G l v b j E v d X M t Y 2 9 1 b n R 5 L W J v d W 5 k Y X J p Z X M g K D I p L 0 F 1 d G 9 S Z W 1 v d m V k Q 2 9 s d W 1 u c z E u e 0 N M Q V N T R l A s M T B 9 J n F 1 b 3 Q 7 L C Z x d W 9 0 O 1 N l Y 3 R p b 2 4 x L 3 V z L W N v d W 5 0 e S 1 i b 3 V u Z G F y a W V z I C g y K S 9 B d X R v U m V t b 3 Z l Z E N v b H V t b n M x L n t N V E Z D Q y w x M X 0 m c X V v d D s s J n F 1 b 3 Q 7 U 2 V j d G l v b j E v d X M t Y 2 9 1 b n R 5 L W J v d W 5 k Y X J p Z X M g K D I p L 0 F 1 d G 9 S Z W 1 v d m V k Q 2 9 s d W 1 u c z E u e 0 N T Q U Z Q L D E y f S Z x d W 9 0 O y w m c X V v d D t T Z W N 0 a W 9 u M S 9 1 c y 1 j b 3 V u d H k t Y m 9 1 b m R h c m l l c y A o M i k v Q X V 0 b 1 J l b W 9 2 Z W R D b 2 x 1 b W 5 z M S 5 7 Q 0 J T Q U Z Q L D E z f S Z x d W 9 0 O y w m c X V v d D t T Z W N 0 a W 9 u M S 9 1 c y 1 j b 3 V u d H k t Y m 9 1 b m R h c m l l c y A o M i k v Q X V 0 b 1 J l b W 9 2 Z W R D b 2 x 1 b W 5 z M S 5 7 T U V U R E l W R l A s M T R 9 J n F 1 b 3 Q 7 L C Z x d W 9 0 O 1 N l Y 3 R p b 2 4 x L 3 V z L W N v d W 5 0 e S 1 i b 3 V u Z G F y a W V z I C g y K S 9 B d X R v U m V t b 3 Z l Z E N v b H V t b n M x L n t G V U 5 D U 1 R B V C w x N X 0 m c X V v d D s s J n F 1 b 3 Q 7 U 2 V j d G l v b j E v d X M t Y 2 9 1 b n R 5 L W J v d W 5 k Y X J p Z X M g K D I p L 0 F 1 d G 9 S Z W 1 v d m V k Q 2 9 s d W 1 u c z E u e 0 F M Q U 5 E L D E 2 f S Z x d W 9 0 O y w m c X V v d D t T Z W N 0 a W 9 u M S 9 1 c y 1 j b 3 V u d H k t Y m 9 1 b m R h c m l l c y A o M i k v Q X V 0 b 1 J l b W 9 2 Z W R D b 2 x 1 b W 5 z M S 5 7 Q V d B V E V S L D E 3 f S Z x d W 9 0 O y w m c X V v d D t T Z W N 0 a W 9 u M S 9 1 c y 1 j b 3 V u d H k t Y m 9 1 b m R h c m l l c y A o M i k v Q X V 0 b 1 J l b W 9 2 Z W R D b 2 x 1 b W 5 z M S 5 7 S U 5 U U F R M Q V Q s M T h 9 J n F 1 b 3 Q 7 L C Z x d W 9 0 O 1 N l Y 3 R p b 2 4 x L 3 V z L W N v d W 5 0 e S 1 i b 3 V u Z G F y a W V z I C g y K S 9 B d X R v U m V t b 3 Z l Z E N v b H V t b n M x L n t J T l R Q V E x P T i w x O X 0 m c X V v d D s s J n F 1 b 3 Q 7 U 2 V j d G l v b j E v d X M t Y 2 9 1 b n R 5 L W J v d W 5 k Y X J p Z X M g K D I p L 0 F 1 d G 9 S Z W 1 v d m V k Q 2 9 s d W 1 u c z E u e 1 N U Q V R F X 0 5 B T U U s M j B 9 J n F 1 b 3 Q 7 L C Z x d W 9 0 O 1 N l Y 3 R p b 2 4 x L 3 V z L W N v d W 5 0 e S 1 i b 3 V u Z G F y a W V z I C g y K S 9 B d X R v U m V t b 3 Z l Z E N v b H V t b n M x L n t D T 1 V O V F l G U C B O T 1 p F U k 8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Z v c m 5 h X 1 d p b m V f U H J v Z H V j d G l v b l 8 x O T g w X z I w M j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E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A 5 O j E 1 O j A y L j c 3 M z M 3 M T R a I i A v P j x F b n R y e S B U e X B l P S J G a W x s Q 2 9 s d W 1 u V H l w Z X M i I F Z h b H V l P S J z Q X d N R 0 F 3 W U R B d 0 1 E Q m d N P S I g L z 4 8 R W 5 0 c n k g V H l w Z T 0 i R m l s b E N v b H V t b k 5 h b W V z I i B W Y W x 1 Z T 0 i c 1 s m c X V v d D t Z Z W F y J n F 1 b 3 Q 7 L C Z x d W 9 0 O 0 N v b W 1 v Z G l 0 e U N v Z G U m c X V v d D s s J n F 1 b 3 Q 7 Q 3 J v c E 5 h b W U m c X V v d D s s J n F 1 b 3 Q 7 Q 2 9 1 b n R 5 Q 2 9 k Z S Z x d W 9 0 O y w m c X V v d D t D b 3 V u d H k m c X V v d D s s J n F 1 b 3 Q 7 S G F y d m V z d G V k Q W N y Z X M m c X V v d D s s J n F 1 b 3 Q 7 W W l l b G Q o V W 5 p d C 9 B Y 3 J l K S Z x d W 9 0 O y w m c X V v d D t Q c m 9 k d W N 0 a W 9 u J n F 1 b 3 Q 7 L C Z x d W 9 0 O 1 B y a W N l K E R v b G x h c n M v V W 5 p d C k m c X V v d D s s J n F 1 b 3 Q 7 V W 5 p d C Z x d W 9 0 O y w m c X V v d D t W Y W x 1 Z S h E b 2 x s Y X J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m b 3 J u Y V 9 X a W 5 l X 1 B y b 2 R 1 Y 3 R p b 2 5 f M T k 4 M F 8 y M D I w I C g z K S 9 B d X R v U m V t b 3 Z l Z E N v b H V t b n M x L n t Z Z W F y L D B 9 J n F 1 b 3 Q 7 L C Z x d W 9 0 O 1 N l Y 3 R p b 2 4 x L 0 N h b G l m b 3 J u Y V 9 X a W 5 l X 1 B y b 2 R 1 Y 3 R p b 2 5 f M T k 4 M F 8 y M D I w I C g z K S 9 B d X R v U m V t b 3 Z l Z E N v b H V t b n M x L n t D b 2 1 t b 2 R p d H l D b 2 R l L D F 9 J n F 1 b 3 Q 7 L C Z x d W 9 0 O 1 N l Y 3 R p b 2 4 x L 0 N h b G l m b 3 J u Y V 9 X a W 5 l X 1 B y b 2 R 1 Y 3 R p b 2 5 f M T k 4 M F 8 y M D I w I C g z K S 9 B d X R v U m V t b 3 Z l Z E N v b H V t b n M x L n t D c m 9 w T m F t Z S w y f S Z x d W 9 0 O y w m c X V v d D t T Z W N 0 a W 9 u M S 9 D Y W x p Z m 9 y b m F f V 2 l u Z V 9 Q c m 9 k d W N 0 a W 9 u X z E 5 O D B f M j A y M C A o M y k v Q X V 0 b 1 J l b W 9 2 Z W R D b 2 x 1 b W 5 z M S 5 7 Q 2 9 1 b n R 5 Q 2 9 k Z S w z f S Z x d W 9 0 O y w m c X V v d D t T Z W N 0 a W 9 u M S 9 D Y W x p Z m 9 y b m F f V 2 l u Z V 9 Q c m 9 k d W N 0 a W 9 u X z E 5 O D B f M j A y M C A o M y k v Q X V 0 b 1 J l b W 9 2 Z W R D b 2 x 1 b W 5 z M S 5 7 Q 2 9 1 b n R 5 L D R 9 J n F 1 b 3 Q 7 L C Z x d W 9 0 O 1 N l Y 3 R p b 2 4 x L 0 N h b G l m b 3 J u Y V 9 X a W 5 l X 1 B y b 2 R 1 Y 3 R p b 2 5 f M T k 4 M F 8 y M D I w I C g z K S 9 B d X R v U m V t b 3 Z l Z E N v b H V t b n M x L n t I Y X J 2 Z X N 0 Z W R B Y 3 J l c y w 1 f S Z x d W 9 0 O y w m c X V v d D t T Z W N 0 a W 9 u M S 9 D Y W x p Z m 9 y b m F f V 2 l u Z V 9 Q c m 9 k d W N 0 a W 9 u X z E 5 O D B f M j A y M C A o M y k v Q X V 0 b 1 J l b W 9 2 Z W R D b 2 x 1 b W 5 z M S 5 7 W W l l b G Q o V W 5 p d C 9 B Y 3 J l K S w 2 f S Z x d W 9 0 O y w m c X V v d D t T Z W N 0 a W 9 u M S 9 D Y W x p Z m 9 y b m F f V 2 l u Z V 9 Q c m 9 k d W N 0 a W 9 u X z E 5 O D B f M j A y M C A o M y k v Q X V 0 b 1 J l b W 9 2 Z W R D b 2 x 1 b W 5 z M S 5 7 U H J v Z H V j d G l v b i w 3 f S Z x d W 9 0 O y w m c X V v d D t T Z W N 0 a W 9 u M S 9 D Y W x p Z m 9 y b m F f V 2 l u Z V 9 Q c m 9 k d W N 0 a W 9 u X z E 5 O D B f M j A y M C A o M y k v Q X V 0 b 1 J l b W 9 2 Z W R D b 2 x 1 b W 5 z M S 5 7 U H J p Y 2 U o R G 9 s b G F y c y 9 V b m l 0 K S w 4 f S Z x d W 9 0 O y w m c X V v d D t T Z W N 0 a W 9 u M S 9 D Y W x p Z m 9 y b m F f V 2 l u Z V 9 Q c m 9 k d W N 0 a W 9 u X z E 5 O D B f M j A y M C A o M y k v Q X V 0 b 1 J l b W 9 2 Z W R D b 2 x 1 b W 5 z M S 5 7 V W 5 p d C w 5 f S Z x d W 9 0 O y w m c X V v d D t T Z W N 0 a W 9 u M S 9 D Y W x p Z m 9 y b m F f V 2 l u Z V 9 Q c m 9 k d W N 0 a W 9 u X z E 5 O D B f M j A y M C A o M y k v Q X V 0 b 1 J l b W 9 2 Z W R D b 2 x 1 b W 5 z M S 5 7 V m F s d W U o R G 9 s b G F y c y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Y W x p Z m 9 y b m F f V 2 l u Z V 9 Q c m 9 k d W N 0 a W 9 u X z E 5 O D B f M j A y M C A o M y k v Q X V 0 b 1 J l b W 9 2 Z W R D b 2 x 1 b W 5 z M S 5 7 W W V h c i w w f S Z x d W 9 0 O y w m c X V v d D t T Z W N 0 a W 9 u M S 9 D Y W x p Z m 9 y b m F f V 2 l u Z V 9 Q c m 9 k d W N 0 a W 9 u X z E 5 O D B f M j A y M C A o M y k v Q X V 0 b 1 J l b W 9 2 Z W R D b 2 x 1 b W 5 z M S 5 7 Q 2 9 t b W 9 k a X R 5 Q 2 9 k Z S w x f S Z x d W 9 0 O y w m c X V v d D t T Z W N 0 a W 9 u M S 9 D Y W x p Z m 9 y b m F f V 2 l u Z V 9 Q c m 9 k d W N 0 a W 9 u X z E 5 O D B f M j A y M C A o M y k v Q X V 0 b 1 J l b W 9 2 Z W R D b 2 x 1 b W 5 z M S 5 7 Q 3 J v c E 5 h b W U s M n 0 m c X V v d D s s J n F 1 b 3 Q 7 U 2 V j d G l v b j E v Q 2 F s a W Z v c m 5 h X 1 d p b m V f U H J v Z H V j d G l v b l 8 x O T g w X z I w M j A g K D M p L 0 F 1 d G 9 S Z W 1 v d m V k Q 2 9 s d W 1 u c z E u e 0 N v d W 5 0 e U N v Z G U s M 3 0 m c X V v d D s s J n F 1 b 3 Q 7 U 2 V j d G l v b j E v Q 2 F s a W Z v c m 5 h X 1 d p b m V f U H J v Z H V j d G l v b l 8 x O T g w X z I w M j A g K D M p L 0 F 1 d G 9 S Z W 1 v d m V k Q 2 9 s d W 1 u c z E u e 0 N v d W 5 0 e S w 0 f S Z x d W 9 0 O y w m c X V v d D t T Z W N 0 a W 9 u M S 9 D Y W x p Z m 9 y b m F f V 2 l u Z V 9 Q c m 9 k d W N 0 a W 9 u X z E 5 O D B f M j A y M C A o M y k v Q X V 0 b 1 J l b W 9 2 Z W R D b 2 x 1 b W 5 z M S 5 7 S G F y d m V z d G V k Q W N y Z X M s N X 0 m c X V v d D s s J n F 1 b 3 Q 7 U 2 V j d G l v b j E v Q 2 F s a W Z v c m 5 h X 1 d p b m V f U H J v Z H V j d G l v b l 8 x O T g w X z I w M j A g K D M p L 0 F 1 d G 9 S Z W 1 v d m V k Q 2 9 s d W 1 u c z E u e 1 l p Z W x k K F V u a X Q v Q W N y Z S k s N n 0 m c X V v d D s s J n F 1 b 3 Q 7 U 2 V j d G l v b j E v Q 2 F s a W Z v c m 5 h X 1 d p b m V f U H J v Z H V j d G l v b l 8 x O T g w X z I w M j A g K D M p L 0 F 1 d G 9 S Z W 1 v d m V k Q 2 9 s d W 1 u c z E u e 1 B y b 2 R 1 Y 3 R p b 2 4 s N 3 0 m c X V v d D s s J n F 1 b 3 Q 7 U 2 V j d G l v b j E v Q 2 F s a W Z v c m 5 h X 1 d p b m V f U H J v Z H V j d G l v b l 8 x O T g w X z I w M j A g K D M p L 0 F 1 d G 9 S Z W 1 v d m V k Q 2 9 s d W 1 u c z E u e 1 B y a W N l K E R v b G x h c n M v V W 5 p d C k s O H 0 m c X V v d D s s J n F 1 b 3 Q 7 U 2 V j d G l v b j E v Q 2 F s a W Z v c m 5 h X 1 d p b m V f U H J v Z H V j d G l v b l 8 x O T g w X z I w M j A g K D M p L 0 F 1 d G 9 S Z W 1 v d m V k Q 2 9 s d W 1 u c z E u e 1 V u a X Q s O X 0 m c X V v d D s s J n F 1 b 3 Q 7 U 2 V j d G l v b j E v Q 2 F s a W Z v c m 5 h X 1 d p b m V f U H J v Z H V j d G l v b l 8 x O T g w X z I w M j A g K D M p L 0 F 1 d G 9 S Z W 1 v d m V k Q 2 9 s d W 1 u c z E u e 1 Z h b H V l K E R v b G x h c n M p L D E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m b 3 J u Y V 9 X a W 5 l X 1 B y b 2 R 1 Y 3 R p b 2 5 f M T k 4 M F 8 y M D I w X 1 8 z I i A v P j w v U 3 R h Y m x l R W 5 0 c m l l c z 4 8 L 0 l 0 Z W 0 + P E l 0 Z W 0 + P E l 0 Z W 1 M b 2 N h d G l v b j 4 8 S X R l b V R 5 c G U + R m 9 y b X V s Y T w v S X R l b V R 5 c G U + P E l 0 Z W 1 Q Y X R o P l N l Y 3 R p b 2 4 x L 2 N z d l 9 j Y W x p Z m 9 y b m l h X 2 N v d W 5 0 a W V z X 2 N z d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3 V D A 5 O j I x O j Q w L j Y 5 N T M 5 M D Z a I i A v P j x F b n R y e S B U e X B l P S J G a W x s Q 2 9 s d W 1 u V H l w Z X M i I F Z h b H V l P S J z Q m d N R E F 3 T U R C Z 1 l H Q m d Z R 0 J n T T 0 i I C 8 + P E V u d H J 5 I F R 5 c G U 9 I k Z p b G x D b 2 x 1 b W 5 O Y W 1 l c y I g V m F s d W U 9 I n N b J n F 1 b 3 Q 7 d G h l X 2 d l b 2 0 m c X V v d D s s J n F 1 b 3 Q 7 Y 2 F y d G 9 k Y l 9 p Z C Z x d W 9 0 O y w m c X V v d D t m a X B z X 2 Z v c m 1 1 b G E m c X V v d D s s J n F 1 b 3 Q 7 Y 2 9 1 b n R 5 X 2 5 1 b S Z x d W 9 0 O y w m c X V v d D t z d G F 0 Z V 9 u d W 0 m c X V v d D s s J n F 1 b 3 Q 7 Z 2 V v X 2 l k M i Z x d W 9 0 O y w m c X V v d D t y Z X R h a W w m c X V v d D s s J n F 1 b 3 Q 7 b W F u d W Z h Y 3 R 1 c m l u Z y Z x d W 9 0 O y w m c X V v d D t j d W x 0 a X Z h d G l v b i Z x d W 9 0 O y w m c X V v d D t n Z W 9 n c m F w a G l j X 2 5 h b W U m c X V v d D s s J n F 1 b 3 Q 7 Z 2 V v X 2 l k J n F 1 b 3 Q 7 L C Z x d W 9 0 O 3 N 0 Y X R l J n F 1 b 3 Q 7 L C Z x d W 9 0 O 2 N v d W 5 0 e V 9 u Y W 1 l J n F 1 b 3 Q 7 L C Z x d W 9 0 O 3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X 2 N h b G l m b 3 J u a W F f Y 2 9 1 b n R p Z X N f Y 3 N 2 L 0 F 1 d G 9 S Z W 1 v d m V k Q 2 9 s d W 1 u c z E u e 3 R o Z V 9 n Z W 9 t L D B 9 J n F 1 b 3 Q 7 L C Z x d W 9 0 O 1 N l Y 3 R p b 2 4 x L 2 N z d l 9 j Y W x p Z m 9 y b m l h X 2 N v d W 5 0 a W V z X 2 N z d i 9 B d X R v U m V t b 3 Z l Z E N v b H V t b n M x L n t j Y X J 0 b 2 R i X 2 l k L D F 9 J n F 1 b 3 Q 7 L C Z x d W 9 0 O 1 N l Y 3 R p b 2 4 x L 2 N z d l 9 j Y W x p Z m 9 y b m l h X 2 N v d W 5 0 a W V z X 2 N z d i 9 B d X R v U m V t b 3 Z l Z E N v b H V t b n M x L n t m a X B z X 2 Z v c m 1 1 b G E s M n 0 m c X V v d D s s J n F 1 b 3 Q 7 U 2 V j d G l v b j E v Y 3 N 2 X 2 N h b G l m b 3 J u a W F f Y 2 9 1 b n R p Z X N f Y 3 N 2 L 0 F 1 d G 9 S Z W 1 v d m V k Q 2 9 s d W 1 u c z E u e 2 N v d W 5 0 e V 9 u d W 0 s M 3 0 m c X V v d D s s J n F 1 b 3 Q 7 U 2 V j d G l v b j E v Y 3 N 2 X 2 N h b G l m b 3 J u a W F f Y 2 9 1 b n R p Z X N f Y 3 N 2 L 0 F 1 d G 9 S Z W 1 v d m V k Q 2 9 s d W 1 u c z E u e 3 N 0 Y X R l X 2 5 1 b S w 0 f S Z x d W 9 0 O y w m c X V v d D t T Z W N 0 a W 9 u M S 9 j c 3 Z f Y 2 F s a W Z v c m 5 p Y V 9 j b 3 V u d G l l c 1 9 j c 3 Y v Q X V 0 b 1 J l b W 9 2 Z W R D b 2 x 1 b W 5 z M S 5 7 Z 2 V v X 2 l k M i w 1 f S Z x d W 9 0 O y w m c X V v d D t T Z W N 0 a W 9 u M S 9 j c 3 Z f Y 2 F s a W Z v c m 5 p Y V 9 j b 3 V u d G l l c 1 9 j c 3 Y v Q X V 0 b 1 J l b W 9 2 Z W R D b 2 x 1 b W 5 z M S 5 7 c m V 0 Y W l s L D Z 9 J n F 1 b 3 Q 7 L C Z x d W 9 0 O 1 N l Y 3 R p b 2 4 x L 2 N z d l 9 j Y W x p Z m 9 y b m l h X 2 N v d W 5 0 a W V z X 2 N z d i 9 B d X R v U m V t b 3 Z l Z E N v b H V t b n M x L n t t Y W 5 1 Z m F j d H V y a W 5 n L D d 9 J n F 1 b 3 Q 7 L C Z x d W 9 0 O 1 N l Y 3 R p b 2 4 x L 2 N z d l 9 j Y W x p Z m 9 y b m l h X 2 N v d W 5 0 a W V z X 2 N z d i 9 B d X R v U m V t b 3 Z l Z E N v b H V t b n M x L n t j d W x 0 a X Z h d G l v b i w 4 f S Z x d W 9 0 O y w m c X V v d D t T Z W N 0 a W 9 u M S 9 j c 3 Z f Y 2 F s a W Z v c m 5 p Y V 9 j b 3 V u d G l l c 1 9 j c 3 Y v Q X V 0 b 1 J l b W 9 2 Z W R D b 2 x 1 b W 5 z M S 5 7 Z 2 V v Z 3 J h c G h p Y 1 9 u Y W 1 l L D l 9 J n F 1 b 3 Q 7 L C Z x d W 9 0 O 1 N l Y 3 R p b 2 4 x L 2 N z d l 9 j Y W x p Z m 9 y b m l h X 2 N v d W 5 0 a W V z X 2 N z d i 9 B d X R v U m V t b 3 Z l Z E N v b H V t b n M x L n t n Z W 9 f a W Q s M T B 9 J n F 1 b 3 Q 7 L C Z x d W 9 0 O 1 N l Y 3 R p b 2 4 x L 2 N z d l 9 j Y W x p Z m 9 y b m l h X 2 N v d W 5 0 a W V z X 2 N z d i 9 B d X R v U m V t b 3 Z l Z E N v b H V t b n M x L n t z d G F 0 Z S w x M X 0 m c X V v d D s s J n F 1 b 3 Q 7 U 2 V j d G l v b j E v Y 3 N 2 X 2 N h b G l m b 3 J u a W F f Y 2 9 1 b n R p Z X N f Y 3 N 2 L 0 F 1 d G 9 S Z W 1 v d m V k Q 2 9 s d W 1 u c z E u e 2 N v d W 5 0 e V 9 u Y W 1 l L D E y f S Z x d W 9 0 O y w m c X V v d D t T Z W N 0 a W 9 u M S 9 j c 3 Z f Y 2 F s a W Z v c m 5 p Y V 9 j b 3 V u d G l l c 1 9 j c 3 Y v Q X V 0 b 1 J l b W 9 2 Z W R D b 2 x 1 b W 5 z M S 5 7 d m F s d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c 3 Z f Y 2 F s a W Z v c m 5 p Y V 9 j b 3 V u d G l l c 1 9 j c 3 Y v Q X V 0 b 1 J l b W 9 2 Z W R D b 2 x 1 b W 5 z M S 5 7 d G h l X 2 d l b 2 0 s M H 0 m c X V v d D s s J n F 1 b 3 Q 7 U 2 V j d G l v b j E v Y 3 N 2 X 2 N h b G l m b 3 J u a W F f Y 2 9 1 b n R p Z X N f Y 3 N 2 L 0 F 1 d G 9 S Z W 1 v d m V k Q 2 9 s d W 1 u c z E u e 2 N h c n R v Z G J f a W Q s M X 0 m c X V v d D s s J n F 1 b 3 Q 7 U 2 V j d G l v b j E v Y 3 N 2 X 2 N h b G l m b 3 J u a W F f Y 2 9 1 b n R p Z X N f Y 3 N 2 L 0 F 1 d G 9 S Z W 1 v d m V k Q 2 9 s d W 1 u c z E u e 2 Z p c H N f Z m 9 y b X V s Y S w y f S Z x d W 9 0 O y w m c X V v d D t T Z W N 0 a W 9 u M S 9 j c 3 Z f Y 2 F s a W Z v c m 5 p Y V 9 j b 3 V u d G l l c 1 9 j c 3 Y v Q X V 0 b 1 J l b W 9 2 Z W R D b 2 x 1 b W 5 z M S 5 7 Y 2 9 1 b n R 5 X 2 5 1 b S w z f S Z x d W 9 0 O y w m c X V v d D t T Z W N 0 a W 9 u M S 9 j c 3 Z f Y 2 F s a W Z v c m 5 p Y V 9 j b 3 V u d G l l c 1 9 j c 3 Y v Q X V 0 b 1 J l b W 9 2 Z W R D b 2 x 1 b W 5 z M S 5 7 c 3 R h d G V f b n V t L D R 9 J n F 1 b 3 Q 7 L C Z x d W 9 0 O 1 N l Y 3 R p b 2 4 x L 2 N z d l 9 j Y W x p Z m 9 y b m l h X 2 N v d W 5 0 a W V z X 2 N z d i 9 B d X R v U m V t b 3 Z l Z E N v b H V t b n M x L n t n Z W 9 f a W Q y L D V 9 J n F 1 b 3 Q 7 L C Z x d W 9 0 O 1 N l Y 3 R p b 2 4 x L 2 N z d l 9 j Y W x p Z m 9 y b m l h X 2 N v d W 5 0 a W V z X 2 N z d i 9 B d X R v U m V t b 3 Z l Z E N v b H V t b n M x L n t y Z X R h a W w s N n 0 m c X V v d D s s J n F 1 b 3 Q 7 U 2 V j d G l v b j E v Y 3 N 2 X 2 N h b G l m b 3 J u a W F f Y 2 9 1 b n R p Z X N f Y 3 N 2 L 0 F 1 d G 9 S Z W 1 v d m V k Q 2 9 s d W 1 u c z E u e 2 1 h b n V m Y W N 0 d X J p b m c s N 3 0 m c X V v d D s s J n F 1 b 3 Q 7 U 2 V j d G l v b j E v Y 3 N 2 X 2 N h b G l m b 3 J u a W F f Y 2 9 1 b n R p Z X N f Y 3 N 2 L 0 F 1 d G 9 S Z W 1 v d m V k Q 2 9 s d W 1 u c z E u e 2 N 1 b H R p d m F 0 a W 9 u L D h 9 J n F 1 b 3 Q 7 L C Z x d W 9 0 O 1 N l Y 3 R p b 2 4 x L 2 N z d l 9 j Y W x p Z m 9 y b m l h X 2 N v d W 5 0 a W V z X 2 N z d i 9 B d X R v U m V t b 3 Z l Z E N v b H V t b n M x L n t n Z W 9 n c m F w a G l j X 2 5 h b W U s O X 0 m c X V v d D s s J n F 1 b 3 Q 7 U 2 V j d G l v b j E v Y 3 N 2 X 2 N h b G l m b 3 J u a W F f Y 2 9 1 b n R p Z X N f Y 3 N 2 L 0 F 1 d G 9 S Z W 1 v d m V k Q 2 9 s d W 1 u c z E u e 2 d l b 1 9 p Z C w x M H 0 m c X V v d D s s J n F 1 b 3 Q 7 U 2 V j d G l v b j E v Y 3 N 2 X 2 N h b G l m b 3 J u a W F f Y 2 9 1 b n R p Z X N f Y 3 N 2 L 0 F 1 d G 9 S Z W 1 v d m V k Q 2 9 s d W 1 u c z E u e 3 N 0 Y X R l L D E x f S Z x d W 9 0 O y w m c X V v d D t T Z W N 0 a W 9 u M S 9 j c 3 Z f Y 2 F s a W Z v c m 5 p Y V 9 j b 3 V u d G l l c 1 9 j c 3 Y v Q X V 0 b 1 J l b W 9 2 Z W R D b 2 x 1 b W 5 z M S 5 7 Y 2 9 1 b n R 5 X 2 5 h b W U s M T J 9 J n F 1 b 3 Q 7 L C Z x d W 9 0 O 1 N l Y 3 R p b 2 4 x L 2 N z d l 9 j Y W x p Z m 9 y b m l h X 2 N v d W 5 0 a W V z X 2 N z d i 9 B d X R v U m V t b 3 Z l Z E N v b H V t b n M x L n t 2 Y W x 1 Z S w x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V u d H k l M j A l M j Y l M j B H b 3 Z l c m 5 t Z W 5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k 6 M j k 6 M T M u N j M w M T g 0 N 1 o i I C 8 + P E V u d H J 5 I F R 5 c G U 9 I k Z p b G x D b 2 x 1 b W 5 U e X B l c y I g V m F s d W U 9 I n N C Z 1 l H Q U F Z R E F 3 T U Q i I C 8 + P E V u d H J 5 I F R 5 c G U 9 I k Z p b G x D b 2 x 1 b W 5 O Y W 1 l c y I g V m F s d W U 9 I n N b J n F 1 b 3 Q 7 Q 2 9 1 b n R 5 J n F 1 b 3 Q 7 L C Z x d W 9 0 O 0 N v d W 5 0 e S B T Z W F 0 J n F 1 b 3 Q 7 L C Z x d W 9 0 O 0 N o Y X J 0 Z X I m c X V v d D s s J n F 1 b 3 Q 7 Q 2 h h c n R l c i B Z Z W F y J n F 1 b 3 Q 7 L C Z x d W 9 0 O 0 N h d W N 1 c y Z x d W 9 0 O y w m c X V v d D t T c X V h c m U g T W l s Z X M m c X V v d D s s J n F 1 b 3 Q 7 V G 9 0 Y W w g R W 1 w b G 9 5 Z W V z I C g y M D E 4 K S Z x d W 9 0 O y w m c X V v d D t U b 3 R h b C B X Y W d l c y A o M j A x O C k m c X V v d D s s J n F 1 b 3 Q 7 V G 9 0 Y W w g U m V 0 a X J l b W V u d C B h b m Q g S G V h b H R o I E N v c 3 R z I C g y M D E 4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F x 1 M D A y N i B H b 3 Z l c m 5 t Z W 5 0 L 0 F 1 d G 9 S Z W 1 v d m V k Q 2 9 s d W 1 u c z E u e 0 N v d W 5 0 e S w w f S Z x d W 9 0 O y w m c X V v d D t T Z W N 0 a W 9 u M S 9 D b 3 V u d H k g X H U w M D I 2 I E d v d m V y b m 1 l b n Q v Q X V 0 b 1 J l b W 9 2 Z W R D b 2 x 1 b W 5 z M S 5 7 Q 2 9 1 b n R 5 I F N l Y X Q s M X 0 m c X V v d D s s J n F 1 b 3 Q 7 U 2 V j d G l v b j E v Q 2 9 1 b n R 5 I F x 1 M D A y N i B H b 3 Z l c m 5 t Z W 5 0 L 0 F 1 d G 9 S Z W 1 v d m V k Q 2 9 s d W 1 u c z E u e 0 N o Y X J 0 Z X I s M n 0 m c X V v d D s s J n F 1 b 3 Q 7 U 2 V j d G l v b j E v Q 2 9 1 b n R 5 I F x 1 M D A y N i B H b 3 Z l c m 5 t Z W 5 0 L 0 F 1 d G 9 S Z W 1 v d m V k Q 2 9 s d W 1 u c z E u e 0 N o Y X J 0 Z X I g W W V h c i w z f S Z x d W 9 0 O y w m c X V v d D t T Z W N 0 a W 9 u M S 9 D b 3 V u d H k g X H U w M D I 2 I E d v d m V y b m 1 l b n Q v Q X V 0 b 1 J l b W 9 2 Z W R D b 2 x 1 b W 5 z M S 5 7 Q 2 F 1 Y 3 V z L D R 9 J n F 1 b 3 Q 7 L C Z x d W 9 0 O 1 N l Y 3 R p b 2 4 x L 0 N v d W 5 0 e S B c d T A w M j Y g R 2 9 2 Z X J u b W V u d C 9 B d X R v U m V t b 3 Z l Z E N v b H V t b n M x L n t T c X V h c m U g T W l s Z X M s N X 0 m c X V v d D s s J n F 1 b 3 Q 7 U 2 V j d G l v b j E v Q 2 9 1 b n R 5 I F x 1 M D A y N i B H b 3 Z l c m 5 t Z W 5 0 L 0 F 1 d G 9 S Z W 1 v d m V k Q 2 9 s d W 1 u c z E u e 1 R v d G F s I E V t c G x v e W V l c y A o M j A x O C k s N n 0 m c X V v d D s s J n F 1 b 3 Q 7 U 2 V j d G l v b j E v Q 2 9 1 b n R 5 I F x 1 M D A y N i B H b 3 Z l c m 5 t Z W 5 0 L 0 F 1 d G 9 S Z W 1 v d m V k Q 2 9 s d W 1 u c z E u e 1 R v d G F s I F d h Z 2 V z I C g y M D E 4 K S w 3 f S Z x d W 9 0 O y w m c X V v d D t T Z W N 0 a W 9 u M S 9 D b 3 V u d H k g X H U w M D I 2 I E d v d m V y b m 1 l b n Q v Q X V 0 b 1 J l b W 9 2 Z W R D b 2 x 1 b W 5 z M S 5 7 V G 9 0 Y W w g U m V 0 a X J l b W V u d C B h b m Q g S G V h b H R o I E N v c 3 R z I C g y M D E 4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3 V u d H k g X H U w M D I 2 I E d v d m V y b m 1 l b n Q v Q X V 0 b 1 J l b W 9 2 Z W R D b 2 x 1 b W 5 z M S 5 7 Q 2 9 1 b n R 5 L D B 9 J n F 1 b 3 Q 7 L C Z x d W 9 0 O 1 N l Y 3 R p b 2 4 x L 0 N v d W 5 0 e S B c d T A w M j Y g R 2 9 2 Z X J u b W V u d C 9 B d X R v U m V t b 3 Z l Z E N v b H V t b n M x L n t D b 3 V u d H k g U 2 V h d C w x f S Z x d W 9 0 O y w m c X V v d D t T Z W N 0 a W 9 u M S 9 D b 3 V u d H k g X H U w M D I 2 I E d v d m V y b m 1 l b n Q v Q X V 0 b 1 J l b W 9 2 Z W R D b 2 x 1 b W 5 z M S 5 7 Q 2 h h c n R l c i w y f S Z x d W 9 0 O y w m c X V v d D t T Z W N 0 a W 9 u M S 9 D b 3 V u d H k g X H U w M D I 2 I E d v d m V y b m 1 l b n Q v Q X V 0 b 1 J l b W 9 2 Z W R D b 2 x 1 b W 5 z M S 5 7 Q 2 h h c n R l c i B Z Z W F y L D N 9 J n F 1 b 3 Q 7 L C Z x d W 9 0 O 1 N l Y 3 R p b 2 4 x L 0 N v d W 5 0 e S B c d T A w M j Y g R 2 9 2 Z X J u b W V u d C 9 B d X R v U m V t b 3 Z l Z E N v b H V t b n M x L n t D Y X V j d X M s N H 0 m c X V v d D s s J n F 1 b 3 Q 7 U 2 V j d G l v b j E v Q 2 9 1 b n R 5 I F x 1 M D A y N i B H b 3 Z l c m 5 t Z W 5 0 L 0 F 1 d G 9 S Z W 1 v d m V k Q 2 9 s d W 1 u c z E u e 1 N x d W F y Z S B N a W x l c y w 1 f S Z x d W 9 0 O y w m c X V v d D t T Z W N 0 a W 9 u M S 9 D b 3 V u d H k g X H U w M D I 2 I E d v d m V y b m 1 l b n Q v Q X V 0 b 1 J l b W 9 2 Z W R D b 2 x 1 b W 5 z M S 5 7 V G 9 0 Y W w g R W 1 w b G 9 5 Z W V z I C g y M D E 4 K S w 2 f S Z x d W 9 0 O y w m c X V v d D t T Z W N 0 a W 9 u M S 9 D b 3 V u d H k g X H U w M D I 2 I E d v d m V y b m 1 l b n Q v Q X V 0 b 1 J l b W 9 2 Z W R D b 2 x 1 b W 5 z M S 5 7 V G 9 0 Y W w g V 2 F n Z X M g K D I w M T g p L D d 9 J n F 1 b 3 Q 7 L C Z x d W 9 0 O 1 N l Y 3 R p b 2 4 x L 0 N v d W 5 0 e S B c d T A w M j Y g R 2 9 2 Z X J u b W V u d C 9 B d X R v U m V t b 3 Z l Z E N v b H V t b n M x L n t U b 3 R h b C B S Z X R p c m V t Z W 5 0 I G F u Z C B I Z W F s d G g g Q 2 9 z d H M g K D I w M T g p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1 b n R 5 X 1 9 f R 2 9 2 Z X J u b W V u d C I g L z 4 8 L 1 N 0 Y W J s Z U V u d H J p Z X M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f Y 2 l 0 a W V z X 2 x h d F 9 s b 2 5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F 9 j a X R p Z X N f b G F 0 X 2 x v b m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X 2 N p d G l l c 1 9 s Y X R f b G 9 u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l h X 0 N v d W 5 0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b 3 J u a W F f Q 2 9 1 b n R p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p Y V 9 D b 3 V u d G l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y 1 j b 3 V u d H k t Y m 9 1 b m R h c m l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9 y b m F f V 2 l u Z V 9 Q c m 9 k d W N 0 a W 9 u X z E 5 O D B f M j A y M C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F s a W Z v c m 5 p Y V 9 j b 3 V u d G l l c 1 9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h b G l m b 3 J u a W F f Y 2 9 1 b n R p Z X N f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Y W x p Z m 9 y b m l h X 2 N v d W 5 0 a W V z X 2 N z d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k l M j A l M j Y l M j B H b 3 Z l c m 5 t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S U y M C U y N i U y M E d v d m V y b m 1 l b n Q v Q 2 9 1 b n R 5 J T I w J T I 2 J T I w R 2 9 2 Z X J u b W V u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S U y M C U y N i U y M E d v d m V y b m 1 l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J T I w J T I 2 J T I w R 2 9 2 Z X J u b W V u d C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a W Z v c m 5 h X 1 d p b m V f U H J v Z H V j d G l v b l 8 x O T g w X z I w M j A l M j A o N C k 8 L 0 l 0 Z W 1 Q Y X R o P j w v S X R l b U x v Y 2 F 0 a W 9 u P j x T d G F i b G V F b n R y a W V z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y L T E w L T E 3 V D A 5 O j E 1 O j A y L j c 3 M z M 3 M T R a I i A v P j x F b n R y e S B U e X B l P S J G a W x s Q 2 9 s d W 1 u V H l w Z X M i I F Z h b H V l P S J z Q X d N R 0 F 3 W U R B d 0 1 E Q m d N P S I g L z 4 8 R W 5 0 c n k g V H l w Z T 0 i R m l s b E N v b H V t b k 5 h b W V z I i B W Y W x 1 Z T 0 i c 1 s m c X V v d D t Z Z W F y J n F 1 b 3 Q 7 L C Z x d W 9 0 O 0 N v b W 1 v Z G l 0 e U N v Z G U m c X V v d D s s J n F 1 b 3 Q 7 Q 3 J v c E 5 h b W U m c X V v d D s s J n F 1 b 3 Q 7 Q 2 9 1 b n R 5 Q 2 9 k Z S Z x d W 9 0 O y w m c X V v d D t D b 3 V u d H k m c X V v d D s s J n F 1 b 3 Q 7 S G F y d m V z d G V k Q W N y Z X M m c X V v d D s s J n F 1 b 3 Q 7 W W l l b G Q o V W 5 p d C 9 B Y 3 J l K S Z x d W 9 0 O y w m c X V v d D t Q c m 9 k d W N 0 a W 9 u J n F 1 b 3 Q 7 L C Z x d W 9 0 O 1 B y a W N l K E R v b G x h c n M v V W 5 p d C k m c X V v d D s s J n F 1 b 3 Q 7 V W 5 p d C Z x d W 9 0 O y w m c X V v d D t W Y W x 1 Z S h E b 2 x s Y X J z K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z M T Y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Z m 9 y b m F f V 2 l u Z V 9 Q c m 9 k d W N 0 a W 9 u X z E 5 O D B f M j A y M C A o M y k v Q X V 0 b 1 J l b W 9 2 Z W R D b 2 x 1 b W 5 z M S 5 7 W W V h c i w w f S Z x d W 9 0 O y w m c X V v d D t T Z W N 0 a W 9 u M S 9 D Y W x p Z m 9 y b m F f V 2 l u Z V 9 Q c m 9 k d W N 0 a W 9 u X z E 5 O D B f M j A y M C A o M y k v Q X V 0 b 1 J l b W 9 2 Z W R D b 2 x 1 b W 5 z M S 5 7 Q 2 9 t b W 9 k a X R 5 Q 2 9 k Z S w x f S Z x d W 9 0 O y w m c X V v d D t T Z W N 0 a W 9 u M S 9 D Y W x p Z m 9 y b m F f V 2 l u Z V 9 Q c m 9 k d W N 0 a W 9 u X z E 5 O D B f M j A y M C A o M y k v Q X V 0 b 1 J l b W 9 2 Z W R D b 2 x 1 b W 5 z M S 5 7 Q 3 J v c E 5 h b W U s M n 0 m c X V v d D s s J n F 1 b 3 Q 7 U 2 V j d G l v b j E v Q 2 F s a W Z v c m 5 h X 1 d p b m V f U H J v Z H V j d G l v b l 8 x O T g w X z I w M j A g K D M p L 0 F 1 d G 9 S Z W 1 v d m V k Q 2 9 s d W 1 u c z E u e 0 N v d W 5 0 e U N v Z G U s M 3 0 m c X V v d D s s J n F 1 b 3 Q 7 U 2 V j d G l v b j E v Q 2 F s a W Z v c m 5 h X 1 d p b m V f U H J v Z H V j d G l v b l 8 x O T g w X z I w M j A g K D M p L 0 F 1 d G 9 S Z W 1 v d m V k Q 2 9 s d W 1 u c z E u e 0 N v d W 5 0 e S w 0 f S Z x d W 9 0 O y w m c X V v d D t T Z W N 0 a W 9 u M S 9 D Y W x p Z m 9 y b m F f V 2 l u Z V 9 Q c m 9 k d W N 0 a W 9 u X z E 5 O D B f M j A y M C A o M y k v Q X V 0 b 1 J l b W 9 2 Z W R D b 2 x 1 b W 5 z M S 5 7 S G F y d m V z d G V k Q W N y Z X M s N X 0 m c X V v d D s s J n F 1 b 3 Q 7 U 2 V j d G l v b j E v Q 2 F s a W Z v c m 5 h X 1 d p b m V f U H J v Z H V j d G l v b l 8 x O T g w X z I w M j A g K D M p L 0 F 1 d G 9 S Z W 1 v d m V k Q 2 9 s d W 1 u c z E u e 1 l p Z W x k K F V u a X Q v Q W N y Z S k s N n 0 m c X V v d D s s J n F 1 b 3 Q 7 U 2 V j d G l v b j E v Q 2 F s a W Z v c m 5 h X 1 d p b m V f U H J v Z H V j d G l v b l 8 x O T g w X z I w M j A g K D M p L 0 F 1 d G 9 S Z W 1 v d m V k Q 2 9 s d W 1 u c z E u e 1 B y b 2 R 1 Y 3 R p b 2 4 s N 3 0 m c X V v d D s s J n F 1 b 3 Q 7 U 2 V j d G l v b j E v Q 2 F s a W Z v c m 5 h X 1 d p b m V f U H J v Z H V j d G l v b l 8 x O T g w X z I w M j A g K D M p L 0 F 1 d G 9 S Z W 1 v d m V k Q 2 9 s d W 1 u c z E u e 1 B y a W N l K E R v b G x h c n M v V W 5 p d C k s O H 0 m c X V v d D s s J n F 1 b 3 Q 7 U 2 V j d G l v b j E v Q 2 F s a W Z v c m 5 h X 1 d p b m V f U H J v Z H V j d G l v b l 8 x O T g w X z I w M j A g K D M p L 0 F 1 d G 9 S Z W 1 v d m V k Q 2 9 s d W 1 u c z E u e 1 V u a X Q s O X 0 m c X V v d D s s J n F 1 b 3 Q 7 U 2 V j d G l v b j E v Q 2 F s a W Z v c m 5 h X 1 d p b m V f U H J v Z H V j d G l v b l 8 x O T g w X z I w M j A g K D M p L 0 F 1 d G 9 S Z W 1 v d m V k Q 2 9 s d W 1 u c z E u e 1 Z h b H V l K E R v b G x h c n M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F s a W Z v c m 5 h X 1 d p b m V f U H J v Z H V j d G l v b l 8 x O T g w X z I w M j A g K D M p L 0 F 1 d G 9 S Z W 1 v d m V k Q 2 9 s d W 1 u c z E u e 1 l l Y X I s M H 0 m c X V v d D s s J n F 1 b 3 Q 7 U 2 V j d G l v b j E v Q 2 F s a W Z v c m 5 h X 1 d p b m V f U H J v Z H V j d G l v b l 8 x O T g w X z I w M j A g K D M p L 0 F 1 d G 9 S Z W 1 v d m V k Q 2 9 s d W 1 u c z E u e 0 N v b W 1 v Z G l 0 e U N v Z G U s M X 0 m c X V v d D s s J n F 1 b 3 Q 7 U 2 V j d G l v b j E v Q 2 F s a W Z v c m 5 h X 1 d p b m V f U H J v Z H V j d G l v b l 8 x O T g w X z I w M j A g K D M p L 0 F 1 d G 9 S Z W 1 v d m V k Q 2 9 s d W 1 u c z E u e 0 N y b 3 B O Y W 1 l L D J 9 J n F 1 b 3 Q 7 L C Z x d W 9 0 O 1 N l Y 3 R p b 2 4 x L 0 N h b G l m b 3 J u Y V 9 X a W 5 l X 1 B y b 2 R 1 Y 3 R p b 2 5 f M T k 4 M F 8 y M D I w I C g z K S 9 B d X R v U m V t b 3 Z l Z E N v b H V t b n M x L n t D b 3 V u d H l D b 2 R l L D N 9 J n F 1 b 3 Q 7 L C Z x d W 9 0 O 1 N l Y 3 R p b 2 4 x L 0 N h b G l m b 3 J u Y V 9 X a W 5 l X 1 B y b 2 R 1 Y 3 R p b 2 5 f M T k 4 M F 8 y M D I w I C g z K S 9 B d X R v U m V t b 3 Z l Z E N v b H V t b n M x L n t D b 3 V u d H k s N H 0 m c X V v d D s s J n F 1 b 3 Q 7 U 2 V j d G l v b j E v Q 2 F s a W Z v c m 5 h X 1 d p b m V f U H J v Z H V j d G l v b l 8 x O T g w X z I w M j A g K D M p L 0 F 1 d G 9 S Z W 1 v d m V k Q 2 9 s d W 1 u c z E u e 0 h h c n Z l c 3 R l Z E F j c m V z L D V 9 J n F 1 b 3 Q 7 L C Z x d W 9 0 O 1 N l Y 3 R p b 2 4 x L 0 N h b G l m b 3 J u Y V 9 X a W 5 l X 1 B y b 2 R 1 Y 3 R p b 2 5 f M T k 4 M F 8 y M D I w I C g z K S 9 B d X R v U m V t b 3 Z l Z E N v b H V t b n M x L n t Z a W V s Z C h V b m l 0 L 0 F j c m U p L D Z 9 J n F 1 b 3 Q 7 L C Z x d W 9 0 O 1 N l Y 3 R p b 2 4 x L 0 N h b G l m b 3 J u Y V 9 X a W 5 l X 1 B y b 2 R 1 Y 3 R p b 2 5 f M T k 4 M F 8 y M D I w I C g z K S 9 B d X R v U m V t b 3 Z l Z E N v b H V t b n M x L n t Q c m 9 k d W N 0 a W 9 u L D d 9 J n F 1 b 3 Q 7 L C Z x d W 9 0 O 1 N l Y 3 R p b 2 4 x L 0 N h b G l m b 3 J u Y V 9 X a W 5 l X 1 B y b 2 R 1 Y 3 R p b 2 5 f M T k 4 M F 8 y M D I w I C g z K S 9 B d X R v U m V t b 3 Z l Z E N v b H V t b n M x L n t Q c m l j Z S h E b 2 x s Y X J z L 1 V u a X Q p L D h 9 J n F 1 b 3 Q 7 L C Z x d W 9 0 O 1 N l Y 3 R p b 2 4 x L 0 N h b G l m b 3 J u Y V 9 X a W 5 l X 1 B y b 2 R 1 Y 3 R p b 2 5 f M T k 4 M F 8 y M D I w I C g z K S 9 B d X R v U m V t b 3 Z l Z E N v b H V t b n M x L n t V b m l 0 L D l 9 J n F 1 b 3 Q 7 L C Z x d W 9 0 O 1 N l Y 3 R p b 2 4 x L 0 N h b G l m b 3 J u Y V 9 X a W 5 l X 1 B y b 2 R 1 Y 3 R p b 2 5 f M T k 4 M F 8 y M D I w I C g z K S 9 B d X R v U m V t b 3 Z l Z E N v b H V t b n M x L n t W Y W x 1 Z S h E b 2 x s Y X J z K S w x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D Y W x p Z m 9 y b m F f V 2 l u Z V 9 Q c m 9 k d W N 0 a W 9 u X z E 5 O D B f M j A y M F 9 f M z I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Z v c m 5 h X 1 d p b m V f U H J v Z H V j d G l v b l 8 x O T g w X z I w M j A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h X 1 d p b m V f U H J v Z H V j d G l v b l 8 x O T g w X z I w M j A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v c m 5 h X 1 d p b m V f U H J v Z H V j d G l v b l 8 x O T g w X z I w M j A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d Y b 2 i 1 J 3 d J v z e c y R 1 D q U A A A A A A A g A A A A A A E G Y A A A A B A A A g A A A A V d z T / n m 0 F G I g H p i U x j b s + 7 6 O t p Y j d c H 6 V / M d t C j v M g Q A A A A A D o A A A A A C A A A g A A A A s U l V e L K 0 w t m t 4 u 8 r q R P N 0 2 V D j k 0 7 r 2 V 3 h Y F w l E h 9 F n B Q A A A A S f E i Y 4 p M s C 9 Q 3 y i 6 5 5 C 2 4 3 V T O G 4 N K I 6 Q n D T J r K V Z 9 d R F F W h Y 7 H C m Q m W k 8 N c B i r O / l j a p d z 6 Q f M h y L t V 3 W d 9 B z t y / p R I h 5 k w b x z 3 t B M j u a I t A A A A A N B E w y B p r q H Q P l G U I J 9 M y C K 5 k a M L O X 7 G Q u H G D d + 9 s + x Y x D z W K U q T u Z P e s Y J Z 5 S + I D I 0 L R D Z t b b 2 s i y k C U L 9 d 3 u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978469D99A5B44976D3B31FBE5C167" ma:contentTypeVersion="13" ma:contentTypeDescription="Crear nuevo documento." ma:contentTypeScope="" ma:versionID="6bcbf4d3ada7b4cef9e5b167a9c9a291">
  <xsd:schema xmlns:xsd="http://www.w3.org/2001/XMLSchema" xmlns:xs="http://www.w3.org/2001/XMLSchema" xmlns:p="http://schemas.microsoft.com/office/2006/metadata/properties" xmlns:ns3="debc8b05-cee1-4da6-a97e-58b081a86f85" xmlns:ns4="5464f03f-a3d4-4ce6-8f77-3831057125f0" targetNamespace="http://schemas.microsoft.com/office/2006/metadata/properties" ma:root="true" ma:fieldsID="3f5cd83e02b313c6223eca2b4d0cef43" ns3:_="" ns4:_="">
    <xsd:import namespace="debc8b05-cee1-4da6-a97e-58b081a86f85"/>
    <xsd:import namespace="5464f03f-a3d4-4ce6-8f77-3831057125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c8b05-cee1-4da6-a97e-58b081a86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4f03f-a3d4-4ce6-8f77-383105712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a l i f o r n a _ W i n e _ P r o d u c t i o n _ 1 9 8 0 _ 2 0 2 0 _ _ 3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5F58616-FAEE-4E5C-8678-14B65B56B37E}">
  <ds:schemaRefs/>
</ds:datastoreItem>
</file>

<file path=customXml/itemProps10.xml><?xml version="1.0" encoding="utf-8"?>
<ds:datastoreItem xmlns:ds="http://schemas.openxmlformats.org/officeDocument/2006/customXml" ds:itemID="{9F5DF4B0-0A45-42FA-8029-6238C41460B1}">
  <ds:schemaRefs/>
</ds:datastoreItem>
</file>

<file path=customXml/itemProps11.xml><?xml version="1.0" encoding="utf-8"?>
<ds:datastoreItem xmlns:ds="http://schemas.openxmlformats.org/officeDocument/2006/customXml" ds:itemID="{CA8E9FF2-1F3D-4532-970C-355020B6C9DB}">
  <ds:schemaRefs/>
</ds:datastoreItem>
</file>

<file path=customXml/itemProps12.xml><?xml version="1.0" encoding="utf-8"?>
<ds:datastoreItem xmlns:ds="http://schemas.openxmlformats.org/officeDocument/2006/customXml" ds:itemID="{44EC1F68-B177-4794-BBAB-27CC1E3C1A4B}">
  <ds:schemaRefs>
    <ds:schemaRef ds:uri="debc8b05-cee1-4da6-a97e-58b081a86f85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5464f03f-a3d4-4ce6-8f77-3831057125f0"/>
    <ds:schemaRef ds:uri="http://purl.org/dc/dcmitype/"/>
    <ds:schemaRef ds:uri="http://purl.org/dc/elements/1.1/"/>
  </ds:schemaRefs>
</ds:datastoreItem>
</file>

<file path=customXml/itemProps13.xml><?xml version="1.0" encoding="utf-8"?>
<ds:datastoreItem xmlns:ds="http://schemas.openxmlformats.org/officeDocument/2006/customXml" ds:itemID="{08CF7EE6-9635-44A2-B8DE-758632E55872}">
  <ds:schemaRefs/>
</ds:datastoreItem>
</file>

<file path=customXml/itemProps14.xml><?xml version="1.0" encoding="utf-8"?>
<ds:datastoreItem xmlns:ds="http://schemas.openxmlformats.org/officeDocument/2006/customXml" ds:itemID="{621EC7E8-F69F-41FF-AF23-F6F533C9C3C6}">
  <ds:schemaRefs/>
</ds:datastoreItem>
</file>

<file path=customXml/itemProps15.xml><?xml version="1.0" encoding="utf-8"?>
<ds:datastoreItem xmlns:ds="http://schemas.openxmlformats.org/officeDocument/2006/customXml" ds:itemID="{CAE07369-5948-4C06-B17D-9364452EB3E4}">
  <ds:schemaRefs/>
</ds:datastoreItem>
</file>

<file path=customXml/itemProps16.xml><?xml version="1.0" encoding="utf-8"?>
<ds:datastoreItem xmlns:ds="http://schemas.openxmlformats.org/officeDocument/2006/customXml" ds:itemID="{F4815EC3-57EA-4FF4-8413-F0D15153505A}">
  <ds:schemaRefs/>
</ds:datastoreItem>
</file>

<file path=customXml/itemProps17.xml><?xml version="1.0" encoding="utf-8"?>
<ds:datastoreItem xmlns:ds="http://schemas.openxmlformats.org/officeDocument/2006/customXml" ds:itemID="{F9DB3191-2067-4159-BD3E-AF9073B23DDD}">
  <ds:schemaRefs/>
</ds:datastoreItem>
</file>

<file path=customXml/itemProps18.xml><?xml version="1.0" encoding="utf-8"?>
<ds:datastoreItem xmlns:ds="http://schemas.openxmlformats.org/officeDocument/2006/customXml" ds:itemID="{FCE73792-89E2-433A-B44C-20477788B7C3}">
  <ds:schemaRefs/>
</ds:datastoreItem>
</file>

<file path=customXml/itemProps19.xml><?xml version="1.0" encoding="utf-8"?>
<ds:datastoreItem xmlns:ds="http://schemas.openxmlformats.org/officeDocument/2006/customXml" ds:itemID="{28726B08-7532-4BD5-9E53-A09D23728938}">
  <ds:schemaRefs/>
</ds:datastoreItem>
</file>

<file path=customXml/itemProps2.xml><?xml version="1.0" encoding="utf-8"?>
<ds:datastoreItem xmlns:ds="http://schemas.openxmlformats.org/officeDocument/2006/customXml" ds:itemID="{0E031AF7-E071-45E3-9D16-1189AF7D3BDC}">
  <ds:schemaRefs/>
</ds:datastoreItem>
</file>

<file path=customXml/itemProps20.xml><?xml version="1.0" encoding="utf-8"?>
<ds:datastoreItem xmlns:ds="http://schemas.openxmlformats.org/officeDocument/2006/customXml" ds:itemID="{A8FE92C1-AFCD-4B51-8DBE-B03B2F667A6B}">
  <ds:schemaRefs/>
</ds:datastoreItem>
</file>

<file path=customXml/itemProps3.xml><?xml version="1.0" encoding="utf-8"?>
<ds:datastoreItem xmlns:ds="http://schemas.openxmlformats.org/officeDocument/2006/customXml" ds:itemID="{2AD429F2-6079-484A-B3B4-162CB0ABF60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5737407-6B71-4434-994E-0348AD0FF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c8b05-cee1-4da6-a97e-58b081a86f85"/>
    <ds:schemaRef ds:uri="5464f03f-a3d4-4ce6-8f77-383105712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9525AFD-B51A-475E-BE32-F897CB54FB62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4352825B-95DB-4A17-8EBA-4CF50D78AF52}">
  <ds:schemaRefs/>
</ds:datastoreItem>
</file>

<file path=customXml/itemProps7.xml><?xml version="1.0" encoding="utf-8"?>
<ds:datastoreItem xmlns:ds="http://schemas.openxmlformats.org/officeDocument/2006/customXml" ds:itemID="{05AC14BF-0E91-4C26-BE8C-8408CDDF4D17}">
  <ds:schemaRefs/>
</ds:datastoreItem>
</file>

<file path=customXml/itemProps8.xml><?xml version="1.0" encoding="utf-8"?>
<ds:datastoreItem xmlns:ds="http://schemas.openxmlformats.org/officeDocument/2006/customXml" ds:itemID="{F3149229-3CFD-4DB8-8B37-FCB31B2F3AFA}">
  <ds:schemaRefs/>
</ds:datastoreItem>
</file>

<file path=customXml/itemProps9.xml><?xml version="1.0" encoding="utf-8"?>
<ds:datastoreItem xmlns:ds="http://schemas.openxmlformats.org/officeDocument/2006/customXml" ds:itemID="{D7199FE6-29C1-40F1-A212-C2014DCA01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Californa_Wine_Production_1980_</vt:lpstr>
      <vt:lpstr>County &amp; Government</vt:lpstr>
      <vt:lpstr>Datos Limpios</vt:lpstr>
      <vt:lpstr>Tabla Dinámica</vt:lpstr>
      <vt:lpstr>Dashboard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vazquez</cp:lastModifiedBy>
  <dcterms:created xsi:type="dcterms:W3CDTF">2022-10-17T00:20:02Z</dcterms:created>
  <dcterms:modified xsi:type="dcterms:W3CDTF">2022-10-17T21:35:14Z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0x0101005F978469D99A5B44976D3B31FBE5C167</vt:lpwstr>
  </property>
</Properties>
</file>