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Volumes/Daive/spring_2016/excel/"/>
    </mc:Choice>
  </mc:AlternateContent>
  <bookViews>
    <workbookView xWindow="-21600" yWindow="-18920" windowWidth="21600" windowHeight="38400" tabRatio="500" activeTab="1"/>
  </bookViews>
  <sheets>
    <sheet name="Statistics" sheetId="4" r:id="rId1"/>
    <sheet name="Cleaned" sheetId="3" r:id="rId2"/>
  </sheets>
  <definedNames>
    <definedName name="_xlnm._FilterDatabase" localSheetId="1" hidden="1">Cleaned!$B$1:$W$63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5" i="3" l="1"/>
  <c r="S55" i="3"/>
  <c r="T55" i="3"/>
  <c r="M56" i="3"/>
  <c r="S56" i="3"/>
  <c r="T56" i="3"/>
  <c r="M9" i="3"/>
  <c r="S9" i="3"/>
  <c r="T9" i="3"/>
  <c r="M57" i="3"/>
  <c r="S57" i="3"/>
  <c r="T57" i="3"/>
  <c r="M58" i="3"/>
  <c r="S58" i="3"/>
  <c r="T58" i="3"/>
  <c r="S4" i="3"/>
  <c r="T4" i="3"/>
  <c r="S5" i="3"/>
  <c r="T5" i="3"/>
  <c r="S6" i="3"/>
  <c r="T6" i="3"/>
  <c r="S8" i="3"/>
  <c r="T8" i="3"/>
  <c r="S10" i="3"/>
  <c r="T10" i="3"/>
  <c r="S2" i="3"/>
  <c r="T2" i="3"/>
  <c r="S12" i="3"/>
  <c r="T12" i="3"/>
  <c r="S11" i="3"/>
  <c r="T11" i="3"/>
  <c r="S13" i="3"/>
  <c r="T13" i="3"/>
  <c r="S14" i="3"/>
  <c r="T14" i="3"/>
  <c r="S7" i="3"/>
  <c r="T7" i="3"/>
  <c r="S16" i="3"/>
  <c r="T16" i="3"/>
  <c r="S18" i="3"/>
  <c r="T18" i="3"/>
  <c r="S17" i="3"/>
  <c r="T17" i="3"/>
  <c r="S15" i="3"/>
  <c r="T15" i="3"/>
  <c r="S19" i="3"/>
  <c r="T19" i="3"/>
  <c r="S21" i="3"/>
  <c r="T21" i="3"/>
  <c r="S20" i="3"/>
  <c r="T20" i="3"/>
  <c r="S59" i="3"/>
  <c r="T59" i="3"/>
  <c r="S22" i="3"/>
  <c r="T22" i="3"/>
  <c r="S23" i="3"/>
  <c r="T23" i="3"/>
  <c r="S60" i="3"/>
  <c r="T60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61" i="3"/>
  <c r="T61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62" i="3"/>
  <c r="T62" i="3"/>
  <c r="S51" i="3"/>
  <c r="T51" i="3"/>
  <c r="S63" i="3"/>
  <c r="T63" i="3"/>
  <c r="S52" i="3"/>
  <c r="T52" i="3"/>
  <c r="S53" i="3"/>
  <c r="T53" i="3"/>
  <c r="S54" i="3"/>
  <c r="T54" i="3"/>
  <c r="S3" i="3"/>
  <c r="T3" i="3"/>
  <c r="B3" i="4"/>
  <c r="B2" i="4"/>
  <c r="C3" i="4"/>
  <c r="B4" i="4"/>
  <c r="C4" i="4"/>
  <c r="M7" i="3"/>
  <c r="M27" i="3"/>
  <c r="M16" i="3"/>
  <c r="M25" i="3"/>
  <c r="M26" i="3"/>
  <c r="M29" i="3"/>
  <c r="M28" i="3"/>
  <c r="M61" i="3"/>
  <c r="M31" i="3"/>
  <c r="M30" i="3"/>
  <c r="M32" i="3"/>
  <c r="M33" i="3"/>
  <c r="M35" i="3"/>
  <c r="M34" i="3"/>
  <c r="M36" i="3"/>
  <c r="M37" i="3"/>
  <c r="M15" i="3"/>
  <c r="M20" i="3"/>
  <c r="M12" i="3"/>
  <c r="M38" i="3"/>
  <c r="M22" i="3"/>
  <c r="M19" i="3"/>
  <c r="M39" i="3"/>
  <c r="M10" i="3"/>
  <c r="M18" i="3"/>
  <c r="M24" i="3"/>
  <c r="M40" i="3"/>
  <c r="M41" i="3"/>
  <c r="M11" i="3"/>
  <c r="M8" i="3"/>
  <c r="M42" i="3"/>
  <c r="M43" i="3"/>
  <c r="M44" i="3"/>
  <c r="M45" i="3"/>
  <c r="M60" i="3"/>
  <c r="M21" i="3"/>
  <c r="M46" i="3"/>
  <c r="M17" i="3"/>
  <c r="M59" i="3"/>
  <c r="M5" i="3"/>
  <c r="M13" i="3"/>
  <c r="M47" i="3"/>
  <c r="M6" i="3"/>
  <c r="M3" i="3"/>
  <c r="M48" i="3"/>
  <c r="M23" i="3"/>
  <c r="M49" i="3"/>
  <c r="M50" i="3"/>
  <c r="M62" i="3"/>
  <c r="M51" i="3"/>
  <c r="M4" i="3"/>
  <c r="M63" i="3"/>
  <c r="M52" i="3"/>
  <c r="M53" i="3"/>
  <c r="M2" i="3"/>
  <c r="M14" i="3"/>
  <c r="M54" i="3"/>
  <c r="B6" i="4"/>
  <c r="B5" i="4"/>
  <c r="C5" i="4"/>
  <c r="C6" i="4"/>
  <c r="B7" i="4"/>
  <c r="C7" i="4"/>
  <c r="B8" i="4"/>
  <c r="C8" i="4"/>
  <c r="B9" i="4"/>
  <c r="C9" i="4"/>
  <c r="C2" i="4"/>
</calcChain>
</file>

<file path=xl/sharedStrings.xml><?xml version="1.0" encoding="utf-8"?>
<sst xmlns="http://schemas.openxmlformats.org/spreadsheetml/2006/main" count="42" uniqueCount="42">
  <si>
    <t>inspection</t>
  </si>
  <si>
    <t>sticking</t>
  </si>
  <si>
    <t>On elogalvanising line 1 mark was seen (m130 at SKP)</t>
  </si>
  <si>
    <t>No remarks about sticking on OWB</t>
  </si>
  <si>
    <t>Geen kleefmerken op OWB</t>
  </si>
  <si>
    <t>Sticking marks were seen on recoiling line, but position not clear (no  rejection)</t>
  </si>
  <si>
    <t>Position of the sticker marks not clear because there was no rejection</t>
  </si>
  <si>
    <t>Beginning and end position is not certain because there was no rejection (unexposed)</t>
  </si>
  <si>
    <t>coil_number</t>
  </si>
  <si>
    <t>datum_post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</si>
  <si>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</si>
  <si>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</si>
  <si>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</si>
  <si>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</si>
  <si>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</si>
  <si>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</si>
  <si>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</si>
  <si>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</si>
  <si>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</si>
  <si>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</si>
  <si>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</si>
  <si>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</si>
  <si>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</si>
  <si>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</si>
  <si>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</si>
  <si>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</si>
  <si>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</si>
  <si>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</si>
  <si>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</si>
  <si>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</si>
  <si>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</si>
  <si>
    <t>downloaded</t>
  </si>
  <si>
    <t>coil</t>
  </si>
  <si>
    <t>sticking_length</t>
  </si>
  <si>
    <t>sticking_ratio</t>
  </si>
  <si>
    <t>128 à la base</t>
  </si>
  <si>
    <t>62 dispo</t>
  </si>
  <si>
    <t>coil_chrono</t>
  </si>
  <si>
    <t>remark</t>
  </si>
  <si>
    <t>real_date</t>
  </si>
  <si>
    <t>t0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</si>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</sst>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9" fontId="0" fillId="4" borderId="0" xfId="0" applyNumberFormat="1" applyFill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0.467741935483871</c:v>
                </c:pt>
                <c:pt idx="1">
                  <c:v>0.532258064516129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C99F0F-1842-1E44-8D71-8A2A35CEDFCB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3DE5BD-930A-DC47-AD4E-E76470847B06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23.0</c:v>
                </c:pt>
                <c:pt idx="1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095523715583068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1122761882487"/>
                  <c:y val="0.149824280199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A5C511-A9C1-A94F-AF7D-04CE1458EF7E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3F4B86-A018-9746-92DC-C260C14E454F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3493AA-CEE2-B448-B3BB-33AFC8A080D0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6.0</c:v>
                </c:pt>
                <c:pt idx="1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baseColWidth="10" defaultColWidth="18.83203125" defaultRowHeight="33" customHeight="1" x14ac:dyDescent="0.2"/>
  <cols>
    <col min="1" max="16384" width="18.83203125" style="1"/>
  </cols>
  <sheetData>
    <row r="1" spans="1:5" ht="33" customHeight="1" thickBot="1" x14ac:dyDescent="0.25">
      <c r="A1" s="24" t="s">
        <v>24</v>
      </c>
      <c r="B1" s="25"/>
      <c r="C1" s="26"/>
    </row>
    <row r="2" spans="1:5" ht="33" customHeight="1" x14ac:dyDescent="0.2">
      <c r="A2" s="10" t="s">
        <v>23</v>
      </c>
      <c r="B2" s="6">
        <f>SUM(Cleaned!K1:K63)</f>
        <v>62</v>
      </c>
      <c r="C2" s="5">
        <f>B2/B$2</f>
        <v>1</v>
      </c>
      <c r="E2" s="1" t="s">
        <v>35</v>
      </c>
    </row>
    <row r="3" spans="1:5" ht="33" customHeight="1" x14ac:dyDescent="0.2">
      <c r="A3" s="11" t="s">
        <v>18</v>
      </c>
      <c r="B3" s="7">
        <f>SUM(Cleaned!L2:L63)</f>
        <v>29</v>
      </c>
      <c r="C3" s="5">
        <f t="shared" ref="C3:C9" si="0">B3/B$2</f>
        <v>0.46774193548387094</v>
      </c>
      <c r="E3" s="1" t="s">
        <v>36</v>
      </c>
    </row>
    <row r="4" spans="1:5" ht="33" customHeight="1" x14ac:dyDescent="0.2">
      <c r="A4" s="11" t="s">
        <v>19</v>
      </c>
      <c r="B4" s="7">
        <f>B2-B3</f>
        <v>33</v>
      </c>
      <c r="C4" s="5">
        <f t="shared" si="0"/>
        <v>0.532258064516129</v>
      </c>
    </row>
    <row r="5" spans="1:5" ht="33" customHeight="1" x14ac:dyDescent="0.2">
      <c r="A5" s="11" t="s">
        <v>30</v>
      </c>
      <c r="B5" s="7">
        <f>B$2-B6</f>
        <v>6</v>
      </c>
      <c r="C5" s="5">
        <f t="shared" si="0"/>
        <v>9.6774193548387094E-2</v>
      </c>
    </row>
    <row r="6" spans="1:5" ht="33" customHeight="1" x14ac:dyDescent="0.2">
      <c r="A6" s="11" t="s">
        <v>25</v>
      </c>
      <c r="B6" s="7">
        <f>SUM(Cleaned!M2:M63)</f>
        <v>56</v>
      </c>
      <c r="C6" s="5">
        <f t="shared" si="0"/>
        <v>0.90322580645161288</v>
      </c>
    </row>
    <row r="7" spans="1:5" ht="33" customHeight="1" x14ac:dyDescent="0.2">
      <c r="A7" s="11" t="s">
        <v>26</v>
      </c>
      <c r="B7" s="7">
        <f>B2</f>
        <v>62</v>
      </c>
      <c r="C7" s="5">
        <f t="shared" si="0"/>
        <v>1</v>
      </c>
    </row>
    <row r="8" spans="1:5" ht="33" customHeight="1" x14ac:dyDescent="0.2">
      <c r="A8" s="11" t="s">
        <v>27</v>
      </c>
      <c r="B8" s="8">
        <f>B3-6</f>
        <v>23</v>
      </c>
      <c r="C8" s="5">
        <f t="shared" si="0"/>
        <v>0.37096774193548387</v>
      </c>
    </row>
    <row r="9" spans="1:5" ht="33" customHeight="1" thickBot="1" x14ac:dyDescent="0.25">
      <c r="A9" s="12" t="s">
        <v>28</v>
      </c>
      <c r="B9" s="9">
        <f>B$2-B8</f>
        <v>39</v>
      </c>
      <c r="C9" s="19">
        <f t="shared" si="0"/>
        <v>0.62903225806451613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workbookViewId="0">
      <pane xSplit="1" ySplit="1" topLeftCell="S3" activePane="bottomRight" state="frozenSplit"/>
      <selection pane="topRight" activeCell="C1" sqref="C1"/>
      <selection pane="bottomLeft" activeCell="A29" sqref="A29"/>
      <selection pane="bottomRight"/>
    </sheetView>
  </sheetViews>
  <sheetFormatPr baseColWidth="10" defaultColWidth="18.5" defaultRowHeight="16" x14ac:dyDescent="0.2"/>
  <cols>
    <col min="1" max="1" width="18.5" style="22"/>
    <col min="22" max="22" width="78.1640625" customWidth="1"/>
  </cols>
  <sheetData>
    <row r="1" spans="1:24" s="4" customFormat="1" ht="62" customHeight="1" thickBot="1" x14ac:dyDescent="0.25">
      <c r="A1" s="31" t="s">
        <v>32</v>
      </c>
      <c r="B1" s="32" t="s">
        <v>37</v>
      </c>
      <c r="C1" s="33" t="s">
        <v>8</v>
      </c>
      <c r="D1" s="33" t="s">
        <v>9</v>
      </c>
      <c r="E1" s="33" t="s">
        <v>39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33" t="s">
        <v>0</v>
      </c>
      <c r="L1" s="33" t="s">
        <v>1</v>
      </c>
      <c r="M1" s="33" t="s">
        <v>20</v>
      </c>
      <c r="N1" s="33" t="s">
        <v>21</v>
      </c>
      <c r="O1" s="33" t="s">
        <v>15</v>
      </c>
      <c r="P1" s="33" t="s">
        <v>16</v>
      </c>
      <c r="Q1" s="35" t="s">
        <v>40</v>
      </c>
      <c r="R1" s="35" t="s">
        <v>41</v>
      </c>
      <c r="S1" s="33" t="s">
        <v>33</v>
      </c>
      <c r="T1" s="33" t="s">
        <v>34</v>
      </c>
      <c r="U1" s="33" t="s">
        <v>17</v>
      </c>
      <c r="V1" s="34" t="s">
        <v>38</v>
      </c>
      <c r="W1" s="36" t="s">
        <v>31</v>
      </c>
    </row>
    <row r="2" spans="1:24" x14ac:dyDescent="0.2">
      <c r="A2" s="29">
        <v>0</v>
      </c>
      <c r="B2" s="13">
        <v>53</v>
      </c>
      <c r="C2" s="13">
        <v>61329256</v>
      </c>
      <c r="D2" s="14">
        <v>42539</v>
      </c>
      <c r="E2" s="14">
        <v>42539</v>
      </c>
      <c r="F2" s="15">
        <v>42625.051041666666</v>
      </c>
      <c r="G2" s="13">
        <v>1806</v>
      </c>
      <c r="H2" s="13">
        <v>1673</v>
      </c>
      <c r="I2" s="13">
        <v>1.25</v>
      </c>
      <c r="J2" s="13">
        <v>29.718</v>
      </c>
      <c r="K2" s="13">
        <v>1</v>
      </c>
      <c r="L2" s="13">
        <v>1</v>
      </c>
      <c r="M2" s="13">
        <f t="shared" ref="M2:M33" si="0">IF(U2=1,0,1)</f>
        <v>1</v>
      </c>
      <c r="N2" s="13">
        <v>1</v>
      </c>
      <c r="O2" s="13">
        <v>0</v>
      </c>
      <c r="P2" s="13">
        <v>1112</v>
      </c>
      <c r="Q2" s="28">
        <v>0</v>
      </c>
      <c r="R2" s="28">
        <v>191</v>
      </c>
      <c r="S2" s="13">
        <f t="shared" ref="S2:S33" si="1">P2-O2</f>
        <v>1112</v>
      </c>
      <c r="T2" s="18">
        <f t="shared" ref="T2:T33" si="2">S2/G2</f>
        <v>0.61572535991140642</v>
      </c>
      <c r="U2" s="13">
        <v>0</v>
      </c>
      <c r="V2" s="17"/>
      <c r="W2" s="13">
        <v>1</v>
      </c>
      <c r="X2" s="1"/>
    </row>
    <row r="3" spans="1:24" s="3" customFormat="1" x14ac:dyDescent="0.2">
      <c r="A3" s="29">
        <v>1</v>
      </c>
      <c r="B3" s="13">
        <v>43</v>
      </c>
      <c r="C3" s="13">
        <v>60674005</v>
      </c>
      <c r="D3" s="14">
        <v>42518</v>
      </c>
      <c r="E3" s="14">
        <v>42518</v>
      </c>
      <c r="F3" s="15">
        <v>42625.145196759258</v>
      </c>
      <c r="G3" s="13">
        <v>3306</v>
      </c>
      <c r="H3" s="13">
        <v>1662</v>
      </c>
      <c r="I3" s="13">
        <v>0.69</v>
      </c>
      <c r="J3" s="13">
        <v>29.51</v>
      </c>
      <c r="K3" s="13">
        <v>1</v>
      </c>
      <c r="L3" s="13">
        <v>1</v>
      </c>
      <c r="M3" s="13">
        <f t="shared" si="0"/>
        <v>1</v>
      </c>
      <c r="N3" s="13">
        <v>1</v>
      </c>
      <c r="O3" s="13">
        <v>0</v>
      </c>
      <c r="P3" s="13">
        <v>1910</v>
      </c>
      <c r="Q3" s="28">
        <v>1</v>
      </c>
      <c r="R3" s="28">
        <v>170</v>
      </c>
      <c r="S3" s="13">
        <f t="shared" si="1"/>
        <v>1910</v>
      </c>
      <c r="T3" s="18">
        <f t="shared" si="2"/>
        <v>0.57773744706594077</v>
      </c>
      <c r="U3" s="13">
        <v>0</v>
      </c>
      <c r="V3" s="17"/>
      <c r="W3" s="13">
        <v>1</v>
      </c>
      <c r="X3" s="2"/>
    </row>
    <row r="4" spans="1:24" s="3" customFormat="1" x14ac:dyDescent="0.2">
      <c r="A4" s="29">
        <v>2</v>
      </c>
      <c r="B4" s="13">
        <v>50</v>
      </c>
      <c r="C4" s="13">
        <v>61157303</v>
      </c>
      <c r="D4" s="14">
        <v>42534</v>
      </c>
      <c r="E4" s="14">
        <v>42534</v>
      </c>
      <c r="F4" s="15">
        <v>42625.020115740743</v>
      </c>
      <c r="G4" s="13">
        <v>3306</v>
      </c>
      <c r="H4" s="13">
        <v>1643</v>
      </c>
      <c r="I4" s="13">
        <v>0.69</v>
      </c>
      <c r="J4" s="13">
        <v>29.49</v>
      </c>
      <c r="K4" s="13">
        <v>1</v>
      </c>
      <c r="L4" s="13">
        <v>1</v>
      </c>
      <c r="M4" s="13">
        <f t="shared" si="0"/>
        <v>1</v>
      </c>
      <c r="N4" s="13">
        <v>1</v>
      </c>
      <c r="O4" s="13">
        <v>0</v>
      </c>
      <c r="P4" s="13">
        <v>1625</v>
      </c>
      <c r="Q4" s="28">
        <v>0</v>
      </c>
      <c r="R4" s="28">
        <v>145</v>
      </c>
      <c r="S4" s="13">
        <f t="shared" si="1"/>
        <v>1625</v>
      </c>
      <c r="T4" s="18">
        <f t="shared" si="2"/>
        <v>0.49153055051421657</v>
      </c>
      <c r="U4" s="13">
        <v>0</v>
      </c>
      <c r="V4" s="17"/>
      <c r="W4" s="13">
        <v>1</v>
      </c>
      <c r="X4" s="2"/>
    </row>
    <row r="5" spans="1:24" s="3" customFormat="1" x14ac:dyDescent="0.2">
      <c r="A5" s="29">
        <v>3</v>
      </c>
      <c r="B5" s="13">
        <v>39</v>
      </c>
      <c r="C5" s="13">
        <v>60011835</v>
      </c>
      <c r="D5" s="14">
        <v>42495</v>
      </c>
      <c r="E5" s="14">
        <v>42495</v>
      </c>
      <c r="F5" s="15">
        <v>42625.498807870368</v>
      </c>
      <c r="G5" s="13">
        <v>3186</v>
      </c>
      <c r="H5" s="13">
        <v>1557</v>
      </c>
      <c r="I5" s="13">
        <v>0.66</v>
      </c>
      <c r="J5" s="13">
        <v>25.827999999999999</v>
      </c>
      <c r="K5" s="13">
        <v>1</v>
      </c>
      <c r="L5" s="13">
        <v>1</v>
      </c>
      <c r="M5" s="13">
        <f t="shared" si="0"/>
        <v>1</v>
      </c>
      <c r="N5" s="13">
        <v>1</v>
      </c>
      <c r="O5" s="13">
        <v>0</v>
      </c>
      <c r="P5" s="13">
        <v>1500</v>
      </c>
      <c r="Q5" s="28">
        <v>0</v>
      </c>
      <c r="R5" s="28">
        <v>108</v>
      </c>
      <c r="S5" s="13">
        <f t="shared" si="1"/>
        <v>1500</v>
      </c>
      <c r="T5" s="18">
        <f t="shared" si="2"/>
        <v>0.47080979284369112</v>
      </c>
      <c r="U5" s="13">
        <v>0</v>
      </c>
      <c r="V5" s="17"/>
      <c r="W5" s="13">
        <v>1</v>
      </c>
      <c r="X5" s="2"/>
    </row>
    <row r="6" spans="1:24" s="3" customFormat="1" x14ac:dyDescent="0.2">
      <c r="A6" s="29">
        <v>4</v>
      </c>
      <c r="B6" s="13">
        <v>42</v>
      </c>
      <c r="C6" s="13">
        <v>60179906</v>
      </c>
      <c r="D6" s="14">
        <v>42501</v>
      </c>
      <c r="E6" s="14">
        <v>42501</v>
      </c>
      <c r="F6" s="15">
        <v>42625.539120370369</v>
      </c>
      <c r="G6" s="13">
        <v>3226</v>
      </c>
      <c r="H6" s="13">
        <v>1846</v>
      </c>
      <c r="I6" s="13">
        <v>0.6</v>
      </c>
      <c r="J6" s="13">
        <v>28.061</v>
      </c>
      <c r="K6" s="13">
        <v>1</v>
      </c>
      <c r="L6" s="13">
        <v>1</v>
      </c>
      <c r="M6" s="13">
        <f t="shared" si="0"/>
        <v>1</v>
      </c>
      <c r="N6" s="13">
        <v>1</v>
      </c>
      <c r="O6" s="13">
        <v>100</v>
      </c>
      <c r="P6" s="13">
        <v>1506</v>
      </c>
      <c r="Q6" s="28">
        <v>105</v>
      </c>
      <c r="R6" s="28">
        <v>210</v>
      </c>
      <c r="S6" s="13">
        <f t="shared" si="1"/>
        <v>1406</v>
      </c>
      <c r="T6" s="18">
        <f t="shared" si="2"/>
        <v>0.43583384996900187</v>
      </c>
      <c r="U6" s="13">
        <v>0</v>
      </c>
      <c r="V6" s="17"/>
      <c r="W6" s="13">
        <v>1</v>
      </c>
      <c r="X6" s="2"/>
    </row>
    <row r="7" spans="1:24" s="3" customFormat="1" x14ac:dyDescent="0.2">
      <c r="A7" s="29">
        <v>5</v>
      </c>
      <c r="B7" s="13">
        <v>0</v>
      </c>
      <c r="C7" s="13">
        <v>58360839</v>
      </c>
      <c r="D7" s="14">
        <v>42441</v>
      </c>
      <c r="E7" s="14">
        <v>42441</v>
      </c>
      <c r="F7" s="15">
        <v>42471.476689814815</v>
      </c>
      <c r="G7" s="13">
        <v>2588</v>
      </c>
      <c r="H7" s="13">
        <v>1579</v>
      </c>
      <c r="I7" s="13">
        <v>0.64</v>
      </c>
      <c r="J7" s="13">
        <v>20.646000000000001</v>
      </c>
      <c r="K7" s="13">
        <v>1</v>
      </c>
      <c r="L7" s="13">
        <v>1</v>
      </c>
      <c r="M7" s="13">
        <f t="shared" si="0"/>
        <v>1</v>
      </c>
      <c r="N7" s="13">
        <v>1</v>
      </c>
      <c r="O7" s="13">
        <v>142</v>
      </c>
      <c r="P7" s="13">
        <v>1092</v>
      </c>
      <c r="Q7" s="28">
        <v>57</v>
      </c>
      <c r="R7" s="28">
        <v>123</v>
      </c>
      <c r="S7" s="13">
        <f t="shared" si="1"/>
        <v>950</v>
      </c>
      <c r="T7" s="18">
        <f t="shared" si="2"/>
        <v>0.36707882534775887</v>
      </c>
      <c r="U7" s="13">
        <v>0</v>
      </c>
      <c r="V7" s="16"/>
      <c r="W7" s="13">
        <v>1</v>
      </c>
      <c r="X7" s="2"/>
    </row>
    <row r="8" spans="1:24" s="3" customFormat="1" x14ac:dyDescent="0.2">
      <c r="A8" s="29">
        <v>6</v>
      </c>
      <c r="B8" s="13">
        <v>28</v>
      </c>
      <c r="C8" s="13">
        <v>59610261</v>
      </c>
      <c r="D8" s="14">
        <v>42483</v>
      </c>
      <c r="E8" s="14">
        <v>42483</v>
      </c>
      <c r="F8" s="15">
        <v>42499.007789351854</v>
      </c>
      <c r="G8" s="13">
        <v>3368</v>
      </c>
      <c r="H8" s="13">
        <v>1633</v>
      </c>
      <c r="I8" s="13">
        <v>0.69</v>
      </c>
      <c r="J8" s="13">
        <v>29.872</v>
      </c>
      <c r="K8" s="13">
        <v>1</v>
      </c>
      <c r="L8" s="13">
        <v>1</v>
      </c>
      <c r="M8" s="13">
        <f t="shared" si="0"/>
        <v>1</v>
      </c>
      <c r="N8" s="13">
        <v>1</v>
      </c>
      <c r="O8" s="13">
        <v>74</v>
      </c>
      <c r="P8" s="13">
        <v>1273</v>
      </c>
      <c r="Q8" s="28">
        <v>43</v>
      </c>
      <c r="R8" s="28">
        <v>109</v>
      </c>
      <c r="S8" s="13">
        <f t="shared" si="1"/>
        <v>1199</v>
      </c>
      <c r="T8" s="18">
        <f t="shared" si="2"/>
        <v>0.35599762470308788</v>
      </c>
      <c r="U8" s="13">
        <v>0</v>
      </c>
      <c r="V8" s="17"/>
      <c r="W8" s="13">
        <v>1</v>
      </c>
      <c r="X8" s="2"/>
    </row>
    <row r="9" spans="1:24" s="3" customFormat="1" x14ac:dyDescent="0.2">
      <c r="A9" s="29">
        <v>7</v>
      </c>
      <c r="B9" s="13">
        <v>59</v>
      </c>
      <c r="C9" s="13">
        <v>61441985</v>
      </c>
      <c r="D9" s="14">
        <v>42543</v>
      </c>
      <c r="E9" s="14">
        <v>42543</v>
      </c>
      <c r="F9" s="15">
        <v>42625.009826388887</v>
      </c>
      <c r="G9" s="13">
        <v>3382</v>
      </c>
      <c r="H9" s="13">
        <v>1614</v>
      </c>
      <c r="I9" s="13">
        <v>0.69</v>
      </c>
      <c r="J9" s="13">
        <v>29.692</v>
      </c>
      <c r="K9" s="13">
        <v>1</v>
      </c>
      <c r="L9" s="13">
        <v>1</v>
      </c>
      <c r="M9" s="13">
        <f t="shared" si="0"/>
        <v>1</v>
      </c>
      <c r="N9" s="13">
        <v>1</v>
      </c>
      <c r="O9" s="13">
        <v>0</v>
      </c>
      <c r="P9" s="13">
        <v>1175</v>
      </c>
      <c r="Q9" s="28">
        <v>5</v>
      </c>
      <c r="R9" s="28">
        <v>109</v>
      </c>
      <c r="S9" s="13">
        <f t="shared" si="1"/>
        <v>1175</v>
      </c>
      <c r="T9" s="18">
        <f t="shared" si="2"/>
        <v>0.34742755765819044</v>
      </c>
      <c r="U9" s="13">
        <v>0</v>
      </c>
      <c r="V9" s="17"/>
      <c r="W9" s="13">
        <v>1</v>
      </c>
      <c r="X9" s="2"/>
    </row>
    <row r="10" spans="1:24" s="3" customFormat="1" x14ac:dyDescent="0.2">
      <c r="A10" s="29">
        <v>8</v>
      </c>
      <c r="B10" s="13">
        <v>24</v>
      </c>
      <c r="C10" s="13">
        <v>59518934</v>
      </c>
      <c r="D10" s="14">
        <v>42478</v>
      </c>
      <c r="E10" s="14">
        <v>42478</v>
      </c>
      <c r="F10" s="15">
        <v>42499.168043981481</v>
      </c>
      <c r="G10" s="13">
        <v>3437</v>
      </c>
      <c r="H10" s="13">
        <v>1600</v>
      </c>
      <c r="I10" s="13">
        <v>0.69</v>
      </c>
      <c r="J10" s="13">
        <v>29.808</v>
      </c>
      <c r="K10" s="13">
        <v>1</v>
      </c>
      <c r="L10" s="13">
        <v>1</v>
      </c>
      <c r="M10" s="13">
        <f t="shared" si="0"/>
        <v>1</v>
      </c>
      <c r="N10" s="13">
        <v>1</v>
      </c>
      <c r="O10" s="13">
        <v>37</v>
      </c>
      <c r="P10" s="13">
        <v>1171</v>
      </c>
      <c r="Q10" s="28">
        <v>51</v>
      </c>
      <c r="R10" s="28">
        <v>217</v>
      </c>
      <c r="S10" s="13">
        <f t="shared" si="1"/>
        <v>1134</v>
      </c>
      <c r="T10" s="18">
        <f t="shared" si="2"/>
        <v>0.32993890020366601</v>
      </c>
      <c r="U10" s="13">
        <v>0</v>
      </c>
      <c r="V10" s="17"/>
      <c r="W10" s="13">
        <v>1</v>
      </c>
      <c r="X10" s="2"/>
    </row>
    <row r="11" spans="1:24" s="3" customFormat="1" x14ac:dyDescent="0.2">
      <c r="A11" s="29">
        <v>9</v>
      </c>
      <c r="B11" s="13">
        <v>29</v>
      </c>
      <c r="C11" s="13">
        <v>59630090</v>
      </c>
      <c r="D11" s="14">
        <v>42483</v>
      </c>
      <c r="E11" s="14">
        <v>42483</v>
      </c>
      <c r="F11" s="15">
        <v>42499.399537037039</v>
      </c>
      <c r="G11" s="13">
        <v>3108</v>
      </c>
      <c r="H11" s="13">
        <v>1571</v>
      </c>
      <c r="I11" s="13">
        <v>0.68</v>
      </c>
      <c r="J11" s="13">
        <v>26.16</v>
      </c>
      <c r="K11" s="13">
        <v>1</v>
      </c>
      <c r="L11" s="13">
        <v>1</v>
      </c>
      <c r="M11" s="13">
        <f t="shared" si="0"/>
        <v>1</v>
      </c>
      <c r="N11" s="13">
        <v>1</v>
      </c>
      <c r="O11" s="13">
        <v>79</v>
      </c>
      <c r="P11" s="13">
        <v>1098</v>
      </c>
      <c r="Q11" s="28">
        <v>41</v>
      </c>
      <c r="R11" s="28">
        <v>176</v>
      </c>
      <c r="S11" s="13">
        <f t="shared" si="1"/>
        <v>1019</v>
      </c>
      <c r="T11" s="18">
        <f t="shared" si="2"/>
        <v>0.32786357786357784</v>
      </c>
      <c r="U11" s="13">
        <v>0</v>
      </c>
      <c r="V11" s="17"/>
      <c r="W11" s="13">
        <v>1</v>
      </c>
      <c r="X11" s="2"/>
    </row>
    <row r="12" spans="1:24" s="3" customFormat="1" x14ac:dyDescent="0.2">
      <c r="A12" s="29">
        <v>10</v>
      </c>
      <c r="B12" s="13">
        <v>17</v>
      </c>
      <c r="C12" s="13">
        <v>59109583</v>
      </c>
      <c r="D12" s="14">
        <v>42464</v>
      </c>
      <c r="E12" s="14">
        <v>42464</v>
      </c>
      <c r="F12" s="15">
        <v>42499.141365740739</v>
      </c>
      <c r="G12" s="13">
        <v>3300</v>
      </c>
      <c r="H12" s="13">
        <v>1663</v>
      </c>
      <c r="I12" s="13">
        <v>0.69</v>
      </c>
      <c r="J12" s="13">
        <v>29.53</v>
      </c>
      <c r="K12" s="13">
        <v>1</v>
      </c>
      <c r="L12" s="13">
        <v>1</v>
      </c>
      <c r="M12" s="13">
        <f t="shared" si="0"/>
        <v>1</v>
      </c>
      <c r="N12" s="13">
        <v>1</v>
      </c>
      <c r="O12" s="13">
        <v>600</v>
      </c>
      <c r="P12" s="13">
        <v>1640</v>
      </c>
      <c r="Q12" s="28">
        <v>77</v>
      </c>
      <c r="R12" s="28">
        <v>149</v>
      </c>
      <c r="S12" s="13">
        <f t="shared" si="1"/>
        <v>1040</v>
      </c>
      <c r="T12" s="18">
        <f t="shared" si="2"/>
        <v>0.31515151515151513</v>
      </c>
      <c r="U12" s="13">
        <v>0</v>
      </c>
      <c r="V12" s="16"/>
      <c r="W12" s="13">
        <v>1</v>
      </c>
      <c r="X12" s="2"/>
    </row>
    <row r="13" spans="1:24" s="3" customFormat="1" x14ac:dyDescent="0.2">
      <c r="A13" s="29">
        <v>11</v>
      </c>
      <c r="B13" s="13">
        <v>40</v>
      </c>
      <c r="C13" s="13">
        <v>60044844</v>
      </c>
      <c r="D13" s="14">
        <v>42496</v>
      </c>
      <c r="E13" s="14">
        <v>42496</v>
      </c>
      <c r="F13" s="15">
        <v>42625.689282407409</v>
      </c>
      <c r="G13" s="13">
        <v>3297</v>
      </c>
      <c r="H13" s="13">
        <v>1665</v>
      </c>
      <c r="I13" s="13">
        <v>0.69</v>
      </c>
      <c r="J13" s="13">
        <v>29.885000000000002</v>
      </c>
      <c r="K13" s="13">
        <v>1</v>
      </c>
      <c r="L13" s="13">
        <v>1</v>
      </c>
      <c r="M13" s="13">
        <f t="shared" si="0"/>
        <v>1</v>
      </c>
      <c r="N13" s="13">
        <v>1</v>
      </c>
      <c r="O13" s="13">
        <v>0</v>
      </c>
      <c r="P13" s="13">
        <v>982</v>
      </c>
      <c r="Q13" s="28">
        <v>0</v>
      </c>
      <c r="R13" s="28">
        <v>94</v>
      </c>
      <c r="S13" s="13">
        <f t="shared" si="1"/>
        <v>982</v>
      </c>
      <c r="T13" s="18">
        <f t="shared" si="2"/>
        <v>0.29784652714589022</v>
      </c>
      <c r="U13" s="13">
        <v>0</v>
      </c>
      <c r="V13" s="17"/>
      <c r="W13" s="13">
        <v>1</v>
      </c>
      <c r="X13" s="2"/>
    </row>
    <row r="14" spans="1:24" s="3" customFormat="1" x14ac:dyDescent="0.2">
      <c r="A14" s="29">
        <v>12</v>
      </c>
      <c r="B14" s="13">
        <v>54</v>
      </c>
      <c r="C14" s="13">
        <v>61345760</v>
      </c>
      <c r="D14" s="14">
        <v>42539</v>
      </c>
      <c r="E14" s="14">
        <v>42539</v>
      </c>
      <c r="F14" s="15">
        <v>42625.505601851852</v>
      </c>
      <c r="G14" s="13">
        <v>3288</v>
      </c>
      <c r="H14" s="13">
        <v>1616</v>
      </c>
      <c r="I14" s="13">
        <v>0.69</v>
      </c>
      <c r="J14" s="13">
        <v>28.888999999999999</v>
      </c>
      <c r="K14" s="13">
        <v>1</v>
      </c>
      <c r="L14" s="13">
        <v>1</v>
      </c>
      <c r="M14" s="13">
        <f t="shared" si="0"/>
        <v>1</v>
      </c>
      <c r="N14" s="13">
        <v>1</v>
      </c>
      <c r="O14" s="13">
        <v>0</v>
      </c>
      <c r="P14" s="13">
        <v>961</v>
      </c>
      <c r="Q14" s="28">
        <v>0</v>
      </c>
      <c r="R14" s="28">
        <v>119</v>
      </c>
      <c r="S14" s="13">
        <f t="shared" si="1"/>
        <v>961</v>
      </c>
      <c r="T14" s="18">
        <f t="shared" si="2"/>
        <v>0.29227493917274938</v>
      </c>
      <c r="U14" s="13">
        <v>0</v>
      </c>
      <c r="V14" s="17"/>
      <c r="W14" s="13">
        <v>1</v>
      </c>
      <c r="X14" s="2"/>
    </row>
    <row r="15" spans="1:24" s="3" customFormat="1" x14ac:dyDescent="0.2">
      <c r="A15" s="29">
        <v>13</v>
      </c>
      <c r="B15" s="13">
        <v>16</v>
      </c>
      <c r="C15" s="13">
        <v>59109361</v>
      </c>
      <c r="D15" s="14">
        <v>42463</v>
      </c>
      <c r="E15" s="14">
        <v>42463</v>
      </c>
      <c r="F15" s="15">
        <v>42499.983055555553</v>
      </c>
      <c r="G15" s="13">
        <v>2958</v>
      </c>
      <c r="H15" s="13">
        <v>1689</v>
      </c>
      <c r="I15" s="13">
        <v>0.69</v>
      </c>
      <c r="J15" s="13">
        <v>26.87</v>
      </c>
      <c r="K15" s="13">
        <v>1</v>
      </c>
      <c r="L15" s="13">
        <v>1</v>
      </c>
      <c r="M15" s="13">
        <f t="shared" si="0"/>
        <v>1</v>
      </c>
      <c r="N15" s="13">
        <v>1</v>
      </c>
      <c r="O15" s="13">
        <v>0</v>
      </c>
      <c r="P15" s="13">
        <v>800</v>
      </c>
      <c r="Q15" s="28">
        <v>0</v>
      </c>
      <c r="R15" s="28">
        <v>86</v>
      </c>
      <c r="S15" s="13">
        <f t="shared" si="1"/>
        <v>800</v>
      </c>
      <c r="T15" s="18">
        <f t="shared" si="2"/>
        <v>0.27045300878972278</v>
      </c>
      <c r="U15" s="13">
        <v>0</v>
      </c>
      <c r="V15" s="17"/>
      <c r="W15" s="13">
        <v>1</v>
      </c>
      <c r="X15" s="2"/>
    </row>
    <row r="16" spans="1:24" s="3" customFormat="1" x14ac:dyDescent="0.2">
      <c r="A16" s="29">
        <v>14</v>
      </c>
      <c r="B16" s="13">
        <v>2</v>
      </c>
      <c r="C16" s="13">
        <v>58380859</v>
      </c>
      <c r="D16" s="14">
        <v>42442</v>
      </c>
      <c r="E16" s="14">
        <v>42442</v>
      </c>
      <c r="F16" s="15">
        <v>42471.299074074072</v>
      </c>
      <c r="G16" s="13">
        <v>3408</v>
      </c>
      <c r="H16" s="13">
        <v>1354</v>
      </c>
      <c r="I16" s="13">
        <v>0.68</v>
      </c>
      <c r="J16" s="13">
        <v>24.620999999999999</v>
      </c>
      <c r="K16" s="13">
        <v>1</v>
      </c>
      <c r="L16" s="13">
        <v>1</v>
      </c>
      <c r="M16" s="13">
        <f t="shared" si="0"/>
        <v>1</v>
      </c>
      <c r="N16" s="13">
        <v>1</v>
      </c>
      <c r="O16" s="13">
        <v>606</v>
      </c>
      <c r="P16" s="13">
        <v>1506</v>
      </c>
      <c r="Q16" s="28">
        <v>71</v>
      </c>
      <c r="R16" s="28">
        <v>117</v>
      </c>
      <c r="S16" s="13">
        <f t="shared" si="1"/>
        <v>900</v>
      </c>
      <c r="T16" s="18">
        <f t="shared" si="2"/>
        <v>0.2640845070422535</v>
      </c>
      <c r="U16" s="13">
        <v>0</v>
      </c>
      <c r="V16" s="16"/>
      <c r="W16" s="13">
        <v>1</v>
      </c>
      <c r="X16" s="2"/>
    </row>
    <row r="17" spans="1:24" s="3" customFormat="1" x14ac:dyDescent="0.2">
      <c r="A17" s="29">
        <v>15</v>
      </c>
      <c r="B17" s="13">
        <v>37</v>
      </c>
      <c r="C17" s="13">
        <v>59981981</v>
      </c>
      <c r="D17" s="14">
        <v>42494</v>
      </c>
      <c r="E17" s="14">
        <v>42494</v>
      </c>
      <c r="F17" s="15">
        <v>42625.284930555557</v>
      </c>
      <c r="G17" s="13">
        <v>3210</v>
      </c>
      <c r="H17" s="13">
        <v>1667</v>
      </c>
      <c r="I17" s="13">
        <v>0.69</v>
      </c>
      <c r="J17" s="13">
        <v>29.027999999999999</v>
      </c>
      <c r="K17" s="13">
        <v>1</v>
      </c>
      <c r="L17" s="13">
        <v>1</v>
      </c>
      <c r="M17" s="13">
        <f t="shared" si="0"/>
        <v>1</v>
      </c>
      <c r="N17" s="13">
        <v>1</v>
      </c>
      <c r="O17" s="13">
        <v>0</v>
      </c>
      <c r="P17" s="13">
        <v>840</v>
      </c>
      <c r="Q17" s="28">
        <v>0</v>
      </c>
      <c r="R17" s="28">
        <v>185</v>
      </c>
      <c r="S17" s="13">
        <f t="shared" si="1"/>
        <v>840</v>
      </c>
      <c r="T17" s="18">
        <f t="shared" si="2"/>
        <v>0.26168224299065418</v>
      </c>
      <c r="U17" s="13">
        <v>0</v>
      </c>
      <c r="V17" s="17"/>
      <c r="W17" s="13">
        <v>1</v>
      </c>
      <c r="X17" s="2"/>
    </row>
    <row r="18" spans="1:24" ht="17" customHeight="1" x14ac:dyDescent="0.2">
      <c r="A18" s="29">
        <v>16</v>
      </c>
      <c r="B18" s="13">
        <v>23</v>
      </c>
      <c r="C18" s="13">
        <v>59518897</v>
      </c>
      <c r="D18" s="14">
        <v>42478</v>
      </c>
      <c r="E18" s="14">
        <v>42478</v>
      </c>
      <c r="F18" s="15">
        <v>42499.146643518521</v>
      </c>
      <c r="G18" s="13">
        <v>3461</v>
      </c>
      <c r="H18" s="13">
        <v>1603</v>
      </c>
      <c r="I18" s="13">
        <v>0.69</v>
      </c>
      <c r="J18" s="13">
        <v>30.082999999999998</v>
      </c>
      <c r="K18" s="13">
        <v>1</v>
      </c>
      <c r="L18" s="13">
        <v>1</v>
      </c>
      <c r="M18" s="13">
        <f t="shared" si="0"/>
        <v>1</v>
      </c>
      <c r="N18" s="13">
        <v>1</v>
      </c>
      <c r="O18" s="13">
        <v>0</v>
      </c>
      <c r="P18" s="13">
        <v>882</v>
      </c>
      <c r="Q18" s="28">
        <v>5</v>
      </c>
      <c r="R18" s="28">
        <v>129</v>
      </c>
      <c r="S18" s="13">
        <f t="shared" si="1"/>
        <v>882</v>
      </c>
      <c r="T18" s="18">
        <f t="shared" si="2"/>
        <v>0.25483964172204565</v>
      </c>
      <c r="U18" s="13">
        <v>0</v>
      </c>
      <c r="V18" s="17"/>
      <c r="W18" s="13">
        <v>1</v>
      </c>
      <c r="X18" s="1"/>
    </row>
    <row r="19" spans="1:24" ht="17" customHeight="1" x14ac:dyDescent="0.2">
      <c r="A19" s="29">
        <v>17</v>
      </c>
      <c r="B19" s="13">
        <v>22</v>
      </c>
      <c r="C19" s="13">
        <v>59338059</v>
      </c>
      <c r="D19" s="14">
        <v>42471</v>
      </c>
      <c r="E19" s="14">
        <v>42471</v>
      </c>
      <c r="F19" s="15">
        <v>42499.838784722226</v>
      </c>
      <c r="G19" s="13">
        <v>3313</v>
      </c>
      <c r="H19" s="13">
        <v>1665</v>
      </c>
      <c r="I19" s="13">
        <v>0.69</v>
      </c>
      <c r="J19" s="13">
        <v>29.922999999999998</v>
      </c>
      <c r="K19" s="13">
        <v>1</v>
      </c>
      <c r="L19" s="13">
        <v>1</v>
      </c>
      <c r="M19" s="13">
        <f t="shared" si="0"/>
        <v>1</v>
      </c>
      <c r="N19" s="13">
        <v>1</v>
      </c>
      <c r="O19" s="13">
        <v>0</v>
      </c>
      <c r="P19" s="13">
        <v>790</v>
      </c>
      <c r="Q19" s="28">
        <v>0</v>
      </c>
      <c r="R19" s="28">
        <v>102</v>
      </c>
      <c r="S19" s="13">
        <f t="shared" si="1"/>
        <v>790</v>
      </c>
      <c r="T19" s="18">
        <f t="shared" si="2"/>
        <v>0.23845457289465741</v>
      </c>
      <c r="U19" s="13">
        <v>0</v>
      </c>
      <c r="V19" s="17"/>
      <c r="W19" s="13">
        <v>1</v>
      </c>
      <c r="X19" s="1"/>
    </row>
    <row r="20" spans="1:24" ht="17" customHeight="1" x14ac:dyDescent="0.2">
      <c r="A20" s="29">
        <v>18</v>
      </c>
      <c r="B20" s="13">
        <v>19</v>
      </c>
      <c r="C20" s="13">
        <v>59110112</v>
      </c>
      <c r="D20" s="14">
        <v>42464</v>
      </c>
      <c r="E20" s="14">
        <v>42464</v>
      </c>
      <c r="F20" s="15">
        <v>42499.947650462964</v>
      </c>
      <c r="G20" s="13">
        <v>2960</v>
      </c>
      <c r="H20" s="13">
        <v>1566</v>
      </c>
      <c r="I20" s="13">
        <v>0.69</v>
      </c>
      <c r="J20" s="13">
        <v>24.83</v>
      </c>
      <c r="K20" s="13">
        <v>1</v>
      </c>
      <c r="L20" s="13">
        <v>1</v>
      </c>
      <c r="M20" s="13">
        <f t="shared" si="0"/>
        <v>1</v>
      </c>
      <c r="N20" s="13">
        <v>1</v>
      </c>
      <c r="O20" s="13">
        <v>0</v>
      </c>
      <c r="P20" s="13">
        <v>700</v>
      </c>
      <c r="Q20" s="28">
        <v>0</v>
      </c>
      <c r="R20" s="28">
        <v>112</v>
      </c>
      <c r="S20" s="13">
        <f t="shared" si="1"/>
        <v>700</v>
      </c>
      <c r="T20" s="18">
        <f t="shared" si="2"/>
        <v>0.23648648648648649</v>
      </c>
      <c r="U20" s="13">
        <v>0</v>
      </c>
      <c r="V20" s="16"/>
      <c r="W20" s="13">
        <v>1</v>
      </c>
      <c r="X20" s="1"/>
    </row>
    <row r="21" spans="1:24" ht="17" customHeight="1" x14ac:dyDescent="0.2">
      <c r="A21" s="29">
        <v>19</v>
      </c>
      <c r="B21" s="13">
        <v>35</v>
      </c>
      <c r="C21" s="13">
        <v>59758091</v>
      </c>
      <c r="D21" s="14">
        <v>42487</v>
      </c>
      <c r="E21" s="14">
        <v>42487</v>
      </c>
      <c r="F21" s="15">
        <v>42499.964108796295</v>
      </c>
      <c r="G21" s="13">
        <v>3105</v>
      </c>
      <c r="H21" s="13">
        <v>1702</v>
      </c>
      <c r="I21" s="13">
        <v>0.72</v>
      </c>
      <c r="J21" s="13">
        <v>30.181000000000001</v>
      </c>
      <c r="K21" s="13">
        <v>1</v>
      </c>
      <c r="L21" s="13">
        <v>1</v>
      </c>
      <c r="M21" s="13">
        <f t="shared" si="0"/>
        <v>1</v>
      </c>
      <c r="N21" s="13">
        <v>1</v>
      </c>
      <c r="O21" s="13">
        <v>210</v>
      </c>
      <c r="P21" s="13">
        <v>925</v>
      </c>
      <c r="Q21" s="28">
        <v>64</v>
      </c>
      <c r="R21" s="28">
        <v>103</v>
      </c>
      <c r="S21" s="13">
        <f t="shared" si="1"/>
        <v>715</v>
      </c>
      <c r="T21" s="18">
        <f t="shared" si="2"/>
        <v>0.23027375201288244</v>
      </c>
      <c r="U21" s="13">
        <v>0</v>
      </c>
      <c r="V21" s="17"/>
      <c r="W21" s="13">
        <v>1</v>
      </c>
      <c r="X21" s="1"/>
    </row>
    <row r="22" spans="1:24" x14ac:dyDescent="0.2">
      <c r="A22" s="29">
        <v>20</v>
      </c>
      <c r="B22" s="13">
        <v>20</v>
      </c>
      <c r="C22" s="13">
        <v>59153513</v>
      </c>
      <c r="D22" s="14">
        <v>42467</v>
      </c>
      <c r="E22" s="14">
        <v>42467</v>
      </c>
      <c r="F22" s="15">
        <v>42499.561331018522</v>
      </c>
      <c r="G22" s="13">
        <v>3165</v>
      </c>
      <c r="H22" s="13">
        <v>1561</v>
      </c>
      <c r="I22" s="13">
        <v>0.66</v>
      </c>
      <c r="J22" s="13">
        <v>25.47</v>
      </c>
      <c r="K22" s="13">
        <v>1</v>
      </c>
      <c r="L22" s="13">
        <v>1</v>
      </c>
      <c r="M22" s="13">
        <f t="shared" si="0"/>
        <v>1</v>
      </c>
      <c r="N22" s="13">
        <v>1</v>
      </c>
      <c r="O22" s="13">
        <v>239</v>
      </c>
      <c r="P22" s="13">
        <v>721</v>
      </c>
      <c r="Q22" s="28">
        <v>52</v>
      </c>
      <c r="R22" s="28">
        <v>77</v>
      </c>
      <c r="S22" s="13">
        <f t="shared" si="1"/>
        <v>482</v>
      </c>
      <c r="T22" s="18">
        <f t="shared" si="2"/>
        <v>0.15229067930489731</v>
      </c>
      <c r="U22" s="13">
        <v>0</v>
      </c>
      <c r="V22" s="16"/>
      <c r="W22" s="13">
        <v>1</v>
      </c>
      <c r="X22" s="1"/>
    </row>
    <row r="23" spans="1:24" x14ac:dyDescent="0.2">
      <c r="A23" s="29">
        <v>21</v>
      </c>
      <c r="B23" s="13">
        <v>45</v>
      </c>
      <c r="C23" s="13">
        <v>60889786</v>
      </c>
      <c r="D23" s="14">
        <v>42525</v>
      </c>
      <c r="E23" s="14">
        <v>42525</v>
      </c>
      <c r="F23" s="15">
        <v>42625.986435185187</v>
      </c>
      <c r="G23" s="13">
        <v>2833</v>
      </c>
      <c r="H23" s="13">
        <v>1631</v>
      </c>
      <c r="I23" s="13">
        <v>0.69</v>
      </c>
      <c r="J23" s="13">
        <v>24.86</v>
      </c>
      <c r="K23" s="13">
        <v>1</v>
      </c>
      <c r="L23" s="13">
        <v>1</v>
      </c>
      <c r="M23" s="13">
        <f t="shared" si="0"/>
        <v>1</v>
      </c>
      <c r="N23" s="13">
        <v>1</v>
      </c>
      <c r="O23" s="13">
        <v>0</v>
      </c>
      <c r="P23" s="13">
        <v>280</v>
      </c>
      <c r="Q23" s="28">
        <v>4</v>
      </c>
      <c r="R23" s="28">
        <v>77</v>
      </c>
      <c r="S23" s="13">
        <f t="shared" si="1"/>
        <v>280</v>
      </c>
      <c r="T23" s="18">
        <f t="shared" si="2"/>
        <v>9.8835157077303212E-2</v>
      </c>
      <c r="U23" s="13">
        <v>0</v>
      </c>
      <c r="V23" s="17"/>
      <c r="W23" s="13">
        <v>1</v>
      </c>
      <c r="X23" s="1"/>
    </row>
    <row r="24" spans="1:24" x14ac:dyDescent="0.2">
      <c r="A24" s="29">
        <v>22</v>
      </c>
      <c r="B24" s="13">
        <v>25</v>
      </c>
      <c r="C24" s="13">
        <v>59561666</v>
      </c>
      <c r="D24" s="14">
        <v>42479</v>
      </c>
      <c r="E24" s="14">
        <v>42479</v>
      </c>
      <c r="F24" s="15">
        <v>42499.615057870367</v>
      </c>
      <c r="G24" s="13">
        <v>3806</v>
      </c>
      <c r="H24" s="13">
        <v>1342</v>
      </c>
      <c r="I24" s="13">
        <v>0.59</v>
      </c>
      <c r="J24" s="13">
        <v>24.009</v>
      </c>
      <c r="K24" s="13">
        <v>1</v>
      </c>
      <c r="L24" s="13">
        <v>1</v>
      </c>
      <c r="M24" s="13">
        <f t="shared" si="0"/>
        <v>1</v>
      </c>
      <c r="N24" s="13">
        <v>1</v>
      </c>
      <c r="O24" s="13">
        <v>3058</v>
      </c>
      <c r="P24" s="13">
        <v>3059</v>
      </c>
      <c r="Q24" s="28">
        <v>223</v>
      </c>
      <c r="R24" s="28">
        <v>224</v>
      </c>
      <c r="S24" s="13">
        <f t="shared" si="1"/>
        <v>1</v>
      </c>
      <c r="T24" s="18">
        <f t="shared" si="2"/>
        <v>2.6274303730951129E-4</v>
      </c>
      <c r="U24" s="13">
        <v>0</v>
      </c>
      <c r="V24" s="17"/>
      <c r="W24" s="13">
        <v>1</v>
      </c>
      <c r="X24" s="1"/>
    </row>
    <row r="25" spans="1:24" x14ac:dyDescent="0.2">
      <c r="A25" s="29">
        <v>23</v>
      </c>
      <c r="B25" s="13">
        <v>1</v>
      </c>
      <c r="C25" s="13">
        <v>58380842</v>
      </c>
      <c r="D25" s="14">
        <v>42442</v>
      </c>
      <c r="E25" s="14">
        <v>42442</v>
      </c>
      <c r="F25" s="15">
        <v>42471.291886574072</v>
      </c>
      <c r="G25" s="13">
        <v>3588</v>
      </c>
      <c r="H25" s="13">
        <v>1356</v>
      </c>
      <c r="I25" s="13">
        <v>0.68</v>
      </c>
      <c r="J25" s="13">
        <v>25.965</v>
      </c>
      <c r="K25" s="13">
        <v>1</v>
      </c>
      <c r="L25" s="13">
        <v>0</v>
      </c>
      <c r="M25" s="13">
        <f t="shared" si="0"/>
        <v>1</v>
      </c>
      <c r="N25" s="13">
        <v>1</v>
      </c>
      <c r="O25" s="13"/>
      <c r="P25" s="13"/>
      <c r="Q25" s="28"/>
      <c r="R25" s="28"/>
      <c r="S25" s="13">
        <f t="shared" si="1"/>
        <v>0</v>
      </c>
      <c r="T25" s="18">
        <f t="shared" si="2"/>
        <v>0</v>
      </c>
      <c r="U25" s="13">
        <v>0</v>
      </c>
      <c r="V25" s="16"/>
      <c r="W25" s="13">
        <v>1</v>
      </c>
      <c r="X25" s="1"/>
    </row>
    <row r="26" spans="1:24" x14ac:dyDescent="0.2">
      <c r="A26" s="29">
        <v>24</v>
      </c>
      <c r="B26" s="13">
        <v>3</v>
      </c>
      <c r="C26" s="13">
        <v>58380903</v>
      </c>
      <c r="D26" s="14">
        <v>42442</v>
      </c>
      <c r="E26" s="14">
        <v>42442</v>
      </c>
      <c r="F26" s="15">
        <v>42471.336261574077</v>
      </c>
      <c r="G26" s="13">
        <v>3804</v>
      </c>
      <c r="H26" s="13">
        <v>1351</v>
      </c>
      <c r="I26" s="13">
        <v>0.68</v>
      </c>
      <c r="J26" s="13">
        <v>27.492999999999999</v>
      </c>
      <c r="K26" s="13">
        <v>1</v>
      </c>
      <c r="L26" s="13">
        <v>0</v>
      </c>
      <c r="M26" s="13">
        <f t="shared" si="0"/>
        <v>1</v>
      </c>
      <c r="N26" s="13">
        <v>1</v>
      </c>
      <c r="O26" s="13"/>
      <c r="P26" s="13"/>
      <c r="Q26" s="28"/>
      <c r="R26" s="28"/>
      <c r="S26" s="13">
        <f t="shared" si="1"/>
        <v>0</v>
      </c>
      <c r="T26" s="18">
        <f t="shared" si="2"/>
        <v>0</v>
      </c>
      <c r="U26" s="13">
        <v>0</v>
      </c>
      <c r="V26" s="16"/>
      <c r="W26" s="13">
        <v>1</v>
      </c>
      <c r="X26" s="1"/>
    </row>
    <row r="27" spans="1:24" x14ac:dyDescent="0.2">
      <c r="A27" s="29">
        <v>25</v>
      </c>
      <c r="B27" s="13">
        <v>4</v>
      </c>
      <c r="C27" s="13">
        <v>58431623</v>
      </c>
      <c r="D27" s="14">
        <v>42442</v>
      </c>
      <c r="E27" s="14">
        <v>42442</v>
      </c>
      <c r="F27" s="15">
        <v>42471.876030092593</v>
      </c>
      <c r="G27" s="13">
        <v>1262</v>
      </c>
      <c r="H27" s="13">
        <v>1326</v>
      </c>
      <c r="I27" s="13">
        <v>1.25</v>
      </c>
      <c r="J27" s="13">
        <v>16.510999999999999</v>
      </c>
      <c r="K27" s="13">
        <v>1</v>
      </c>
      <c r="L27" s="13">
        <v>1</v>
      </c>
      <c r="M27" s="13">
        <f t="shared" si="0"/>
        <v>1</v>
      </c>
      <c r="N27" s="13">
        <v>1</v>
      </c>
      <c r="O27" s="13"/>
      <c r="P27" s="13"/>
      <c r="Q27" s="28"/>
      <c r="R27" s="28"/>
      <c r="S27" s="13">
        <f t="shared" si="1"/>
        <v>0</v>
      </c>
      <c r="T27" s="18">
        <f t="shared" si="2"/>
        <v>0</v>
      </c>
      <c r="U27" s="13">
        <v>0</v>
      </c>
      <c r="V27" s="16"/>
      <c r="W27" s="13">
        <v>1</v>
      </c>
      <c r="X27" s="1"/>
    </row>
    <row r="28" spans="1:24" x14ac:dyDescent="0.2">
      <c r="A28" s="29">
        <v>26</v>
      </c>
      <c r="B28" s="13">
        <v>5</v>
      </c>
      <c r="C28" s="13">
        <v>58637524</v>
      </c>
      <c r="D28" s="14">
        <v>42451</v>
      </c>
      <c r="E28" s="14">
        <v>42451</v>
      </c>
      <c r="F28" s="15">
        <v>42471.107314814813</v>
      </c>
      <c r="G28" s="13">
        <v>1772</v>
      </c>
      <c r="H28" s="13">
        <v>1350</v>
      </c>
      <c r="I28" s="13">
        <v>1.25</v>
      </c>
      <c r="J28" s="13">
        <v>23.481999999999999</v>
      </c>
      <c r="K28" s="13">
        <v>1</v>
      </c>
      <c r="L28" s="13">
        <v>0</v>
      </c>
      <c r="M28" s="13">
        <f t="shared" si="0"/>
        <v>1</v>
      </c>
      <c r="N28" s="13">
        <v>1</v>
      </c>
      <c r="O28" s="13"/>
      <c r="P28" s="13"/>
      <c r="Q28" s="28"/>
      <c r="R28" s="28"/>
      <c r="S28" s="13">
        <f t="shared" si="1"/>
        <v>0</v>
      </c>
      <c r="T28" s="18">
        <f t="shared" si="2"/>
        <v>0</v>
      </c>
      <c r="U28" s="13">
        <v>0</v>
      </c>
      <c r="V28" s="16"/>
      <c r="W28" s="13">
        <v>1</v>
      </c>
      <c r="X28" s="1"/>
    </row>
    <row r="29" spans="1:24" x14ac:dyDescent="0.2">
      <c r="A29" s="29">
        <v>27</v>
      </c>
      <c r="B29" s="13">
        <v>6</v>
      </c>
      <c r="C29" s="13">
        <v>58637555</v>
      </c>
      <c r="D29" s="14">
        <v>42451</v>
      </c>
      <c r="E29" s="14">
        <v>42451</v>
      </c>
      <c r="F29" s="15">
        <v>42471.119050925925</v>
      </c>
      <c r="G29" s="13">
        <v>1146</v>
      </c>
      <c r="H29" s="13">
        <v>1304</v>
      </c>
      <c r="I29" s="13">
        <v>2</v>
      </c>
      <c r="J29" s="13">
        <v>23.504000000000001</v>
      </c>
      <c r="K29" s="13">
        <v>1</v>
      </c>
      <c r="L29" s="13">
        <v>0</v>
      </c>
      <c r="M29" s="13">
        <f t="shared" si="0"/>
        <v>1</v>
      </c>
      <c r="N29" s="13">
        <v>1</v>
      </c>
      <c r="O29" s="13"/>
      <c r="P29" s="13"/>
      <c r="Q29" s="28"/>
      <c r="R29" s="28"/>
      <c r="S29" s="13">
        <f t="shared" si="1"/>
        <v>0</v>
      </c>
      <c r="T29" s="18">
        <f t="shared" si="2"/>
        <v>0</v>
      </c>
      <c r="U29" s="13">
        <v>0</v>
      </c>
      <c r="V29" s="16"/>
      <c r="W29" s="13">
        <v>1</v>
      </c>
      <c r="X29" s="1"/>
    </row>
    <row r="30" spans="1:24" x14ac:dyDescent="0.2">
      <c r="A30" s="29">
        <v>28</v>
      </c>
      <c r="B30" s="13">
        <v>7</v>
      </c>
      <c r="C30" s="13">
        <v>58714775</v>
      </c>
      <c r="D30" s="14">
        <v>42453</v>
      </c>
      <c r="E30" s="14">
        <v>42453</v>
      </c>
      <c r="F30" s="15">
        <v>42471.180659722224</v>
      </c>
      <c r="G30" s="13">
        <v>559</v>
      </c>
      <c r="H30" s="13">
        <v>1302</v>
      </c>
      <c r="I30" s="13">
        <v>1.99</v>
      </c>
      <c r="J30" s="13">
        <v>11.406000000000001</v>
      </c>
      <c r="K30" s="13">
        <v>1</v>
      </c>
      <c r="L30" s="13">
        <v>0</v>
      </c>
      <c r="M30" s="13">
        <f t="shared" si="0"/>
        <v>1</v>
      </c>
      <c r="N30" s="13">
        <v>1</v>
      </c>
      <c r="O30" s="13"/>
      <c r="P30" s="13"/>
      <c r="Q30" s="28"/>
      <c r="R30" s="28"/>
      <c r="S30" s="13">
        <f t="shared" si="1"/>
        <v>0</v>
      </c>
      <c r="T30" s="18">
        <f t="shared" si="2"/>
        <v>0</v>
      </c>
      <c r="U30" s="13">
        <v>0</v>
      </c>
      <c r="V30" s="17"/>
      <c r="W30" s="13">
        <v>1</v>
      </c>
      <c r="X30" s="1"/>
    </row>
    <row r="31" spans="1:24" x14ac:dyDescent="0.2">
      <c r="A31" s="29">
        <v>29</v>
      </c>
      <c r="B31" s="13">
        <v>8</v>
      </c>
      <c r="C31" s="13">
        <v>58752171</v>
      </c>
      <c r="D31" s="14">
        <v>42453</v>
      </c>
      <c r="E31" s="14">
        <v>42453</v>
      </c>
      <c r="F31" s="15">
        <v>42471.18546296296</v>
      </c>
      <c r="G31" s="13">
        <v>548</v>
      </c>
      <c r="H31" s="13">
        <v>1302</v>
      </c>
      <c r="I31" s="13">
        <v>1.99</v>
      </c>
      <c r="J31" s="13">
        <v>11.192</v>
      </c>
      <c r="K31" s="13">
        <v>1</v>
      </c>
      <c r="L31" s="13">
        <v>0</v>
      </c>
      <c r="M31" s="13">
        <f t="shared" si="0"/>
        <v>1</v>
      </c>
      <c r="N31" s="13">
        <v>1</v>
      </c>
      <c r="O31" s="13"/>
      <c r="P31" s="13"/>
      <c r="Q31" s="28"/>
      <c r="R31" s="28"/>
      <c r="S31" s="13">
        <f t="shared" si="1"/>
        <v>0</v>
      </c>
      <c r="T31" s="18">
        <f t="shared" si="2"/>
        <v>0</v>
      </c>
      <c r="U31" s="13">
        <v>0</v>
      </c>
      <c r="V31" s="17"/>
      <c r="W31" s="13">
        <v>1</v>
      </c>
      <c r="X31" s="1"/>
    </row>
    <row r="32" spans="1:24" x14ac:dyDescent="0.2">
      <c r="A32" s="29">
        <v>30</v>
      </c>
      <c r="B32" s="13">
        <v>9</v>
      </c>
      <c r="C32" s="13">
        <v>58752669</v>
      </c>
      <c r="D32" s="14">
        <v>42453</v>
      </c>
      <c r="E32" s="14">
        <v>42453</v>
      </c>
      <c r="F32" s="15">
        <v>42471.461608796293</v>
      </c>
      <c r="G32" s="13">
        <v>3351</v>
      </c>
      <c r="H32" s="13">
        <v>1357</v>
      </c>
      <c r="I32" s="13">
        <v>0.68</v>
      </c>
      <c r="J32" s="13">
        <v>24.216999999999999</v>
      </c>
      <c r="K32" s="13">
        <v>1</v>
      </c>
      <c r="L32" s="13">
        <v>0</v>
      </c>
      <c r="M32" s="13">
        <f t="shared" si="0"/>
        <v>1</v>
      </c>
      <c r="N32" s="13">
        <v>1</v>
      </c>
      <c r="O32" s="13"/>
      <c r="P32" s="13"/>
      <c r="Q32" s="28"/>
      <c r="R32" s="28"/>
      <c r="S32" s="13">
        <f t="shared" si="1"/>
        <v>0</v>
      </c>
      <c r="T32" s="18">
        <f t="shared" si="2"/>
        <v>0</v>
      </c>
      <c r="U32" s="13">
        <v>0</v>
      </c>
      <c r="V32" s="16"/>
      <c r="W32" s="13">
        <v>1</v>
      </c>
      <c r="X32" s="1"/>
    </row>
    <row r="33" spans="1:24" x14ac:dyDescent="0.2">
      <c r="A33" s="29">
        <v>31</v>
      </c>
      <c r="B33" s="13">
        <v>11</v>
      </c>
      <c r="C33" s="13">
        <v>58752683</v>
      </c>
      <c r="D33" s="14">
        <v>42453</v>
      </c>
      <c r="E33" s="14">
        <v>42453</v>
      </c>
      <c r="F33" s="15">
        <v>42471.47457175926</v>
      </c>
      <c r="G33" s="13">
        <v>3817</v>
      </c>
      <c r="H33" s="13">
        <v>1353</v>
      </c>
      <c r="I33" s="13">
        <v>0.68</v>
      </c>
      <c r="J33" s="13">
        <v>27.58</v>
      </c>
      <c r="K33" s="13">
        <v>1</v>
      </c>
      <c r="L33" s="13">
        <v>0</v>
      </c>
      <c r="M33" s="13">
        <f t="shared" si="0"/>
        <v>1</v>
      </c>
      <c r="N33" s="13">
        <v>1</v>
      </c>
      <c r="O33" s="13"/>
      <c r="P33" s="13"/>
      <c r="Q33" s="28"/>
      <c r="R33" s="28"/>
      <c r="S33" s="13">
        <f t="shared" si="1"/>
        <v>0</v>
      </c>
      <c r="T33" s="18">
        <f t="shared" si="2"/>
        <v>0</v>
      </c>
      <c r="U33" s="13">
        <v>0</v>
      </c>
      <c r="V33" s="16"/>
      <c r="W33" s="13">
        <v>1</v>
      </c>
      <c r="X33" s="1"/>
    </row>
    <row r="34" spans="1:24" x14ac:dyDescent="0.2">
      <c r="A34" s="29">
        <v>32</v>
      </c>
      <c r="B34" s="13">
        <v>12</v>
      </c>
      <c r="C34" s="13">
        <v>58771985</v>
      </c>
      <c r="D34" s="14">
        <v>42454</v>
      </c>
      <c r="E34" s="14">
        <v>42454</v>
      </c>
      <c r="F34" s="15">
        <v>42471.074166666665</v>
      </c>
      <c r="G34" s="13">
        <v>3993</v>
      </c>
      <c r="H34" s="13">
        <v>1262</v>
      </c>
      <c r="I34" s="13">
        <v>0.6</v>
      </c>
      <c r="J34" s="13">
        <v>23.785</v>
      </c>
      <c r="K34" s="13">
        <v>1</v>
      </c>
      <c r="L34" s="13">
        <v>0</v>
      </c>
      <c r="M34" s="13">
        <f t="shared" ref="M34:M63" si="3">IF(U34=1,0,1)</f>
        <v>1</v>
      </c>
      <c r="N34" s="13">
        <v>1</v>
      </c>
      <c r="O34" s="13"/>
      <c r="P34" s="13"/>
      <c r="Q34" s="28"/>
      <c r="R34" s="28"/>
      <c r="S34" s="13">
        <f t="shared" ref="S34:S63" si="4">P34-O34</f>
        <v>0</v>
      </c>
      <c r="T34" s="18">
        <f t="shared" ref="T34:T63" si="5">S34/G34</f>
        <v>0</v>
      </c>
      <c r="U34" s="13">
        <v>0</v>
      </c>
      <c r="V34" s="16"/>
      <c r="W34" s="13">
        <v>1</v>
      </c>
      <c r="X34" s="1"/>
    </row>
    <row r="35" spans="1:24" x14ac:dyDescent="0.2">
      <c r="A35" s="29">
        <v>33</v>
      </c>
      <c r="B35" s="13">
        <v>13</v>
      </c>
      <c r="C35" s="13">
        <v>58772191</v>
      </c>
      <c r="D35" s="14">
        <v>42454</v>
      </c>
      <c r="E35" s="14">
        <v>42454</v>
      </c>
      <c r="F35" s="15">
        <v>42471.172199074077</v>
      </c>
      <c r="G35" s="13">
        <v>2747</v>
      </c>
      <c r="H35" s="13">
        <v>1012</v>
      </c>
      <c r="I35" s="13">
        <v>0.9</v>
      </c>
      <c r="J35" s="13">
        <v>19.664999999999999</v>
      </c>
      <c r="K35" s="13">
        <v>1</v>
      </c>
      <c r="L35" s="13">
        <v>0</v>
      </c>
      <c r="M35" s="13">
        <f t="shared" si="3"/>
        <v>1</v>
      </c>
      <c r="N35" s="13">
        <v>1</v>
      </c>
      <c r="O35" s="13"/>
      <c r="P35" s="13"/>
      <c r="Q35" s="28"/>
      <c r="R35" s="28"/>
      <c r="S35" s="13">
        <f t="shared" si="4"/>
        <v>0</v>
      </c>
      <c r="T35" s="18">
        <f t="shared" si="5"/>
        <v>0</v>
      </c>
      <c r="U35" s="13">
        <v>0</v>
      </c>
      <c r="V35" s="16"/>
      <c r="W35" s="13">
        <v>1</v>
      </c>
      <c r="X35" s="1"/>
    </row>
    <row r="36" spans="1:24" x14ac:dyDescent="0.2">
      <c r="A36" s="29">
        <v>34</v>
      </c>
      <c r="B36" s="13">
        <v>14</v>
      </c>
      <c r="C36" s="13">
        <v>58943395</v>
      </c>
      <c r="D36" s="14">
        <v>42460</v>
      </c>
      <c r="E36" s="14">
        <v>42460</v>
      </c>
      <c r="F36" s="15">
        <v>42471.61928240741</v>
      </c>
      <c r="G36" s="13">
        <v>3371</v>
      </c>
      <c r="H36" s="13">
        <v>1175</v>
      </c>
      <c r="I36" s="13">
        <v>0.71</v>
      </c>
      <c r="J36" s="13">
        <v>22.062999999999999</v>
      </c>
      <c r="K36" s="13">
        <v>1</v>
      </c>
      <c r="L36" s="13">
        <v>0</v>
      </c>
      <c r="M36" s="13">
        <f t="shared" si="3"/>
        <v>1</v>
      </c>
      <c r="N36" s="13">
        <v>1</v>
      </c>
      <c r="O36" s="13"/>
      <c r="P36" s="13"/>
      <c r="Q36" s="28"/>
      <c r="R36" s="28"/>
      <c r="S36" s="13">
        <f t="shared" si="4"/>
        <v>0</v>
      </c>
      <c r="T36" s="18">
        <f t="shared" si="5"/>
        <v>0</v>
      </c>
      <c r="U36" s="13">
        <v>0</v>
      </c>
      <c r="V36" s="16"/>
      <c r="W36" s="13">
        <v>1</v>
      </c>
      <c r="X36" s="1"/>
    </row>
    <row r="37" spans="1:24" x14ac:dyDescent="0.2">
      <c r="A37" s="29">
        <v>35</v>
      </c>
      <c r="B37" s="13">
        <v>15</v>
      </c>
      <c r="C37" s="13">
        <v>59089665</v>
      </c>
      <c r="D37" s="14">
        <v>42463</v>
      </c>
      <c r="E37" s="14">
        <v>42463</v>
      </c>
      <c r="F37" s="15">
        <v>42499.399444444447</v>
      </c>
      <c r="G37" s="13">
        <v>899</v>
      </c>
      <c r="H37" s="13">
        <v>1081</v>
      </c>
      <c r="I37" s="13">
        <v>2.46</v>
      </c>
      <c r="J37" s="13">
        <v>18.792999999999999</v>
      </c>
      <c r="K37" s="13">
        <v>1</v>
      </c>
      <c r="L37" s="13">
        <v>0</v>
      </c>
      <c r="M37" s="13">
        <f t="shared" si="3"/>
        <v>1</v>
      </c>
      <c r="N37" s="13">
        <v>1</v>
      </c>
      <c r="O37" s="13"/>
      <c r="P37" s="13"/>
      <c r="Q37" s="28"/>
      <c r="R37" s="28"/>
      <c r="S37" s="13">
        <f t="shared" si="4"/>
        <v>0</v>
      </c>
      <c r="T37" s="18">
        <f t="shared" si="5"/>
        <v>0</v>
      </c>
      <c r="U37" s="13">
        <v>0</v>
      </c>
      <c r="V37" s="17"/>
      <c r="W37" s="13">
        <v>1</v>
      </c>
      <c r="X37" s="1"/>
    </row>
    <row r="38" spans="1:24" x14ac:dyDescent="0.2">
      <c r="A38" s="29">
        <v>36</v>
      </c>
      <c r="B38" s="13">
        <v>18</v>
      </c>
      <c r="C38" s="13">
        <v>59110020</v>
      </c>
      <c r="D38" s="14">
        <v>42464</v>
      </c>
      <c r="E38" s="14">
        <v>42464</v>
      </c>
      <c r="F38" s="15">
        <v>42499.884467592594</v>
      </c>
      <c r="G38" s="13">
        <v>3350</v>
      </c>
      <c r="H38" s="13">
        <v>1601</v>
      </c>
      <c r="I38" s="13">
        <v>0.69</v>
      </c>
      <c r="J38" s="13">
        <v>29.077999999999999</v>
      </c>
      <c r="K38" s="13">
        <v>1</v>
      </c>
      <c r="L38" s="13">
        <v>0</v>
      </c>
      <c r="M38" s="13">
        <f t="shared" si="3"/>
        <v>1</v>
      </c>
      <c r="N38" s="13">
        <v>1</v>
      </c>
      <c r="O38" s="13"/>
      <c r="P38" s="13"/>
      <c r="Q38" s="28"/>
      <c r="R38" s="28"/>
      <c r="S38" s="13">
        <f t="shared" si="4"/>
        <v>0</v>
      </c>
      <c r="T38" s="18">
        <f t="shared" si="5"/>
        <v>0</v>
      </c>
      <c r="U38" s="13">
        <v>0</v>
      </c>
      <c r="V38" s="17"/>
      <c r="W38" s="13">
        <v>1</v>
      </c>
      <c r="X38" s="1"/>
    </row>
    <row r="39" spans="1:24" s="3" customFormat="1" x14ac:dyDescent="0.2">
      <c r="A39" s="29">
        <v>37</v>
      </c>
      <c r="B39" s="13">
        <v>21</v>
      </c>
      <c r="C39" s="13">
        <v>59337379</v>
      </c>
      <c r="D39" s="14">
        <v>42471</v>
      </c>
      <c r="E39" s="14">
        <v>42471</v>
      </c>
      <c r="F39" s="15">
        <v>42499.19803240741</v>
      </c>
      <c r="G39" s="13">
        <v>3695</v>
      </c>
      <c r="H39" s="13">
        <v>1345</v>
      </c>
      <c r="I39" s="13">
        <v>0.66</v>
      </c>
      <c r="J39" s="13">
        <v>25.991</v>
      </c>
      <c r="K39" s="13">
        <v>1</v>
      </c>
      <c r="L39" s="13">
        <v>0</v>
      </c>
      <c r="M39" s="13">
        <f t="shared" si="3"/>
        <v>1</v>
      </c>
      <c r="N39" s="13">
        <v>1</v>
      </c>
      <c r="O39" s="13"/>
      <c r="P39" s="13"/>
      <c r="Q39" s="28"/>
      <c r="R39" s="28"/>
      <c r="S39" s="13">
        <f t="shared" si="4"/>
        <v>0</v>
      </c>
      <c r="T39" s="18">
        <f t="shared" si="5"/>
        <v>0</v>
      </c>
      <c r="U39" s="13">
        <v>0</v>
      </c>
      <c r="V39" s="17"/>
      <c r="W39" s="13">
        <v>1</v>
      </c>
      <c r="X39" s="2"/>
    </row>
    <row r="40" spans="1:24" s="3" customFormat="1" x14ac:dyDescent="0.2">
      <c r="A40" s="29">
        <v>38</v>
      </c>
      <c r="B40" s="13">
        <v>26</v>
      </c>
      <c r="C40" s="13">
        <v>59591962</v>
      </c>
      <c r="D40" s="14">
        <v>42482</v>
      </c>
      <c r="E40" s="14">
        <v>42482</v>
      </c>
      <c r="F40" s="15">
        <v>42499.615347222221</v>
      </c>
      <c r="G40" s="13">
        <v>2773</v>
      </c>
      <c r="H40" s="13">
        <v>1802</v>
      </c>
      <c r="I40" s="13">
        <v>0.69</v>
      </c>
      <c r="J40" s="13">
        <v>27.09</v>
      </c>
      <c r="K40" s="13">
        <v>1</v>
      </c>
      <c r="L40" s="13">
        <v>0</v>
      </c>
      <c r="M40" s="13">
        <f t="shared" si="3"/>
        <v>1</v>
      </c>
      <c r="N40" s="13">
        <v>1</v>
      </c>
      <c r="O40" s="13"/>
      <c r="P40" s="13"/>
      <c r="Q40" s="28"/>
      <c r="R40" s="28"/>
      <c r="S40" s="13">
        <f t="shared" si="4"/>
        <v>0</v>
      </c>
      <c r="T40" s="18">
        <f t="shared" si="5"/>
        <v>0</v>
      </c>
      <c r="U40" s="13">
        <v>0</v>
      </c>
      <c r="V40" s="17"/>
      <c r="W40" s="13">
        <v>1</v>
      </c>
      <c r="X40" s="2"/>
    </row>
    <row r="41" spans="1:24" s="3" customFormat="1" x14ac:dyDescent="0.2">
      <c r="A41" s="29">
        <v>39</v>
      </c>
      <c r="B41" s="13">
        <v>27</v>
      </c>
      <c r="C41" s="13">
        <v>59610025</v>
      </c>
      <c r="D41" s="14">
        <v>42482</v>
      </c>
      <c r="E41" s="14">
        <v>42482</v>
      </c>
      <c r="F41" s="15">
        <v>42499.86005787037</v>
      </c>
      <c r="G41" s="13">
        <v>3322</v>
      </c>
      <c r="H41" s="13">
        <v>1667</v>
      </c>
      <c r="I41" s="13">
        <v>0.69</v>
      </c>
      <c r="J41" s="13">
        <v>30.007999999999999</v>
      </c>
      <c r="K41" s="13">
        <v>1</v>
      </c>
      <c r="L41" s="13">
        <v>0</v>
      </c>
      <c r="M41" s="13">
        <f t="shared" si="3"/>
        <v>1</v>
      </c>
      <c r="N41" s="13">
        <v>1</v>
      </c>
      <c r="O41" s="13"/>
      <c r="P41" s="13"/>
      <c r="Q41" s="28"/>
      <c r="R41" s="28"/>
      <c r="S41" s="13">
        <f t="shared" si="4"/>
        <v>0</v>
      </c>
      <c r="T41" s="18">
        <f t="shared" si="5"/>
        <v>0</v>
      </c>
      <c r="U41" s="13">
        <v>0</v>
      </c>
      <c r="V41" s="17"/>
      <c r="W41" s="13">
        <v>1</v>
      </c>
      <c r="X41" s="2"/>
    </row>
    <row r="42" spans="1:24" s="3" customFormat="1" x14ac:dyDescent="0.2">
      <c r="A42" s="29">
        <v>40</v>
      </c>
      <c r="B42" s="13">
        <v>30</v>
      </c>
      <c r="C42" s="13">
        <v>59631015</v>
      </c>
      <c r="D42" s="14">
        <v>42483</v>
      </c>
      <c r="E42" s="14">
        <v>42483</v>
      </c>
      <c r="F42" s="15">
        <v>42499.904849537037</v>
      </c>
      <c r="G42" s="13">
        <v>4923</v>
      </c>
      <c r="H42" s="13">
        <v>1151</v>
      </c>
      <c r="I42" s="13">
        <v>0.5</v>
      </c>
      <c r="J42" s="13">
        <v>22.315999999999999</v>
      </c>
      <c r="K42" s="13">
        <v>1</v>
      </c>
      <c r="L42" s="13">
        <v>0</v>
      </c>
      <c r="M42" s="13">
        <f t="shared" si="3"/>
        <v>1</v>
      </c>
      <c r="N42" s="13">
        <v>1</v>
      </c>
      <c r="O42" s="13"/>
      <c r="P42" s="13"/>
      <c r="Q42" s="28"/>
      <c r="R42" s="28"/>
      <c r="S42" s="13">
        <f t="shared" si="4"/>
        <v>0</v>
      </c>
      <c r="T42" s="18">
        <f t="shared" si="5"/>
        <v>0</v>
      </c>
      <c r="U42" s="13">
        <v>0</v>
      </c>
      <c r="V42" s="17"/>
      <c r="W42" s="13">
        <v>1</v>
      </c>
      <c r="X42" s="2"/>
    </row>
    <row r="43" spans="1:24" s="3" customFormat="1" x14ac:dyDescent="0.2">
      <c r="A43" s="29">
        <v>41</v>
      </c>
      <c r="B43" s="13">
        <v>31</v>
      </c>
      <c r="C43" s="13">
        <v>59652111</v>
      </c>
      <c r="D43" s="14">
        <v>42484</v>
      </c>
      <c r="E43" s="14">
        <v>42484</v>
      </c>
      <c r="F43" s="15">
        <v>42499.196516203701</v>
      </c>
      <c r="G43" s="13">
        <v>3185</v>
      </c>
      <c r="H43" s="13">
        <v>1846</v>
      </c>
      <c r="I43" s="13">
        <v>0.6</v>
      </c>
      <c r="J43" s="13">
        <v>27.832999999999998</v>
      </c>
      <c r="K43" s="13">
        <v>1</v>
      </c>
      <c r="L43" s="13">
        <v>0</v>
      </c>
      <c r="M43" s="13">
        <f t="shared" si="3"/>
        <v>1</v>
      </c>
      <c r="N43" s="13">
        <v>1</v>
      </c>
      <c r="O43" s="13"/>
      <c r="P43" s="13"/>
      <c r="Q43" s="28"/>
      <c r="R43" s="28"/>
      <c r="S43" s="13">
        <f t="shared" si="4"/>
        <v>0</v>
      </c>
      <c r="T43" s="18">
        <f t="shared" si="5"/>
        <v>0</v>
      </c>
      <c r="U43" s="13">
        <v>0</v>
      </c>
      <c r="V43" s="17"/>
      <c r="W43" s="13">
        <v>1</v>
      </c>
      <c r="X43" s="2"/>
    </row>
    <row r="44" spans="1:24" s="3" customFormat="1" x14ac:dyDescent="0.2">
      <c r="A44" s="29">
        <v>42</v>
      </c>
      <c r="B44" s="13">
        <v>32</v>
      </c>
      <c r="C44" s="13">
        <v>59716202</v>
      </c>
      <c r="D44" s="14">
        <v>42485</v>
      </c>
      <c r="E44" s="14">
        <v>42485</v>
      </c>
      <c r="F44" s="15">
        <v>42499.166678240741</v>
      </c>
      <c r="G44" s="13">
        <v>2125</v>
      </c>
      <c r="H44" s="13">
        <v>1260</v>
      </c>
      <c r="I44" s="13">
        <v>0.96</v>
      </c>
      <c r="J44" s="13">
        <v>20.236000000000001</v>
      </c>
      <c r="K44" s="13">
        <v>1</v>
      </c>
      <c r="L44" s="13">
        <v>0</v>
      </c>
      <c r="M44" s="13">
        <f t="shared" si="3"/>
        <v>1</v>
      </c>
      <c r="N44" s="13">
        <v>1</v>
      </c>
      <c r="O44" s="13"/>
      <c r="P44" s="13"/>
      <c r="Q44" s="28"/>
      <c r="R44" s="28"/>
      <c r="S44" s="13">
        <f t="shared" si="4"/>
        <v>0</v>
      </c>
      <c r="T44" s="18">
        <f t="shared" si="5"/>
        <v>0</v>
      </c>
      <c r="U44" s="13">
        <v>0</v>
      </c>
      <c r="V44" s="17"/>
      <c r="W44" s="13">
        <v>1</v>
      </c>
      <c r="X44" s="2"/>
    </row>
    <row r="45" spans="1:24" s="3" customFormat="1" x14ac:dyDescent="0.2">
      <c r="A45" s="29">
        <v>43</v>
      </c>
      <c r="B45" s="13">
        <v>33</v>
      </c>
      <c r="C45" s="13">
        <v>59716721</v>
      </c>
      <c r="D45" s="14">
        <v>42485</v>
      </c>
      <c r="E45" s="14">
        <v>42485</v>
      </c>
      <c r="F45" s="15">
        <v>42499.592546296299</v>
      </c>
      <c r="G45" s="13">
        <v>3138</v>
      </c>
      <c r="H45" s="13">
        <v>1762</v>
      </c>
      <c r="I45" s="13">
        <v>0.69</v>
      </c>
      <c r="J45" s="13">
        <v>30.257000000000001</v>
      </c>
      <c r="K45" s="13">
        <v>1</v>
      </c>
      <c r="L45" s="13">
        <v>0</v>
      </c>
      <c r="M45" s="13">
        <f t="shared" si="3"/>
        <v>1</v>
      </c>
      <c r="N45" s="13">
        <v>1</v>
      </c>
      <c r="O45" s="13"/>
      <c r="P45" s="13"/>
      <c r="Q45" s="28"/>
      <c r="R45" s="28"/>
      <c r="S45" s="13">
        <f t="shared" si="4"/>
        <v>0</v>
      </c>
      <c r="T45" s="18">
        <f t="shared" si="5"/>
        <v>0</v>
      </c>
      <c r="U45" s="13">
        <v>0</v>
      </c>
      <c r="V45" s="17"/>
      <c r="W45" s="13">
        <v>1</v>
      </c>
      <c r="X45" s="2"/>
    </row>
    <row r="46" spans="1:24" s="3" customFormat="1" x14ac:dyDescent="0.2">
      <c r="A46" s="29">
        <v>44</v>
      </c>
      <c r="B46" s="13">
        <v>36</v>
      </c>
      <c r="C46" s="13">
        <v>59904812</v>
      </c>
      <c r="D46" s="14">
        <v>42492</v>
      </c>
      <c r="E46" s="14">
        <v>42492</v>
      </c>
      <c r="F46" s="15">
        <v>42625.703680555554</v>
      </c>
      <c r="G46" s="13">
        <v>2207</v>
      </c>
      <c r="H46" s="13">
        <v>1334</v>
      </c>
      <c r="I46" s="13">
        <v>1.1499999999999999</v>
      </c>
      <c r="J46" s="13">
        <v>26.515999999999998</v>
      </c>
      <c r="K46" s="13">
        <v>1</v>
      </c>
      <c r="L46" s="13">
        <v>0</v>
      </c>
      <c r="M46" s="13">
        <f t="shared" si="3"/>
        <v>1</v>
      </c>
      <c r="N46" s="13">
        <v>1</v>
      </c>
      <c r="O46" s="13"/>
      <c r="P46" s="13"/>
      <c r="Q46" s="28"/>
      <c r="R46" s="28"/>
      <c r="S46" s="13">
        <f t="shared" si="4"/>
        <v>0</v>
      </c>
      <c r="T46" s="18">
        <f t="shared" si="5"/>
        <v>0</v>
      </c>
      <c r="U46" s="13">
        <v>0</v>
      </c>
      <c r="V46" s="17" t="s">
        <v>3</v>
      </c>
      <c r="W46" s="13">
        <v>1</v>
      </c>
      <c r="X46" s="2"/>
    </row>
    <row r="47" spans="1:24" s="3" customFormat="1" x14ac:dyDescent="0.2">
      <c r="A47" s="29">
        <v>45</v>
      </c>
      <c r="B47" s="13">
        <v>41</v>
      </c>
      <c r="C47" s="13">
        <v>60110664</v>
      </c>
      <c r="D47" s="14">
        <v>42497</v>
      </c>
      <c r="E47" s="14">
        <v>42497</v>
      </c>
      <c r="F47" s="15">
        <v>42625.257708333331</v>
      </c>
      <c r="G47" s="13">
        <v>1536</v>
      </c>
      <c r="H47" s="13">
        <v>1349</v>
      </c>
      <c r="I47" s="13">
        <v>1.5</v>
      </c>
      <c r="J47" s="13">
        <v>24.445</v>
      </c>
      <c r="K47" s="13">
        <v>1</v>
      </c>
      <c r="L47" s="13">
        <v>0</v>
      </c>
      <c r="M47" s="13">
        <f t="shared" si="3"/>
        <v>1</v>
      </c>
      <c r="N47" s="13">
        <v>1</v>
      </c>
      <c r="O47" s="13"/>
      <c r="P47" s="13"/>
      <c r="Q47" s="28"/>
      <c r="R47" s="28"/>
      <c r="S47" s="13">
        <f t="shared" si="4"/>
        <v>0</v>
      </c>
      <c r="T47" s="18">
        <f t="shared" si="5"/>
        <v>0</v>
      </c>
      <c r="U47" s="13">
        <v>0</v>
      </c>
      <c r="V47" s="17" t="s">
        <v>4</v>
      </c>
      <c r="W47" s="13">
        <v>1</v>
      </c>
      <c r="X47" s="2"/>
    </row>
    <row r="48" spans="1:24" s="3" customFormat="1" x14ac:dyDescent="0.2">
      <c r="A48" s="29">
        <v>46</v>
      </c>
      <c r="B48" s="13">
        <v>44</v>
      </c>
      <c r="C48" s="13">
        <v>60830164</v>
      </c>
      <c r="D48" s="14">
        <v>42522</v>
      </c>
      <c r="E48" s="14">
        <v>42522</v>
      </c>
      <c r="F48" s="15">
        <v>42625.236504629633</v>
      </c>
      <c r="G48" s="13">
        <v>3145</v>
      </c>
      <c r="H48" s="13">
        <v>1441</v>
      </c>
      <c r="I48" s="13">
        <v>0.69</v>
      </c>
      <c r="J48" s="13">
        <v>24.61</v>
      </c>
      <c r="K48" s="13">
        <v>1</v>
      </c>
      <c r="L48" s="13">
        <v>0</v>
      </c>
      <c r="M48" s="13">
        <f t="shared" si="3"/>
        <v>1</v>
      </c>
      <c r="N48" s="13">
        <v>1</v>
      </c>
      <c r="O48" s="13"/>
      <c r="P48" s="13"/>
      <c r="Q48" s="28"/>
      <c r="R48" s="28"/>
      <c r="S48" s="13">
        <f t="shared" si="4"/>
        <v>0</v>
      </c>
      <c r="T48" s="18">
        <f t="shared" si="5"/>
        <v>0</v>
      </c>
      <c r="U48" s="13">
        <v>0</v>
      </c>
      <c r="V48" s="17"/>
      <c r="W48" s="13">
        <v>1</v>
      </c>
      <c r="X48" s="2"/>
    </row>
    <row r="49" spans="1:24" s="3" customFormat="1" x14ac:dyDescent="0.2">
      <c r="A49" s="29">
        <v>47</v>
      </c>
      <c r="B49" s="13">
        <v>46</v>
      </c>
      <c r="C49" s="13">
        <v>60889939</v>
      </c>
      <c r="D49" s="14">
        <v>42526</v>
      </c>
      <c r="E49" s="14">
        <v>42526</v>
      </c>
      <c r="F49" s="15">
        <v>42625.059571759259</v>
      </c>
      <c r="G49" s="13">
        <v>3434</v>
      </c>
      <c r="H49" s="13">
        <v>1612</v>
      </c>
      <c r="I49" s="13">
        <v>0.69</v>
      </c>
      <c r="J49" s="13">
        <v>29.998999999999999</v>
      </c>
      <c r="K49" s="13">
        <v>1</v>
      </c>
      <c r="L49" s="13">
        <v>0</v>
      </c>
      <c r="M49" s="13">
        <f t="shared" si="3"/>
        <v>1</v>
      </c>
      <c r="N49" s="13">
        <v>1</v>
      </c>
      <c r="O49" s="13"/>
      <c r="P49" s="13"/>
      <c r="Q49" s="28"/>
      <c r="R49" s="28"/>
      <c r="S49" s="13">
        <f t="shared" si="4"/>
        <v>0</v>
      </c>
      <c r="T49" s="18">
        <f t="shared" si="5"/>
        <v>0</v>
      </c>
      <c r="U49" s="13">
        <v>0</v>
      </c>
      <c r="V49" s="17"/>
      <c r="W49" s="13">
        <v>1</v>
      </c>
      <c r="X49" s="2"/>
    </row>
    <row r="50" spans="1:24" s="3" customFormat="1" x14ac:dyDescent="0.2">
      <c r="A50" s="29">
        <v>48</v>
      </c>
      <c r="B50" s="13">
        <v>47</v>
      </c>
      <c r="C50" s="13">
        <v>61040337</v>
      </c>
      <c r="D50" s="14">
        <v>42530</v>
      </c>
      <c r="E50" s="14">
        <v>42530</v>
      </c>
      <c r="F50" s="15">
        <v>42625.307997685188</v>
      </c>
      <c r="G50" s="13">
        <v>1628</v>
      </c>
      <c r="H50" s="13">
        <v>1253</v>
      </c>
      <c r="I50" s="13">
        <v>1.43</v>
      </c>
      <c r="J50" s="13">
        <v>22.943000000000001</v>
      </c>
      <c r="K50" s="13">
        <v>1</v>
      </c>
      <c r="L50" s="13">
        <v>0</v>
      </c>
      <c r="M50" s="13">
        <f t="shared" si="3"/>
        <v>1</v>
      </c>
      <c r="N50" s="13">
        <v>1</v>
      </c>
      <c r="O50" s="13"/>
      <c r="P50" s="13"/>
      <c r="Q50" s="28"/>
      <c r="R50" s="28"/>
      <c r="S50" s="13">
        <f t="shared" si="4"/>
        <v>0</v>
      </c>
      <c r="T50" s="18">
        <f t="shared" si="5"/>
        <v>0</v>
      </c>
      <c r="U50" s="13">
        <v>0</v>
      </c>
      <c r="V50" s="17"/>
      <c r="W50" s="13">
        <v>1</v>
      </c>
      <c r="X50" s="2"/>
    </row>
    <row r="51" spans="1:24" s="3" customFormat="1" x14ac:dyDescent="0.2">
      <c r="A51" s="29">
        <v>49</v>
      </c>
      <c r="B51" s="13">
        <v>49</v>
      </c>
      <c r="C51" s="13">
        <v>61157228</v>
      </c>
      <c r="D51" s="14">
        <v>42533</v>
      </c>
      <c r="E51" s="14">
        <v>42533</v>
      </c>
      <c r="F51" s="15">
        <v>42625.962083333332</v>
      </c>
      <c r="G51" s="13">
        <v>3296</v>
      </c>
      <c r="H51" s="13">
        <v>1666</v>
      </c>
      <c r="I51" s="13">
        <v>0.69</v>
      </c>
      <c r="J51" s="13">
        <v>29.58</v>
      </c>
      <c r="K51" s="13">
        <v>1</v>
      </c>
      <c r="L51" s="13">
        <v>0</v>
      </c>
      <c r="M51" s="13">
        <f t="shared" si="3"/>
        <v>1</v>
      </c>
      <c r="N51" s="13">
        <v>1</v>
      </c>
      <c r="O51" s="13"/>
      <c r="P51" s="13"/>
      <c r="Q51" s="28"/>
      <c r="R51" s="28"/>
      <c r="S51" s="13">
        <f t="shared" si="4"/>
        <v>0</v>
      </c>
      <c r="T51" s="18">
        <f t="shared" si="5"/>
        <v>0</v>
      </c>
      <c r="U51" s="13">
        <v>0</v>
      </c>
      <c r="V51" s="17"/>
      <c r="W51" s="13">
        <v>1</v>
      </c>
      <c r="X51" s="2"/>
    </row>
    <row r="52" spans="1:24" s="3" customFormat="1" x14ac:dyDescent="0.2">
      <c r="A52" s="29">
        <v>50</v>
      </c>
      <c r="B52" s="13">
        <v>52</v>
      </c>
      <c r="C52" s="13">
        <v>61288829</v>
      </c>
      <c r="D52" s="14">
        <v>42538</v>
      </c>
      <c r="E52" s="14">
        <v>42538</v>
      </c>
      <c r="F52" s="15">
        <v>42625.064571759256</v>
      </c>
      <c r="G52" s="13">
        <v>4952</v>
      </c>
      <c r="H52" s="13">
        <v>1261</v>
      </c>
      <c r="I52" s="13">
        <v>0.5</v>
      </c>
      <c r="J52" s="13">
        <v>24.596</v>
      </c>
      <c r="K52" s="13">
        <v>1</v>
      </c>
      <c r="L52" s="13">
        <v>0</v>
      </c>
      <c r="M52" s="13">
        <f t="shared" si="3"/>
        <v>1</v>
      </c>
      <c r="N52" s="13">
        <v>1</v>
      </c>
      <c r="O52" s="13"/>
      <c r="P52" s="13"/>
      <c r="Q52" s="28"/>
      <c r="R52" s="28"/>
      <c r="S52" s="13">
        <f t="shared" si="4"/>
        <v>0</v>
      </c>
      <c r="T52" s="18">
        <f t="shared" si="5"/>
        <v>0</v>
      </c>
      <c r="U52" s="13">
        <v>0</v>
      </c>
      <c r="V52" s="17"/>
      <c r="W52" s="13">
        <v>1</v>
      </c>
      <c r="X52" s="2"/>
    </row>
    <row r="53" spans="1:24" s="3" customFormat="1" x14ac:dyDescent="0.2">
      <c r="A53" s="29">
        <v>51</v>
      </c>
      <c r="B53" s="13">
        <v>55</v>
      </c>
      <c r="C53" s="13">
        <v>61357901</v>
      </c>
      <c r="D53" s="14">
        <v>42539</v>
      </c>
      <c r="E53" s="14">
        <v>42539</v>
      </c>
      <c r="F53" s="15">
        <v>42625.891840277778</v>
      </c>
      <c r="G53" s="13">
        <v>776</v>
      </c>
      <c r="H53" s="13">
        <v>1117</v>
      </c>
      <c r="I53" s="13">
        <v>1.51</v>
      </c>
      <c r="J53" s="13">
        <v>10.241</v>
      </c>
      <c r="K53" s="13">
        <v>1</v>
      </c>
      <c r="L53" s="13">
        <v>0</v>
      </c>
      <c r="M53" s="13">
        <f t="shared" si="3"/>
        <v>1</v>
      </c>
      <c r="N53" s="13">
        <v>1</v>
      </c>
      <c r="O53" s="13"/>
      <c r="P53" s="13"/>
      <c r="Q53" s="28"/>
      <c r="R53" s="28"/>
      <c r="S53" s="13">
        <f t="shared" si="4"/>
        <v>0</v>
      </c>
      <c r="T53" s="18">
        <f t="shared" si="5"/>
        <v>0</v>
      </c>
      <c r="U53" s="13">
        <v>0</v>
      </c>
      <c r="V53" s="17"/>
      <c r="W53" s="13">
        <v>1</v>
      </c>
      <c r="X53" s="2"/>
    </row>
    <row r="54" spans="1:24" s="3" customFormat="1" x14ac:dyDescent="0.2">
      <c r="A54" s="29">
        <v>52</v>
      </c>
      <c r="B54" s="13">
        <v>56</v>
      </c>
      <c r="C54" s="13">
        <v>61358230</v>
      </c>
      <c r="D54" s="14">
        <v>42540</v>
      </c>
      <c r="E54" s="14">
        <v>42540</v>
      </c>
      <c r="F54" s="15">
        <v>42625.08662037037</v>
      </c>
      <c r="G54" s="13">
        <v>1811</v>
      </c>
      <c r="H54" s="13">
        <v>1539</v>
      </c>
      <c r="I54" s="13">
        <v>1.25</v>
      </c>
      <c r="J54" s="13">
        <v>27.337</v>
      </c>
      <c r="K54" s="13">
        <v>1</v>
      </c>
      <c r="L54" s="13">
        <v>0</v>
      </c>
      <c r="M54" s="13">
        <f t="shared" si="3"/>
        <v>1</v>
      </c>
      <c r="N54" s="13">
        <v>1</v>
      </c>
      <c r="O54" s="13"/>
      <c r="P54" s="13"/>
      <c r="Q54" s="28"/>
      <c r="R54" s="28"/>
      <c r="S54" s="13">
        <f t="shared" si="4"/>
        <v>0</v>
      </c>
      <c r="T54" s="18">
        <f t="shared" si="5"/>
        <v>0</v>
      </c>
      <c r="U54" s="13">
        <v>0</v>
      </c>
      <c r="V54" s="17"/>
      <c r="W54" s="13">
        <v>1</v>
      </c>
      <c r="X54" s="2"/>
    </row>
    <row r="55" spans="1:24" x14ac:dyDescent="0.2">
      <c r="A55" s="29">
        <v>53</v>
      </c>
      <c r="B55" s="13">
        <v>57</v>
      </c>
      <c r="C55" s="13">
        <v>61358285</v>
      </c>
      <c r="D55" s="14">
        <v>42540</v>
      </c>
      <c r="E55" s="14">
        <v>42540</v>
      </c>
      <c r="F55" s="15">
        <v>42625.102916666663</v>
      </c>
      <c r="G55" s="13">
        <v>1664</v>
      </c>
      <c r="H55" s="13">
        <v>1503</v>
      </c>
      <c r="I55" s="13">
        <v>1.42</v>
      </c>
      <c r="J55" s="13">
        <v>27.873000000000001</v>
      </c>
      <c r="K55" s="13">
        <v>1</v>
      </c>
      <c r="L55" s="13">
        <v>0</v>
      </c>
      <c r="M55" s="13">
        <f t="shared" si="3"/>
        <v>1</v>
      </c>
      <c r="N55" s="13">
        <v>1</v>
      </c>
      <c r="O55" s="13"/>
      <c r="P55" s="13"/>
      <c r="Q55" s="28"/>
      <c r="R55" s="28"/>
      <c r="S55" s="13">
        <f t="shared" si="4"/>
        <v>0</v>
      </c>
      <c r="T55" s="18">
        <f t="shared" si="5"/>
        <v>0</v>
      </c>
      <c r="U55" s="13">
        <v>0</v>
      </c>
      <c r="V55" s="17"/>
      <c r="W55" s="13">
        <v>1</v>
      </c>
      <c r="X55" s="1"/>
    </row>
    <row r="56" spans="1:24" x14ac:dyDescent="0.2">
      <c r="A56" s="29">
        <v>54</v>
      </c>
      <c r="B56" s="13">
        <v>58</v>
      </c>
      <c r="C56" s="13">
        <v>61358292</v>
      </c>
      <c r="D56" s="14">
        <v>42540</v>
      </c>
      <c r="E56" s="14">
        <v>42540</v>
      </c>
      <c r="F56" s="15">
        <v>42625.107662037037</v>
      </c>
      <c r="G56" s="13">
        <v>1726</v>
      </c>
      <c r="H56" s="13">
        <v>1503</v>
      </c>
      <c r="I56" s="13">
        <v>1.42</v>
      </c>
      <c r="J56" s="13">
        <v>28.922000000000001</v>
      </c>
      <c r="K56" s="13">
        <v>1</v>
      </c>
      <c r="L56" s="13">
        <v>0</v>
      </c>
      <c r="M56" s="13">
        <f t="shared" si="3"/>
        <v>1</v>
      </c>
      <c r="N56" s="13">
        <v>1</v>
      </c>
      <c r="O56" s="13"/>
      <c r="P56" s="13"/>
      <c r="Q56" s="28"/>
      <c r="R56" s="28"/>
      <c r="S56" s="13">
        <f t="shared" si="4"/>
        <v>0</v>
      </c>
      <c r="T56" s="18">
        <f t="shared" si="5"/>
        <v>0</v>
      </c>
      <c r="U56" s="13">
        <v>0</v>
      </c>
      <c r="V56" s="17"/>
      <c r="W56" s="13">
        <v>1</v>
      </c>
      <c r="X56" s="1"/>
    </row>
    <row r="57" spans="1:24" s="3" customFormat="1" x14ac:dyDescent="0.2">
      <c r="A57" s="29">
        <v>55</v>
      </c>
      <c r="B57" s="13">
        <v>60</v>
      </c>
      <c r="C57" s="13">
        <v>61442085</v>
      </c>
      <c r="D57" s="14">
        <v>42543</v>
      </c>
      <c r="E57" s="14">
        <v>42543</v>
      </c>
      <c r="F57" s="15">
        <v>42625.071909722225</v>
      </c>
      <c r="G57" s="13">
        <v>3194</v>
      </c>
      <c r="H57" s="13">
        <v>1563</v>
      </c>
      <c r="I57" s="13">
        <v>0.67</v>
      </c>
      <c r="J57" s="13">
        <v>26.094999999999999</v>
      </c>
      <c r="K57" s="13">
        <v>1</v>
      </c>
      <c r="L57" s="13">
        <v>0</v>
      </c>
      <c r="M57" s="13">
        <f t="shared" si="3"/>
        <v>1</v>
      </c>
      <c r="N57" s="13">
        <v>1</v>
      </c>
      <c r="O57" s="13"/>
      <c r="P57" s="13"/>
      <c r="Q57" s="28"/>
      <c r="R57" s="28"/>
      <c r="S57" s="13">
        <f t="shared" si="4"/>
        <v>0</v>
      </c>
      <c r="T57" s="18">
        <f t="shared" si="5"/>
        <v>0</v>
      </c>
      <c r="U57" s="13">
        <v>0</v>
      </c>
      <c r="V57" s="17"/>
      <c r="W57" s="13">
        <v>1</v>
      </c>
      <c r="X57" s="2"/>
    </row>
    <row r="58" spans="1:24" x14ac:dyDescent="0.2">
      <c r="A58" s="29">
        <v>56</v>
      </c>
      <c r="B58" s="13">
        <v>61</v>
      </c>
      <c r="C58" s="13">
        <v>61600207</v>
      </c>
      <c r="D58" s="14">
        <v>42548</v>
      </c>
      <c r="E58" s="14">
        <v>42548</v>
      </c>
      <c r="F58" s="15">
        <v>42625.888078703705</v>
      </c>
      <c r="G58" s="13">
        <v>3436</v>
      </c>
      <c r="H58" s="13">
        <v>1167</v>
      </c>
      <c r="I58" s="13">
        <v>0.71</v>
      </c>
      <c r="J58" s="13">
        <v>22.347999999999999</v>
      </c>
      <c r="K58" s="13">
        <v>1</v>
      </c>
      <c r="L58" s="13">
        <v>1</v>
      </c>
      <c r="M58" s="13">
        <f t="shared" si="3"/>
        <v>0</v>
      </c>
      <c r="N58" s="13">
        <v>1</v>
      </c>
      <c r="O58" s="13">
        <v>0</v>
      </c>
      <c r="P58" s="13">
        <v>1017</v>
      </c>
      <c r="Q58" s="28">
        <v>0</v>
      </c>
      <c r="R58" s="28">
        <v>88</v>
      </c>
      <c r="S58" s="13">
        <f t="shared" si="4"/>
        <v>1017</v>
      </c>
      <c r="T58" s="18">
        <f t="shared" si="5"/>
        <v>0.29598370197904539</v>
      </c>
      <c r="U58" s="13">
        <v>1</v>
      </c>
      <c r="V58" s="17" t="s">
        <v>7</v>
      </c>
      <c r="W58" s="13">
        <v>1</v>
      </c>
      <c r="X58" s="1"/>
    </row>
    <row r="59" spans="1:24" x14ac:dyDescent="0.2">
      <c r="A59" s="29">
        <v>57</v>
      </c>
      <c r="B59" s="13">
        <v>38</v>
      </c>
      <c r="C59" s="13">
        <v>60011286</v>
      </c>
      <c r="D59" s="14">
        <v>42495</v>
      </c>
      <c r="E59" s="14">
        <v>42495</v>
      </c>
      <c r="F59" s="15">
        <v>42625.086851851855</v>
      </c>
      <c r="G59" s="13">
        <v>3057</v>
      </c>
      <c r="H59" s="13">
        <v>1626</v>
      </c>
      <c r="I59" s="13">
        <v>0.77</v>
      </c>
      <c r="J59" s="13">
        <v>29.85</v>
      </c>
      <c r="K59" s="13">
        <v>1</v>
      </c>
      <c r="L59" s="13">
        <v>1</v>
      </c>
      <c r="M59" s="13">
        <f t="shared" si="3"/>
        <v>0</v>
      </c>
      <c r="N59" s="13">
        <v>1</v>
      </c>
      <c r="O59" s="13">
        <v>442</v>
      </c>
      <c r="P59" s="13">
        <v>992</v>
      </c>
      <c r="Q59" s="28">
        <v>71</v>
      </c>
      <c r="R59" s="28">
        <v>104</v>
      </c>
      <c r="S59" s="13">
        <f t="shared" si="4"/>
        <v>550</v>
      </c>
      <c r="T59" s="18">
        <f t="shared" si="5"/>
        <v>0.1799149492966961</v>
      </c>
      <c r="U59" s="13">
        <v>1</v>
      </c>
      <c r="V59" s="17" t="s">
        <v>22</v>
      </c>
      <c r="W59" s="13">
        <v>1</v>
      </c>
      <c r="X59" s="1"/>
    </row>
    <row r="60" spans="1:24" x14ac:dyDescent="0.2">
      <c r="A60" s="29">
        <v>58</v>
      </c>
      <c r="B60" s="13">
        <v>34</v>
      </c>
      <c r="C60" s="13">
        <v>59716936</v>
      </c>
      <c r="D60" s="14">
        <v>42485</v>
      </c>
      <c r="E60" s="14">
        <v>42485</v>
      </c>
      <c r="F60" s="15">
        <v>42499.708749999998</v>
      </c>
      <c r="G60" s="13">
        <v>3280</v>
      </c>
      <c r="H60" s="13">
        <v>1690</v>
      </c>
      <c r="I60" s="13">
        <v>0.69</v>
      </c>
      <c r="J60" s="13">
        <v>30.081</v>
      </c>
      <c r="K60" s="13">
        <v>1</v>
      </c>
      <c r="L60" s="13">
        <v>1</v>
      </c>
      <c r="M60" s="13">
        <f t="shared" si="3"/>
        <v>0</v>
      </c>
      <c r="N60" s="13">
        <v>1</v>
      </c>
      <c r="O60" s="13">
        <v>129</v>
      </c>
      <c r="P60" s="13">
        <v>131</v>
      </c>
      <c r="Q60" s="28">
        <v>43</v>
      </c>
      <c r="R60" s="28">
        <v>44</v>
      </c>
      <c r="S60" s="13">
        <f t="shared" si="4"/>
        <v>2</v>
      </c>
      <c r="T60" s="18">
        <f t="shared" si="5"/>
        <v>6.0975609756097561E-4</v>
      </c>
      <c r="U60" s="13">
        <v>1</v>
      </c>
      <c r="V60" s="17" t="s">
        <v>2</v>
      </c>
      <c r="W60" s="13">
        <v>1</v>
      </c>
      <c r="X60" s="1"/>
    </row>
    <row r="61" spans="1:24" x14ac:dyDescent="0.2">
      <c r="A61" s="29">
        <v>59</v>
      </c>
      <c r="B61" s="13">
        <v>10</v>
      </c>
      <c r="C61" s="13">
        <v>58752676</v>
      </c>
      <c r="D61" s="14">
        <v>42453</v>
      </c>
      <c r="E61" s="14">
        <v>42453</v>
      </c>
      <c r="F61" s="15">
        <v>42471.465624999997</v>
      </c>
      <c r="G61" s="13">
        <v>78</v>
      </c>
      <c r="H61" s="13">
        <v>1357</v>
      </c>
      <c r="I61" s="13">
        <v>0.68</v>
      </c>
      <c r="J61" s="13">
        <v>0.56999999999999995</v>
      </c>
      <c r="K61" s="13">
        <v>1</v>
      </c>
      <c r="L61" s="13">
        <v>0</v>
      </c>
      <c r="M61" s="13">
        <f t="shared" si="3"/>
        <v>0</v>
      </c>
      <c r="N61" s="13">
        <v>1</v>
      </c>
      <c r="O61" s="13"/>
      <c r="P61" s="13"/>
      <c r="Q61" s="28"/>
      <c r="R61" s="28"/>
      <c r="S61" s="13">
        <f t="shared" si="4"/>
        <v>0</v>
      </c>
      <c r="T61" s="18">
        <f t="shared" si="5"/>
        <v>0</v>
      </c>
      <c r="U61" s="13">
        <v>1</v>
      </c>
      <c r="V61" s="17" t="s">
        <v>29</v>
      </c>
      <c r="W61" s="13">
        <v>1</v>
      </c>
      <c r="X61" s="1"/>
    </row>
    <row r="62" spans="1:24" x14ac:dyDescent="0.2">
      <c r="A62" s="29">
        <v>60</v>
      </c>
      <c r="B62" s="13">
        <v>48</v>
      </c>
      <c r="C62" s="13">
        <v>61138711</v>
      </c>
      <c r="D62" s="14">
        <v>42533</v>
      </c>
      <c r="E62" s="14">
        <v>42533</v>
      </c>
      <c r="F62" s="15">
        <v>42625.091307870367</v>
      </c>
      <c r="G62" s="13">
        <v>3296</v>
      </c>
      <c r="H62" s="13">
        <v>1504</v>
      </c>
      <c r="I62" s="13">
        <v>0.68</v>
      </c>
      <c r="J62" s="13">
        <v>26.52</v>
      </c>
      <c r="K62" s="13">
        <v>1</v>
      </c>
      <c r="L62" s="13">
        <v>1</v>
      </c>
      <c r="M62" s="13">
        <f t="shared" si="3"/>
        <v>0</v>
      </c>
      <c r="N62" s="13">
        <v>1</v>
      </c>
      <c r="O62" s="13"/>
      <c r="P62" s="13"/>
      <c r="Q62" s="28"/>
      <c r="R62" s="28"/>
      <c r="S62" s="13">
        <f t="shared" si="4"/>
        <v>0</v>
      </c>
      <c r="T62" s="18">
        <f t="shared" si="5"/>
        <v>0</v>
      </c>
      <c r="U62" s="13">
        <v>1</v>
      </c>
      <c r="V62" s="17" t="s">
        <v>5</v>
      </c>
      <c r="W62" s="13">
        <v>1</v>
      </c>
      <c r="X62" s="1"/>
    </row>
    <row r="63" spans="1:24" ht="17" thickBot="1" x14ac:dyDescent="0.25">
      <c r="A63" s="30">
        <v>61</v>
      </c>
      <c r="B63" s="13">
        <v>51</v>
      </c>
      <c r="C63" s="13">
        <v>61239245</v>
      </c>
      <c r="D63" s="14">
        <v>42536</v>
      </c>
      <c r="E63" s="14">
        <v>42536</v>
      </c>
      <c r="F63" s="15">
        <v>42625.683530092596</v>
      </c>
      <c r="G63" s="13">
        <v>3430</v>
      </c>
      <c r="H63" s="13">
        <v>1151</v>
      </c>
      <c r="I63" s="13">
        <v>0.6</v>
      </c>
      <c r="J63" s="13">
        <v>18.614000000000001</v>
      </c>
      <c r="K63" s="13">
        <v>1</v>
      </c>
      <c r="L63" s="13">
        <v>1</v>
      </c>
      <c r="M63" s="13">
        <f t="shared" si="3"/>
        <v>0</v>
      </c>
      <c r="N63" s="13">
        <v>1</v>
      </c>
      <c r="O63" s="13"/>
      <c r="P63" s="13"/>
      <c r="Q63" s="28"/>
      <c r="R63" s="28"/>
      <c r="S63" s="13">
        <f t="shared" si="4"/>
        <v>0</v>
      </c>
      <c r="T63" s="18">
        <f t="shared" si="5"/>
        <v>0</v>
      </c>
      <c r="U63" s="13">
        <v>1</v>
      </c>
      <c r="V63" s="17" t="s">
        <v>6</v>
      </c>
      <c r="W63" s="13">
        <v>1</v>
      </c>
      <c r="X63" s="1"/>
    </row>
    <row r="64" spans="1:24" x14ac:dyDescent="0.2">
      <c r="Q64" s="27"/>
      <c r="R64" s="27"/>
      <c r="W64" s="1"/>
      <c r="X64" s="1"/>
    </row>
    <row r="65" spans="1:24" x14ac:dyDescent="0.2">
      <c r="Q65" s="27"/>
      <c r="R65" s="27"/>
      <c r="W65" s="1"/>
      <c r="X65" s="1"/>
    </row>
    <row r="66" spans="1:24" x14ac:dyDescent="0.2">
      <c r="Q66" s="27"/>
      <c r="R66" s="27"/>
      <c r="W66" s="1"/>
      <c r="X66" s="1"/>
    </row>
    <row r="67" spans="1:24" x14ac:dyDescent="0.2">
      <c r="Q67" s="27"/>
      <c r="R67" s="27"/>
      <c r="W67" s="1"/>
      <c r="X67" s="1"/>
    </row>
    <row r="68" spans="1:24" x14ac:dyDescent="0.2">
      <c r="Q68" s="27"/>
      <c r="R68" s="27"/>
      <c r="W68" s="1"/>
      <c r="X68" s="1"/>
    </row>
    <row r="69" spans="1:24" s="3" customFormat="1" x14ac:dyDescent="0.2">
      <c r="A69" s="23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1"/>
      <c r="R69" s="2"/>
      <c r="S69"/>
      <c r="T69"/>
      <c r="U69"/>
      <c r="V69"/>
      <c r="W69" s="1"/>
      <c r="X69" s="2"/>
    </row>
    <row r="70" spans="1:24" x14ac:dyDescent="0.2">
      <c r="Q70" s="1"/>
      <c r="R70" s="1"/>
      <c r="W70" s="1"/>
      <c r="X70" s="1"/>
    </row>
    <row r="71" spans="1:24" x14ac:dyDescent="0.2">
      <c r="Q71" s="1"/>
      <c r="R71" s="1"/>
      <c r="W71" s="1"/>
      <c r="X71" s="1"/>
    </row>
    <row r="72" spans="1:24" x14ac:dyDescent="0.2">
      <c r="Q72" s="1"/>
      <c r="R72" s="1"/>
      <c r="W72" s="1"/>
      <c r="X72" s="1"/>
    </row>
    <row r="73" spans="1:24" x14ac:dyDescent="0.2">
      <c r="K73" s="20"/>
      <c r="M73" s="20"/>
      <c r="Q73" s="1"/>
      <c r="R73" s="1"/>
      <c r="W73" s="1"/>
      <c r="X73" s="1"/>
    </row>
    <row r="74" spans="1:24" x14ac:dyDescent="0.2">
      <c r="K74" s="21"/>
      <c r="Q74" s="1"/>
      <c r="R74" s="1"/>
      <c r="W74" s="1"/>
      <c r="X74" s="1"/>
    </row>
    <row r="75" spans="1:24" x14ac:dyDescent="0.2">
      <c r="Q75" s="1"/>
      <c r="R75" s="1"/>
      <c r="W75" s="1"/>
      <c r="X75" s="1"/>
    </row>
    <row r="76" spans="1:24" x14ac:dyDescent="0.2">
      <c r="Q76" s="1"/>
      <c r="R76" s="1"/>
      <c r="W76" s="1"/>
      <c r="X76" s="1"/>
    </row>
    <row r="77" spans="1:24" x14ac:dyDescent="0.2">
      <c r="Q77" s="1"/>
      <c r="R77" s="1"/>
      <c r="W77" s="1"/>
      <c r="X77" s="1"/>
    </row>
    <row r="78" spans="1:24" x14ac:dyDescent="0.2">
      <c r="Q78" s="1"/>
      <c r="R78" s="1"/>
      <c r="W78" s="1"/>
      <c r="X78" s="1"/>
    </row>
    <row r="79" spans="1:24" x14ac:dyDescent="0.2">
      <c r="Q79" s="1"/>
      <c r="R79" s="1"/>
      <c r="W79" s="1"/>
      <c r="X79" s="1"/>
    </row>
    <row r="80" spans="1:24" x14ac:dyDescent="0.2">
      <c r="Q80" s="1"/>
      <c r="R80" s="1"/>
      <c r="W80" s="1"/>
      <c r="X80" s="1"/>
    </row>
    <row r="81" spans="17:24" x14ac:dyDescent="0.2">
      <c r="Q81" s="1"/>
      <c r="R81" s="1"/>
      <c r="W81" s="1"/>
      <c r="X81" s="1"/>
    </row>
    <row r="82" spans="17:24" x14ac:dyDescent="0.2">
      <c r="Q82" s="1"/>
      <c r="R82" s="1"/>
      <c r="W82" s="1"/>
      <c r="X82" s="1"/>
    </row>
    <row r="83" spans="17:24" x14ac:dyDescent="0.2">
      <c r="Q83" s="1"/>
      <c r="R83" s="1"/>
      <c r="W83" s="1"/>
      <c r="X83" s="1"/>
    </row>
    <row r="84" spans="17:24" x14ac:dyDescent="0.2">
      <c r="Q84" s="1"/>
      <c r="R84" s="1"/>
      <c r="W84" s="1"/>
      <c r="X84" s="1"/>
    </row>
    <row r="85" spans="17:24" x14ac:dyDescent="0.2">
      <c r="Q85" s="1"/>
      <c r="R85" s="1"/>
      <c r="W85" s="1"/>
      <c r="X85" s="1"/>
    </row>
    <row r="86" spans="17:24" x14ac:dyDescent="0.2">
      <c r="Q86" s="1"/>
      <c r="R86" s="1"/>
      <c r="W86" s="1"/>
      <c r="X86" s="1"/>
    </row>
    <row r="87" spans="17:24" x14ac:dyDescent="0.2">
      <c r="Q87" s="1"/>
      <c r="R87" s="1"/>
      <c r="W87" s="1"/>
      <c r="X87" s="1"/>
    </row>
    <row r="88" spans="17:24" x14ac:dyDescent="0.2">
      <c r="Q88" s="1"/>
      <c r="R88" s="1"/>
      <c r="W88" s="1"/>
      <c r="X88" s="1"/>
    </row>
    <row r="89" spans="17:24" x14ac:dyDescent="0.2">
      <c r="Q89" s="1"/>
      <c r="R89" s="1"/>
      <c r="W89" s="1"/>
      <c r="X89" s="1"/>
    </row>
    <row r="90" spans="17:24" x14ac:dyDescent="0.2">
      <c r="Q90" s="1"/>
      <c r="R90" s="1"/>
      <c r="W90" s="1"/>
      <c r="X90" s="1"/>
    </row>
    <row r="91" spans="17:24" x14ac:dyDescent="0.2">
      <c r="Q91" s="1"/>
      <c r="R91" s="1"/>
      <c r="W91" s="1"/>
      <c r="X91" s="1"/>
    </row>
    <row r="92" spans="17:24" x14ac:dyDescent="0.2">
      <c r="Q92" s="1"/>
      <c r="R92" s="1"/>
      <c r="W92" s="1"/>
      <c r="X92" s="1"/>
    </row>
    <row r="93" spans="17:24" x14ac:dyDescent="0.2">
      <c r="R93" s="1"/>
      <c r="X93" s="1"/>
    </row>
    <row r="94" spans="17:24" x14ac:dyDescent="0.2">
      <c r="R94" s="1"/>
      <c r="X94" s="1"/>
    </row>
    <row r="95" spans="17:24" x14ac:dyDescent="0.2">
      <c r="R95" s="1"/>
      <c r="X95" s="1"/>
    </row>
    <row r="96" spans="17:24" x14ac:dyDescent="0.2">
      <c r="R96" s="1"/>
      <c r="X96" s="1"/>
    </row>
    <row r="97" spans="18:24" x14ac:dyDescent="0.2">
      <c r="R97" s="1"/>
      <c r="X97" s="1"/>
    </row>
    <row r="98" spans="18:24" x14ac:dyDescent="0.2">
      <c r="R98" s="1"/>
      <c r="X98" s="1"/>
    </row>
  </sheetData>
  <sortState ref="A2:U63">
    <sortCondition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Statistics</vt:lpstr>
      <vt:lpstr>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2016-11-15T13:58:26Z</dcterms:modified>
</cp:coreProperties>
</file>