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E2EF63-DEA8-4CA2-808F-9DC7F044EC1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ANYANG" sheetId="1" r:id="rId1"/>
    <sheet name="Sheet2" sheetId="2" r:id="rId2"/>
  </sheets>
  <definedNames>
    <definedName name="_xlchart.v1.0" hidden="1">(HANYANG!$K$3:$K$10,HANYANG!$K$12:$K$329)</definedName>
    <definedName name="_xlchart.v1.1" hidden="1">HANYANG!$O$3:$O$23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12" i="1"/>
  <c r="L4" i="1"/>
  <c r="L5" i="1"/>
  <c r="L6" i="1"/>
  <c r="L7" i="1"/>
  <c r="L8" i="1"/>
  <c r="L9" i="1"/>
  <c r="L10" i="1"/>
  <c r="L3" i="1"/>
  <c r="M10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12" i="1"/>
  <c r="H10" i="1"/>
  <c r="H4" i="1"/>
  <c r="H5" i="1"/>
  <c r="H6" i="1"/>
  <c r="H7" i="1"/>
  <c r="H8" i="1"/>
  <c r="H9" i="1"/>
  <c r="H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12" i="1"/>
  <c r="G10" i="1"/>
  <c r="G4" i="1"/>
  <c r="G5" i="1"/>
  <c r="G6" i="1"/>
  <c r="G7" i="1"/>
  <c r="G8" i="1"/>
  <c r="G9" i="1"/>
  <c r="G3" i="1"/>
  <c r="B18" i="1"/>
  <c r="M18" i="1" s="1"/>
  <c r="B19" i="1"/>
  <c r="B20" i="1"/>
  <c r="B21" i="1"/>
  <c r="B22" i="1"/>
  <c r="B23" i="1"/>
  <c r="M23" i="1" s="1"/>
  <c r="B24" i="1"/>
  <c r="B25" i="1"/>
  <c r="M25" i="1" s="1"/>
  <c r="B26" i="1"/>
  <c r="M26" i="1" s="1"/>
  <c r="B27" i="1"/>
  <c r="M27" i="1" s="1"/>
  <c r="B28" i="1"/>
  <c r="B29" i="1"/>
  <c r="M29" i="1" s="1"/>
  <c r="B30" i="1"/>
  <c r="B31" i="1"/>
  <c r="M31" i="1" s="1"/>
  <c r="B32" i="1"/>
  <c r="B33" i="1"/>
  <c r="M33" i="1" s="1"/>
  <c r="B34" i="1"/>
  <c r="M34" i="1" s="1"/>
  <c r="B35" i="1"/>
  <c r="B36" i="1"/>
  <c r="B37" i="1"/>
  <c r="B38" i="1"/>
  <c r="M38" i="1" s="1"/>
  <c r="B39" i="1"/>
  <c r="B40" i="1"/>
  <c r="B41" i="1"/>
  <c r="M41" i="1" s="1"/>
  <c r="B42" i="1"/>
  <c r="M42" i="1" s="1"/>
  <c r="B43" i="1"/>
  <c r="M43" i="1" s="1"/>
  <c r="B44" i="1"/>
  <c r="M44" i="1" s="1"/>
  <c r="B45" i="1"/>
  <c r="M45" i="1" s="1"/>
  <c r="B46" i="1"/>
  <c r="B47" i="1"/>
  <c r="B48" i="1"/>
  <c r="B49" i="1"/>
  <c r="M49" i="1" s="1"/>
  <c r="B50" i="1"/>
  <c r="M50" i="1" s="1"/>
  <c r="B51" i="1"/>
  <c r="M51" i="1" s="1"/>
  <c r="B52" i="1"/>
  <c r="M52" i="1" s="1"/>
  <c r="B53" i="1"/>
  <c r="B54" i="1"/>
  <c r="M54" i="1" s="1"/>
  <c r="B55" i="1"/>
  <c r="B56" i="1"/>
  <c r="B57" i="1"/>
  <c r="M57" i="1" s="1"/>
  <c r="B58" i="1"/>
  <c r="M58" i="1" s="1"/>
  <c r="B59" i="1"/>
  <c r="B60" i="1"/>
  <c r="B61" i="1"/>
  <c r="M61" i="1" s="1"/>
  <c r="B62" i="1"/>
  <c r="B63" i="1"/>
  <c r="M63" i="1" s="1"/>
  <c r="B64" i="1"/>
  <c r="M64" i="1" s="1"/>
  <c r="B65" i="1"/>
  <c r="B66" i="1"/>
  <c r="M66" i="1" s="1"/>
  <c r="B67" i="1"/>
  <c r="M67" i="1" s="1"/>
  <c r="B68" i="1"/>
  <c r="M68" i="1" s="1"/>
  <c r="B69" i="1"/>
  <c r="M69" i="1" s="1"/>
  <c r="B70" i="1"/>
  <c r="M70" i="1" s="1"/>
  <c r="B71" i="1"/>
  <c r="B72" i="1"/>
  <c r="B73" i="1"/>
  <c r="B74" i="1"/>
  <c r="M74" i="1" s="1"/>
  <c r="B75" i="1"/>
  <c r="B76" i="1"/>
  <c r="B77" i="1"/>
  <c r="M77" i="1" s="1"/>
  <c r="B78" i="1"/>
  <c r="B79" i="1"/>
  <c r="B80" i="1"/>
  <c r="B81" i="1"/>
  <c r="M81" i="1" s="1"/>
  <c r="B82" i="1"/>
  <c r="M82" i="1" s="1"/>
  <c r="B83" i="1"/>
  <c r="M83" i="1" s="1"/>
  <c r="B84" i="1"/>
  <c r="B85" i="1"/>
  <c r="M85" i="1" s="1"/>
  <c r="B86" i="1"/>
  <c r="M86" i="1" s="1"/>
  <c r="B87" i="1"/>
  <c r="B88" i="1"/>
  <c r="M88" i="1" s="1"/>
  <c r="B89" i="1"/>
  <c r="B90" i="1"/>
  <c r="B91" i="1"/>
  <c r="M91" i="1" s="1"/>
  <c r="B92" i="1"/>
  <c r="B93" i="1"/>
  <c r="M93" i="1" s="1"/>
  <c r="B94" i="1"/>
  <c r="B95" i="1"/>
  <c r="B96" i="1"/>
  <c r="B97" i="1"/>
  <c r="M97" i="1" s="1"/>
  <c r="B98" i="1"/>
  <c r="M98" i="1" s="1"/>
  <c r="B99" i="1"/>
  <c r="B100" i="1"/>
  <c r="B101" i="1"/>
  <c r="M101" i="1" s="1"/>
  <c r="B102" i="1"/>
  <c r="M102" i="1" s="1"/>
  <c r="B103" i="1"/>
  <c r="B104" i="1"/>
  <c r="B105" i="1"/>
  <c r="B106" i="1"/>
  <c r="M106" i="1" s="1"/>
  <c r="B107" i="1"/>
  <c r="M107" i="1" s="1"/>
  <c r="B108" i="1"/>
  <c r="B109" i="1"/>
  <c r="M109" i="1" s="1"/>
  <c r="B110" i="1"/>
  <c r="B111" i="1"/>
  <c r="B112" i="1"/>
  <c r="B113" i="1"/>
  <c r="M113" i="1" s="1"/>
  <c r="B114" i="1"/>
  <c r="M114" i="1" s="1"/>
  <c r="B115" i="1"/>
  <c r="M115" i="1" s="1"/>
  <c r="B116" i="1"/>
  <c r="B117" i="1"/>
  <c r="M117" i="1" s="1"/>
  <c r="B118" i="1"/>
  <c r="M118" i="1" s="1"/>
  <c r="B119" i="1"/>
  <c r="M119" i="1" s="1"/>
  <c r="B120" i="1"/>
  <c r="B121" i="1"/>
  <c r="B122" i="1"/>
  <c r="M122" i="1" s="1"/>
  <c r="B123" i="1"/>
  <c r="B124" i="1"/>
  <c r="M124" i="1" s="1"/>
  <c r="B125" i="1"/>
  <c r="M125" i="1" s="1"/>
  <c r="B126" i="1"/>
  <c r="B127" i="1"/>
  <c r="M127" i="1" s="1"/>
  <c r="B128" i="1"/>
  <c r="M128" i="1" s="1"/>
  <c r="B129" i="1"/>
  <c r="M129" i="1" s="1"/>
  <c r="B130" i="1"/>
  <c r="M130" i="1" s="1"/>
  <c r="B131" i="1"/>
  <c r="B132" i="1"/>
  <c r="B133" i="1"/>
  <c r="M133" i="1" s="1"/>
  <c r="B134" i="1"/>
  <c r="M134" i="1" s="1"/>
  <c r="B135" i="1"/>
  <c r="B136" i="1"/>
  <c r="B137" i="1"/>
  <c r="M137" i="1" s="1"/>
  <c r="B138" i="1"/>
  <c r="M138" i="1" s="1"/>
  <c r="B139" i="1"/>
  <c r="B140" i="1"/>
  <c r="M140" i="1" s="1"/>
  <c r="B141" i="1"/>
  <c r="B142" i="1"/>
  <c r="B143" i="1"/>
  <c r="B144" i="1"/>
  <c r="B145" i="1"/>
  <c r="M145" i="1" s="1"/>
  <c r="B146" i="1"/>
  <c r="M146" i="1" s="1"/>
  <c r="B147" i="1"/>
  <c r="M147" i="1" s="1"/>
  <c r="B148" i="1"/>
  <c r="B149" i="1"/>
  <c r="M149" i="1" s="1"/>
  <c r="B150" i="1"/>
  <c r="M150" i="1" s="1"/>
  <c r="B151" i="1"/>
  <c r="B152" i="1"/>
  <c r="B153" i="1"/>
  <c r="M153" i="1" s="1"/>
  <c r="B154" i="1"/>
  <c r="M154" i="1" s="1"/>
  <c r="B155" i="1"/>
  <c r="M155" i="1" s="1"/>
  <c r="B156" i="1"/>
  <c r="M156" i="1" s="1"/>
  <c r="B157" i="1"/>
  <c r="B158" i="1"/>
  <c r="B159" i="1"/>
  <c r="M159" i="1" s="1"/>
  <c r="B160" i="1"/>
  <c r="B161" i="1"/>
  <c r="M161" i="1" s="1"/>
  <c r="B162" i="1"/>
  <c r="M162" i="1" s="1"/>
  <c r="B163" i="1"/>
  <c r="B164" i="1"/>
  <c r="B165" i="1"/>
  <c r="M165" i="1" s="1"/>
  <c r="B166" i="1"/>
  <c r="M166" i="1" s="1"/>
  <c r="B167" i="1"/>
  <c r="B168" i="1"/>
  <c r="M168" i="1" s="1"/>
  <c r="B169" i="1"/>
  <c r="M169" i="1" s="1"/>
  <c r="B170" i="1"/>
  <c r="M170" i="1" s="1"/>
  <c r="B171" i="1"/>
  <c r="M171" i="1" s="1"/>
  <c r="B172" i="1"/>
  <c r="M172" i="1" s="1"/>
  <c r="B173" i="1"/>
  <c r="B174" i="1"/>
  <c r="B175" i="1"/>
  <c r="B176" i="1"/>
  <c r="B177" i="1"/>
  <c r="M177" i="1" s="1"/>
  <c r="B178" i="1"/>
  <c r="M178" i="1" s="1"/>
  <c r="B179" i="1"/>
  <c r="B180" i="1"/>
  <c r="B181" i="1"/>
  <c r="M181" i="1" s="1"/>
  <c r="B182" i="1"/>
  <c r="M182" i="1" s="1"/>
  <c r="B183" i="1"/>
  <c r="B184" i="1"/>
  <c r="M184" i="1" s="1"/>
  <c r="B185" i="1"/>
  <c r="M185" i="1" s="1"/>
  <c r="B186" i="1"/>
  <c r="M186" i="1" s="1"/>
  <c r="B187" i="1"/>
  <c r="B188" i="1"/>
  <c r="B189" i="1"/>
  <c r="B190" i="1"/>
  <c r="B191" i="1"/>
  <c r="M191" i="1" s="1"/>
  <c r="B192" i="1"/>
  <c r="B193" i="1"/>
  <c r="M193" i="1" s="1"/>
  <c r="B194" i="1"/>
  <c r="M194" i="1" s="1"/>
  <c r="B195" i="1"/>
  <c r="B196" i="1"/>
  <c r="B197" i="1"/>
  <c r="M197" i="1" s="1"/>
  <c r="B198" i="1"/>
  <c r="M198" i="1" s="1"/>
  <c r="B199" i="1"/>
  <c r="M199" i="1" s="1"/>
  <c r="B200" i="1"/>
  <c r="B201" i="1"/>
  <c r="M201" i="1" s="1"/>
  <c r="B202" i="1"/>
  <c r="M202" i="1" s="1"/>
  <c r="B203" i="1"/>
  <c r="B204" i="1"/>
  <c r="B205" i="1"/>
  <c r="M205" i="1" s="1"/>
  <c r="B206" i="1"/>
  <c r="B207" i="1"/>
  <c r="M207" i="1" s="1"/>
  <c r="B208" i="1"/>
  <c r="B209" i="1"/>
  <c r="M209" i="1" s="1"/>
  <c r="B210" i="1"/>
  <c r="M210" i="1" s="1"/>
  <c r="B211" i="1"/>
  <c r="B212" i="1"/>
  <c r="B213" i="1"/>
  <c r="B214" i="1"/>
  <c r="M214" i="1" s="1"/>
  <c r="B215" i="1"/>
  <c r="M215" i="1" s="1"/>
  <c r="B216" i="1"/>
  <c r="M216" i="1" s="1"/>
  <c r="B217" i="1"/>
  <c r="M217" i="1" s="1"/>
  <c r="B218" i="1"/>
  <c r="B219" i="1"/>
  <c r="B220" i="1"/>
  <c r="B221" i="1"/>
  <c r="M221" i="1" s="1"/>
  <c r="B222" i="1"/>
  <c r="B223" i="1"/>
  <c r="M223" i="1" s="1"/>
  <c r="B224" i="1"/>
  <c r="B225" i="1"/>
  <c r="B226" i="1"/>
  <c r="M226" i="1" s="1"/>
  <c r="B227" i="1"/>
  <c r="B228" i="1"/>
  <c r="B229" i="1"/>
  <c r="M229" i="1" s="1"/>
  <c r="B230" i="1"/>
  <c r="M230" i="1" s="1"/>
  <c r="B231" i="1"/>
  <c r="B232" i="1"/>
  <c r="B233" i="1"/>
  <c r="B234" i="1"/>
  <c r="M234" i="1" s="1"/>
  <c r="B235" i="1"/>
  <c r="B236" i="1"/>
  <c r="M236" i="1" s="1"/>
  <c r="B237" i="1"/>
  <c r="M237" i="1" s="1"/>
  <c r="B238" i="1"/>
  <c r="B239" i="1"/>
  <c r="M239" i="1" s="1"/>
  <c r="B240" i="1"/>
  <c r="B241" i="1"/>
  <c r="B242" i="1"/>
  <c r="M242" i="1" s="1"/>
  <c r="B243" i="1"/>
  <c r="B244" i="1"/>
  <c r="B245" i="1"/>
  <c r="M245" i="1" s="1"/>
  <c r="B246" i="1"/>
  <c r="M246" i="1" s="1"/>
  <c r="B247" i="1"/>
  <c r="M247" i="1" s="1"/>
  <c r="B248" i="1"/>
  <c r="M248" i="1" s="1"/>
  <c r="B249" i="1"/>
  <c r="M249" i="1" s="1"/>
  <c r="B250" i="1"/>
  <c r="M250" i="1" s="1"/>
  <c r="B251" i="1"/>
  <c r="B252" i="1"/>
  <c r="B253" i="1"/>
  <c r="B254" i="1"/>
  <c r="B255" i="1"/>
  <c r="M255" i="1" s="1"/>
  <c r="B256" i="1"/>
  <c r="B257" i="1"/>
  <c r="B258" i="1"/>
  <c r="M258" i="1" s="1"/>
  <c r="B259" i="1"/>
  <c r="B260" i="1"/>
  <c r="B261" i="1"/>
  <c r="M261" i="1" s="1"/>
  <c r="B262" i="1"/>
  <c r="M262" i="1" s="1"/>
  <c r="B263" i="1"/>
  <c r="B264" i="1"/>
  <c r="B265" i="1"/>
  <c r="M265" i="1" s="1"/>
  <c r="B266" i="1"/>
  <c r="B267" i="1"/>
  <c r="B268" i="1"/>
  <c r="B269" i="1"/>
  <c r="M269" i="1" s="1"/>
  <c r="B270" i="1"/>
  <c r="B271" i="1"/>
  <c r="M271" i="1" s="1"/>
  <c r="B272" i="1"/>
  <c r="B273" i="1"/>
  <c r="M273" i="1" s="1"/>
  <c r="B274" i="1"/>
  <c r="M274" i="1" s="1"/>
  <c r="B275" i="1"/>
  <c r="B276" i="1"/>
  <c r="B277" i="1"/>
  <c r="B278" i="1"/>
  <c r="M278" i="1" s="1"/>
  <c r="B279" i="1"/>
  <c r="M279" i="1" s="1"/>
  <c r="B280" i="1"/>
  <c r="M280" i="1" s="1"/>
  <c r="B281" i="1"/>
  <c r="M281" i="1" s="1"/>
  <c r="B282" i="1"/>
  <c r="M282" i="1" s="1"/>
  <c r="B283" i="1"/>
  <c r="B284" i="1"/>
  <c r="B285" i="1"/>
  <c r="M285" i="1" s="1"/>
  <c r="B286" i="1"/>
  <c r="B287" i="1"/>
  <c r="M287" i="1" s="1"/>
  <c r="B288" i="1"/>
  <c r="B289" i="1"/>
  <c r="B290" i="1"/>
  <c r="M290" i="1" s="1"/>
  <c r="B291" i="1"/>
  <c r="B292" i="1"/>
  <c r="M292" i="1" s="1"/>
  <c r="B293" i="1"/>
  <c r="M293" i="1" s="1"/>
  <c r="B294" i="1"/>
  <c r="M294" i="1" s="1"/>
  <c r="B295" i="1"/>
  <c r="M295" i="1" s="1"/>
  <c r="B296" i="1"/>
  <c r="B297" i="1"/>
  <c r="B298" i="1"/>
  <c r="M298" i="1" s="1"/>
  <c r="B299" i="1"/>
  <c r="B300" i="1"/>
  <c r="B301" i="1"/>
  <c r="M301" i="1" s="1"/>
  <c r="B302" i="1"/>
  <c r="B303" i="1"/>
  <c r="B304" i="1"/>
  <c r="B305" i="1"/>
  <c r="M305" i="1" s="1"/>
  <c r="B306" i="1"/>
  <c r="M306" i="1" s="1"/>
  <c r="B307" i="1"/>
  <c r="B308" i="1"/>
  <c r="B309" i="1"/>
  <c r="M309" i="1" s="1"/>
  <c r="B310" i="1"/>
  <c r="M310" i="1" s="1"/>
  <c r="B311" i="1"/>
  <c r="B312" i="1"/>
  <c r="M312" i="1" s="1"/>
  <c r="B313" i="1"/>
  <c r="M313" i="1" s="1"/>
  <c r="B314" i="1"/>
  <c r="M314" i="1" s="1"/>
  <c r="B315" i="1"/>
  <c r="M315" i="1" s="1"/>
  <c r="B316" i="1"/>
  <c r="B317" i="1"/>
  <c r="M317" i="1" s="1"/>
  <c r="B318" i="1"/>
  <c r="M318" i="1" s="1"/>
  <c r="B319" i="1"/>
  <c r="B320" i="1"/>
  <c r="B321" i="1"/>
  <c r="B322" i="1"/>
  <c r="B323" i="1"/>
  <c r="M323" i="1" s="1"/>
  <c r="B324" i="1"/>
  <c r="M324" i="1" s="1"/>
  <c r="B325" i="1"/>
  <c r="M325" i="1" s="1"/>
  <c r="B326" i="1"/>
  <c r="B327" i="1"/>
  <c r="M327" i="1" s="1"/>
  <c r="B328" i="1"/>
  <c r="B329" i="1"/>
  <c r="M329" i="1" s="1"/>
  <c r="B330" i="1"/>
  <c r="M330" i="1" s="1"/>
  <c r="B13" i="1"/>
  <c r="M13" i="1" s="1"/>
  <c r="B14" i="1"/>
  <c r="B15" i="1"/>
  <c r="M15" i="1" s="1"/>
  <c r="B16" i="1"/>
  <c r="M16" i="1" s="1"/>
  <c r="B17" i="1"/>
  <c r="B12" i="1"/>
  <c r="M12" i="1" s="1"/>
  <c r="B4" i="1"/>
  <c r="M4" i="1" s="1"/>
  <c r="B5" i="1"/>
  <c r="M5" i="1" s="1"/>
  <c r="B6" i="1"/>
  <c r="B7" i="1"/>
  <c r="M7" i="1" s="1"/>
  <c r="B8" i="1"/>
  <c r="B9" i="1"/>
  <c r="M9" i="1" s="1"/>
  <c r="B3" i="1"/>
  <c r="J14" i="1" l="1"/>
  <c r="J320" i="1"/>
  <c r="J308" i="1"/>
  <c r="J296" i="1"/>
  <c r="J284" i="1"/>
  <c r="J272" i="1"/>
  <c r="J260" i="1"/>
  <c r="J244" i="1"/>
  <c r="J232" i="1"/>
  <c r="J220" i="1"/>
  <c r="J212" i="1"/>
  <c r="J200" i="1"/>
  <c r="J188" i="1"/>
  <c r="J176" i="1"/>
  <c r="J160" i="1"/>
  <c r="J144" i="1"/>
  <c r="J132" i="1"/>
  <c r="J120" i="1"/>
  <c r="J108" i="1"/>
  <c r="J96" i="1"/>
  <c r="J84" i="1"/>
  <c r="J72" i="1"/>
  <c r="J60" i="1"/>
  <c r="J48" i="1"/>
  <c r="J36" i="1"/>
  <c r="J28" i="1"/>
  <c r="J20" i="1"/>
  <c r="M120" i="1"/>
  <c r="M212" i="1"/>
  <c r="J17" i="1"/>
  <c r="J319" i="1"/>
  <c r="J307" i="1"/>
  <c r="J295" i="1"/>
  <c r="J283" i="1"/>
  <c r="J271" i="1"/>
  <c r="J259" i="1"/>
  <c r="J243" i="1"/>
  <c r="J227" i="1"/>
  <c r="J211" i="1"/>
  <c r="J191" i="1"/>
  <c r="J179" i="1"/>
  <c r="J167" i="1"/>
  <c r="J151" i="1"/>
  <c r="M151" i="1"/>
  <c r="J139" i="1"/>
  <c r="J123" i="1"/>
  <c r="J111" i="1"/>
  <c r="J99" i="1"/>
  <c r="J87" i="1"/>
  <c r="M87" i="1"/>
  <c r="J75" i="1"/>
  <c r="J55" i="1"/>
  <c r="J35" i="1"/>
  <c r="M227" i="1"/>
  <c r="M259" i="1"/>
  <c r="M283" i="1"/>
  <c r="M108" i="1"/>
  <c r="M188" i="1"/>
  <c r="M200" i="1"/>
  <c r="M232" i="1"/>
  <c r="M260" i="1"/>
  <c r="M308" i="1"/>
  <c r="J7" i="1"/>
  <c r="J328" i="1"/>
  <c r="J316" i="1"/>
  <c r="J304" i="1"/>
  <c r="J288" i="1"/>
  <c r="J276" i="1"/>
  <c r="J264" i="1"/>
  <c r="J252" i="1"/>
  <c r="J240" i="1"/>
  <c r="J228" i="1"/>
  <c r="K227" i="1" s="1"/>
  <c r="J216" i="1"/>
  <c r="J204" i="1"/>
  <c r="J192" i="1"/>
  <c r="J180" i="1"/>
  <c r="J168" i="1"/>
  <c r="J156" i="1"/>
  <c r="J148" i="1"/>
  <c r="J136" i="1"/>
  <c r="J124" i="1"/>
  <c r="J112" i="1"/>
  <c r="J100" i="1"/>
  <c r="J92" i="1"/>
  <c r="J80" i="1"/>
  <c r="J68" i="1"/>
  <c r="J56" i="1"/>
  <c r="J44" i="1"/>
  <c r="J32" i="1"/>
  <c r="M28" i="1"/>
  <c r="M80" i="1"/>
  <c r="M136" i="1"/>
  <c r="M228" i="1"/>
  <c r="M320" i="1"/>
  <c r="J3" i="1"/>
  <c r="J6" i="1"/>
  <c r="J327" i="1"/>
  <c r="J315" i="1"/>
  <c r="J303" i="1"/>
  <c r="J291" i="1"/>
  <c r="J275" i="1"/>
  <c r="J263" i="1"/>
  <c r="J251" i="1"/>
  <c r="J239" i="1"/>
  <c r="J231" i="1"/>
  <c r="J219" i="1"/>
  <c r="J203" i="1"/>
  <c r="J195" i="1"/>
  <c r="J183" i="1"/>
  <c r="J175" i="1"/>
  <c r="J163" i="1"/>
  <c r="J155" i="1"/>
  <c r="J143" i="1"/>
  <c r="J131" i="1"/>
  <c r="J119" i="1"/>
  <c r="J107" i="1"/>
  <c r="J95" i="1"/>
  <c r="J83" i="1"/>
  <c r="J71" i="1"/>
  <c r="J59" i="1"/>
  <c r="J47" i="1"/>
  <c r="J39" i="1"/>
  <c r="M39" i="1"/>
  <c r="J27" i="1"/>
  <c r="M195" i="1"/>
  <c r="J16" i="1"/>
  <c r="J326" i="1"/>
  <c r="J314" i="1"/>
  <c r="J302" i="1"/>
  <c r="J290" i="1"/>
  <c r="J278" i="1"/>
  <c r="J266" i="1"/>
  <c r="J258" i="1"/>
  <c r="J246" i="1"/>
  <c r="J230" i="1"/>
  <c r="J218" i="1"/>
  <c r="J206" i="1"/>
  <c r="J190" i="1"/>
  <c r="J178" i="1"/>
  <c r="J166" i="1"/>
  <c r="J150" i="1"/>
  <c r="J126" i="1"/>
  <c r="J90" i="1"/>
  <c r="J38" i="1"/>
  <c r="K37" i="1" s="1"/>
  <c r="M90" i="1"/>
  <c r="M218" i="1"/>
  <c r="M266" i="1"/>
  <c r="M75" i="1"/>
  <c r="M95" i="1"/>
  <c r="M139" i="1"/>
  <c r="M179" i="1"/>
  <c r="M231" i="1"/>
  <c r="M263" i="1"/>
  <c r="M55" i="1"/>
  <c r="M167" i="1"/>
  <c r="M303" i="1"/>
  <c r="M20" i="1"/>
  <c r="M36" i="1"/>
  <c r="M56" i="1"/>
  <c r="M72" i="1"/>
  <c r="M17" i="1"/>
  <c r="M96" i="1"/>
  <c r="M112" i="1"/>
  <c r="M144" i="1"/>
  <c r="M160" i="1"/>
  <c r="M176" i="1"/>
  <c r="M204" i="1"/>
  <c r="M220" i="1"/>
  <c r="M252" i="1"/>
  <c r="M264" i="1"/>
  <c r="M296" i="1"/>
  <c r="M328" i="1"/>
  <c r="J12" i="1"/>
  <c r="K10" i="1" s="1"/>
  <c r="J324" i="1"/>
  <c r="J312" i="1"/>
  <c r="J300" i="1"/>
  <c r="J292" i="1"/>
  <c r="J280" i="1"/>
  <c r="J268" i="1"/>
  <c r="J256" i="1"/>
  <c r="J248" i="1"/>
  <c r="J236" i="1"/>
  <c r="J224" i="1"/>
  <c r="J208" i="1"/>
  <c r="K207" i="1" s="1"/>
  <c r="J196" i="1"/>
  <c r="J184" i="1"/>
  <c r="K183" i="1" s="1"/>
  <c r="J172" i="1"/>
  <c r="J164" i="1"/>
  <c r="K163" i="1" s="1"/>
  <c r="J152" i="1"/>
  <c r="J140" i="1"/>
  <c r="K139" i="1" s="1"/>
  <c r="J128" i="1"/>
  <c r="J116" i="1"/>
  <c r="J104" i="1"/>
  <c r="J88" i="1"/>
  <c r="J76" i="1"/>
  <c r="J64" i="1"/>
  <c r="J52" i="1"/>
  <c r="J40" i="1"/>
  <c r="J24" i="1"/>
  <c r="M48" i="1"/>
  <c r="M14" i="1"/>
  <c r="M104" i="1"/>
  <c r="M152" i="1"/>
  <c r="M196" i="1"/>
  <c r="M244" i="1"/>
  <c r="M256" i="1"/>
  <c r="M272" i="1"/>
  <c r="M288" i="1"/>
  <c r="M304" i="1"/>
  <c r="J13" i="1"/>
  <c r="K12" i="1" s="1"/>
  <c r="J323" i="1"/>
  <c r="J311" i="1"/>
  <c r="J299" i="1"/>
  <c r="J287" i="1"/>
  <c r="J279" i="1"/>
  <c r="J267" i="1"/>
  <c r="J255" i="1"/>
  <c r="J247" i="1"/>
  <c r="J235" i="1"/>
  <c r="J223" i="1"/>
  <c r="J215" i="1"/>
  <c r="J207" i="1"/>
  <c r="K206" i="1" s="1"/>
  <c r="J199" i="1"/>
  <c r="J187" i="1"/>
  <c r="J171" i="1"/>
  <c r="J159" i="1"/>
  <c r="J147" i="1"/>
  <c r="J135" i="1"/>
  <c r="J127" i="1"/>
  <c r="J115" i="1"/>
  <c r="J103" i="1"/>
  <c r="M103" i="1"/>
  <c r="J91" i="1"/>
  <c r="J79" i="1"/>
  <c r="J67" i="1"/>
  <c r="J63" i="1"/>
  <c r="J51" i="1"/>
  <c r="J43" i="1"/>
  <c r="J31" i="1"/>
  <c r="J23" i="1"/>
  <c r="J19" i="1"/>
  <c r="M47" i="1"/>
  <c r="M111" i="1"/>
  <c r="M131" i="1"/>
  <c r="M175" i="1"/>
  <c r="M211" i="1"/>
  <c r="M243" i="1"/>
  <c r="M275" i="1"/>
  <c r="M135" i="1"/>
  <c r="M299" i="1"/>
  <c r="M319" i="1"/>
  <c r="M32" i="1"/>
  <c r="M84" i="1"/>
  <c r="M276" i="1"/>
  <c r="J9" i="1"/>
  <c r="J5" i="1"/>
  <c r="J330" i="1"/>
  <c r="J322" i="1"/>
  <c r="M322" i="1"/>
  <c r="J318" i="1"/>
  <c r="J310" i="1"/>
  <c r="J306" i="1"/>
  <c r="J298" i="1"/>
  <c r="J294" i="1"/>
  <c r="J286" i="1"/>
  <c r="J282" i="1"/>
  <c r="J274" i="1"/>
  <c r="J270" i="1"/>
  <c r="J262" i="1"/>
  <c r="J254" i="1"/>
  <c r="J250" i="1"/>
  <c r="J242" i="1"/>
  <c r="J238" i="1"/>
  <c r="J234" i="1"/>
  <c r="J226" i="1"/>
  <c r="J222" i="1"/>
  <c r="J214" i="1"/>
  <c r="J210" i="1"/>
  <c r="J202" i="1"/>
  <c r="J198" i="1"/>
  <c r="J194" i="1"/>
  <c r="J186" i="1"/>
  <c r="J182" i="1"/>
  <c r="J174" i="1"/>
  <c r="J170" i="1"/>
  <c r="J162" i="1"/>
  <c r="J158" i="1"/>
  <c r="J154" i="1"/>
  <c r="J146" i="1"/>
  <c r="J142" i="1"/>
  <c r="J138" i="1"/>
  <c r="J134" i="1"/>
  <c r="J130" i="1"/>
  <c r="J122" i="1"/>
  <c r="J118" i="1"/>
  <c r="J114" i="1"/>
  <c r="J110" i="1"/>
  <c r="J106" i="1"/>
  <c r="J102" i="1"/>
  <c r="J98" i="1"/>
  <c r="J94" i="1"/>
  <c r="J86" i="1"/>
  <c r="J82" i="1"/>
  <c r="J78" i="1"/>
  <c r="J74" i="1"/>
  <c r="J70" i="1"/>
  <c r="J66" i="1"/>
  <c r="J62" i="1"/>
  <c r="J58" i="1"/>
  <c r="J54" i="1"/>
  <c r="J50" i="1"/>
  <c r="J46" i="1"/>
  <c r="J42" i="1"/>
  <c r="J34" i="1"/>
  <c r="J30" i="1"/>
  <c r="J26" i="1"/>
  <c r="J22" i="1"/>
  <c r="M22" i="1"/>
  <c r="J18" i="1"/>
  <c r="K17" i="1" s="1"/>
  <c r="J8" i="1"/>
  <c r="J4" i="1"/>
  <c r="J15" i="1"/>
  <c r="K14" i="1" s="1"/>
  <c r="J329" i="1"/>
  <c r="J325" i="1"/>
  <c r="J321" i="1"/>
  <c r="J317" i="1"/>
  <c r="J313" i="1"/>
  <c r="K312" i="1" s="1"/>
  <c r="J309" i="1"/>
  <c r="K308" i="1" s="1"/>
  <c r="J305" i="1"/>
  <c r="J301" i="1"/>
  <c r="J297" i="1"/>
  <c r="J293" i="1"/>
  <c r="K292" i="1" s="1"/>
  <c r="J289" i="1"/>
  <c r="J285" i="1"/>
  <c r="K284" i="1" s="1"/>
  <c r="J281" i="1"/>
  <c r="K280" i="1" s="1"/>
  <c r="J277" i="1"/>
  <c r="J273" i="1"/>
  <c r="J269" i="1"/>
  <c r="J265" i="1"/>
  <c r="J261" i="1"/>
  <c r="K260" i="1" s="1"/>
  <c r="J257" i="1"/>
  <c r="J253" i="1"/>
  <c r="J249" i="1"/>
  <c r="K248" i="1" s="1"/>
  <c r="J245" i="1"/>
  <c r="J241" i="1"/>
  <c r="J237" i="1"/>
  <c r="J233" i="1"/>
  <c r="K232" i="1" s="1"/>
  <c r="J229" i="1"/>
  <c r="J225" i="1"/>
  <c r="M225" i="1"/>
  <c r="J221" i="1"/>
  <c r="J217" i="1"/>
  <c r="K216" i="1" s="1"/>
  <c r="J213" i="1"/>
  <c r="J209" i="1"/>
  <c r="J205" i="1"/>
  <c r="K204" i="1" s="1"/>
  <c r="J201" i="1"/>
  <c r="K200" i="1" s="1"/>
  <c r="J197" i="1"/>
  <c r="K196" i="1" s="1"/>
  <c r="J193" i="1"/>
  <c r="J189" i="1"/>
  <c r="K188" i="1" s="1"/>
  <c r="J185" i="1"/>
  <c r="K184" i="1" s="1"/>
  <c r="J181" i="1"/>
  <c r="J177" i="1"/>
  <c r="K176" i="1" s="1"/>
  <c r="J173" i="1"/>
  <c r="K172" i="1" s="1"/>
  <c r="J169" i="1"/>
  <c r="K168" i="1" s="1"/>
  <c r="J165" i="1"/>
  <c r="J161" i="1"/>
  <c r="J157" i="1"/>
  <c r="K156" i="1" s="1"/>
  <c r="J153" i="1"/>
  <c r="K152" i="1" s="1"/>
  <c r="J149" i="1"/>
  <c r="J145" i="1"/>
  <c r="J141" i="1"/>
  <c r="J137" i="1"/>
  <c r="K136" i="1" s="1"/>
  <c r="J133" i="1"/>
  <c r="K132" i="1" s="1"/>
  <c r="J129" i="1"/>
  <c r="J125" i="1"/>
  <c r="J121" i="1"/>
  <c r="K120" i="1" s="1"/>
  <c r="J117" i="1"/>
  <c r="J113" i="1"/>
  <c r="K112" i="1" s="1"/>
  <c r="J109" i="1"/>
  <c r="K108" i="1" s="1"/>
  <c r="J105" i="1"/>
  <c r="K104" i="1" s="1"/>
  <c r="J101" i="1"/>
  <c r="J97" i="1"/>
  <c r="J93" i="1"/>
  <c r="J89" i="1"/>
  <c r="K88" i="1" s="1"/>
  <c r="J85" i="1"/>
  <c r="K84" i="1" s="1"/>
  <c r="J81" i="1"/>
  <c r="K80" i="1" s="1"/>
  <c r="J77" i="1"/>
  <c r="K76" i="1" s="1"/>
  <c r="J73" i="1"/>
  <c r="K72" i="1" s="1"/>
  <c r="J69" i="1"/>
  <c r="J65" i="1"/>
  <c r="M65" i="1"/>
  <c r="J61" i="1"/>
  <c r="K60" i="1" s="1"/>
  <c r="J57" i="1"/>
  <c r="J53" i="1"/>
  <c r="K52" i="1" s="1"/>
  <c r="J49" i="1"/>
  <c r="J45" i="1"/>
  <c r="J41" i="1"/>
  <c r="J37" i="1"/>
  <c r="K36" i="1" s="1"/>
  <c r="J33" i="1"/>
  <c r="J29" i="1"/>
  <c r="K28" i="1" s="1"/>
  <c r="J25" i="1"/>
  <c r="J21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54" i="1"/>
  <c r="M270" i="1"/>
  <c r="M286" i="1"/>
  <c r="M302" i="1"/>
  <c r="M19" i="1"/>
  <c r="M35" i="1"/>
  <c r="M59" i="1"/>
  <c r="M79" i="1"/>
  <c r="M99" i="1"/>
  <c r="M123" i="1"/>
  <c r="M143" i="1"/>
  <c r="M163" i="1"/>
  <c r="M187" i="1"/>
  <c r="M203" i="1"/>
  <c r="M219" i="1"/>
  <c r="M235" i="1"/>
  <c r="M251" i="1"/>
  <c r="M267" i="1"/>
  <c r="M71" i="1"/>
  <c r="M183" i="1"/>
  <c r="M291" i="1"/>
  <c r="M307" i="1"/>
  <c r="M6" i="1"/>
  <c r="M24" i="1"/>
  <c r="M40" i="1"/>
  <c r="M60" i="1"/>
  <c r="M76" i="1"/>
  <c r="M92" i="1"/>
  <c r="M21" i="1"/>
  <c r="M37" i="1"/>
  <c r="M53" i="1"/>
  <c r="M73" i="1"/>
  <c r="M89" i="1"/>
  <c r="M105" i="1"/>
  <c r="M121" i="1"/>
  <c r="M141" i="1"/>
  <c r="M157" i="1"/>
  <c r="M173" i="1"/>
  <c r="M189" i="1"/>
  <c r="M213" i="1"/>
  <c r="M233" i="1"/>
  <c r="M253" i="1"/>
  <c r="M277" i="1"/>
  <c r="M297" i="1"/>
  <c r="M321" i="1"/>
  <c r="M289" i="1"/>
  <c r="M326" i="1"/>
  <c r="M311" i="1"/>
  <c r="M100" i="1"/>
  <c r="M116" i="1"/>
  <c r="M132" i="1"/>
  <c r="M148" i="1"/>
  <c r="M164" i="1"/>
  <c r="M180" i="1"/>
  <c r="M192" i="1"/>
  <c r="M208" i="1"/>
  <c r="M224" i="1"/>
  <c r="M240" i="1"/>
  <c r="M257" i="1"/>
  <c r="M268" i="1"/>
  <c r="M284" i="1"/>
  <c r="M300" i="1"/>
  <c r="M316" i="1"/>
  <c r="M3" i="1"/>
  <c r="M241" i="1"/>
  <c r="M8" i="1"/>
  <c r="K20" i="1" l="1"/>
  <c r="K128" i="1"/>
  <c r="K160" i="1"/>
  <c r="K192" i="1"/>
  <c r="K268" i="1"/>
  <c r="K111" i="1"/>
  <c r="K24" i="1"/>
  <c r="K68" i="1"/>
  <c r="K212" i="1"/>
  <c r="K224" i="1"/>
  <c r="K272" i="1"/>
  <c r="K320" i="1"/>
  <c r="K3" i="1"/>
  <c r="K126" i="1"/>
  <c r="K31" i="1"/>
  <c r="K123" i="1"/>
  <c r="K167" i="1"/>
  <c r="K92" i="1"/>
  <c r="K296" i="1"/>
  <c r="K328" i="1"/>
  <c r="K29" i="1"/>
  <c r="K49" i="1"/>
  <c r="K225" i="1"/>
  <c r="K249" i="1"/>
  <c r="K273" i="1"/>
  <c r="K297" i="1"/>
  <c r="K55" i="1"/>
  <c r="K99" i="1"/>
  <c r="K147" i="1"/>
  <c r="K191" i="1"/>
  <c r="K239" i="1"/>
  <c r="K287" i="1"/>
  <c r="K6" i="1"/>
  <c r="K64" i="1"/>
  <c r="K96" i="1"/>
  <c r="K144" i="1"/>
  <c r="K208" i="1"/>
  <c r="K180" i="1"/>
  <c r="K256" i="1"/>
  <c r="K21" i="1"/>
  <c r="K41" i="1"/>
  <c r="K57" i="1"/>
  <c r="K237" i="1"/>
  <c r="K261" i="1"/>
  <c r="K285" i="1"/>
  <c r="K309" i="1"/>
  <c r="K195" i="1"/>
  <c r="K291" i="1"/>
  <c r="K215" i="1"/>
  <c r="K263" i="1"/>
  <c r="K315" i="1"/>
  <c r="K116" i="1"/>
  <c r="K140" i="1"/>
  <c r="K164" i="1"/>
  <c r="K220" i="1"/>
  <c r="K179" i="1"/>
  <c r="K203" i="1"/>
  <c r="K275" i="1"/>
  <c r="K303" i="1"/>
  <c r="K327" i="1"/>
  <c r="K40" i="1"/>
  <c r="K48" i="1"/>
  <c r="K236" i="1"/>
  <c r="K244" i="1"/>
  <c r="K300" i="1"/>
  <c r="K324" i="1"/>
  <c r="K246" i="1"/>
  <c r="K266" i="1"/>
  <c r="K103" i="1"/>
  <c r="K127" i="1"/>
  <c r="K151" i="1"/>
  <c r="K171" i="1"/>
  <c r="K218" i="1"/>
  <c r="K290" i="1"/>
  <c r="K314" i="1"/>
  <c r="K211" i="1"/>
  <c r="K90" i="1"/>
  <c r="K100" i="1"/>
  <c r="K124" i="1"/>
  <c r="K148" i="1"/>
  <c r="K25" i="1"/>
  <c r="K33" i="1"/>
  <c r="K45" i="1"/>
  <c r="K53" i="1"/>
  <c r="K61" i="1"/>
  <c r="K233" i="1"/>
  <c r="K241" i="1"/>
  <c r="K253" i="1"/>
  <c r="K269" i="1"/>
  <c r="K281" i="1"/>
  <c r="K293" i="1"/>
  <c r="K305" i="1"/>
  <c r="K317" i="1"/>
  <c r="K91" i="1"/>
  <c r="K135" i="1"/>
  <c r="K155" i="1"/>
  <c r="K251" i="1"/>
  <c r="K65" i="1"/>
  <c r="K73" i="1"/>
  <c r="K81" i="1"/>
  <c r="K93" i="1"/>
  <c r="K109" i="1"/>
  <c r="K117" i="1"/>
  <c r="K129" i="1"/>
  <c r="K137" i="1"/>
  <c r="K145" i="1"/>
  <c r="K157" i="1"/>
  <c r="K169" i="1"/>
  <c r="K181" i="1"/>
  <c r="K193" i="1"/>
  <c r="K201" i="1"/>
  <c r="K213" i="1"/>
  <c r="K22" i="1"/>
  <c r="K42" i="1"/>
  <c r="K62" i="1"/>
  <c r="K78" i="1"/>
  <c r="K165" i="1"/>
  <c r="K15" i="1"/>
  <c r="K142" i="1"/>
  <c r="K250" i="1"/>
  <c r="K98" i="1"/>
  <c r="K143" i="1"/>
  <c r="K44" i="1"/>
  <c r="K240" i="1"/>
  <c r="K264" i="1"/>
  <c r="K288" i="1"/>
  <c r="K304" i="1"/>
  <c r="K321" i="1"/>
  <c r="K4" i="1"/>
  <c r="K18" i="1"/>
  <c r="K30" i="1"/>
  <c r="K102" i="1"/>
  <c r="K146" i="1"/>
  <c r="K170" i="1"/>
  <c r="K198" i="1"/>
  <c r="K214" i="1"/>
  <c r="K234" i="1"/>
  <c r="K254" i="1"/>
  <c r="K278" i="1"/>
  <c r="K298" i="1"/>
  <c r="K322" i="1"/>
  <c r="K39" i="1"/>
  <c r="K63" i="1"/>
  <c r="K87" i="1"/>
  <c r="K115" i="1"/>
  <c r="K235" i="1"/>
  <c r="K255" i="1"/>
  <c r="K279" i="1"/>
  <c r="K299" i="1"/>
  <c r="K323" i="1"/>
  <c r="K125" i="1"/>
  <c r="K189" i="1"/>
  <c r="K217" i="1"/>
  <c r="K245" i="1"/>
  <c r="K265" i="1"/>
  <c r="K289" i="1"/>
  <c r="K313" i="1"/>
  <c r="K46" i="1"/>
  <c r="K70" i="1"/>
  <c r="K94" i="1"/>
  <c r="K118" i="1"/>
  <c r="K162" i="1"/>
  <c r="K182" i="1"/>
  <c r="K202" i="1"/>
  <c r="K230" i="1"/>
  <c r="K274" i="1"/>
  <c r="K302" i="1"/>
  <c r="K326" i="1"/>
  <c r="K54" i="1"/>
  <c r="K138" i="1"/>
  <c r="K150" i="1"/>
  <c r="K178" i="1"/>
  <c r="K210" i="1"/>
  <c r="K242" i="1"/>
  <c r="K270" i="1"/>
  <c r="K294" i="1"/>
  <c r="K318" i="1"/>
  <c r="K27" i="1"/>
  <c r="K47" i="1"/>
  <c r="K71" i="1"/>
  <c r="K95" i="1"/>
  <c r="K119" i="1"/>
  <c r="K175" i="1"/>
  <c r="K199" i="1"/>
  <c r="K219" i="1"/>
  <c r="K243" i="1"/>
  <c r="K271" i="1"/>
  <c r="K295" i="1"/>
  <c r="K319" i="1"/>
  <c r="K69" i="1"/>
  <c r="K77" i="1"/>
  <c r="K85" i="1"/>
  <c r="K97" i="1"/>
  <c r="K105" i="1"/>
  <c r="K113" i="1"/>
  <c r="K121" i="1"/>
  <c r="K133" i="1"/>
  <c r="K141" i="1"/>
  <c r="K153" i="1"/>
  <c r="K161" i="1"/>
  <c r="K173" i="1"/>
  <c r="K185" i="1"/>
  <c r="K197" i="1"/>
  <c r="K209" i="1"/>
  <c r="K221" i="1"/>
  <c r="K50" i="1"/>
  <c r="K66" i="1"/>
  <c r="K58" i="1"/>
  <c r="K43" i="1"/>
  <c r="K67" i="1"/>
  <c r="K34" i="1"/>
  <c r="K74" i="1"/>
  <c r="K86" i="1"/>
  <c r="K110" i="1"/>
  <c r="K32" i="1"/>
  <c r="K56" i="1"/>
  <c r="K228" i="1"/>
  <c r="K252" i="1"/>
  <c r="K276" i="1"/>
  <c r="K316" i="1"/>
  <c r="K7" i="1"/>
  <c r="K101" i="1"/>
  <c r="K329" i="1"/>
  <c r="K8" i="1"/>
  <c r="K9" i="1"/>
  <c r="K114" i="1"/>
  <c r="K134" i="1"/>
  <c r="K158" i="1"/>
  <c r="K186" i="1"/>
  <c r="K222" i="1"/>
  <c r="K286" i="1"/>
  <c r="K310" i="1"/>
  <c r="K23" i="1"/>
  <c r="K51" i="1"/>
  <c r="K75" i="1"/>
  <c r="K223" i="1"/>
  <c r="K247" i="1"/>
  <c r="K267" i="1"/>
  <c r="K311" i="1"/>
  <c r="K89" i="1"/>
  <c r="K149" i="1"/>
  <c r="K177" i="1"/>
  <c r="K205" i="1"/>
  <c r="K229" i="1"/>
  <c r="K257" i="1"/>
  <c r="K277" i="1"/>
  <c r="K301" i="1"/>
  <c r="K325" i="1"/>
  <c r="K26" i="1"/>
  <c r="K38" i="1"/>
  <c r="K82" i="1"/>
  <c r="K106" i="1"/>
  <c r="K130" i="1"/>
  <c r="K154" i="1"/>
  <c r="K174" i="1"/>
  <c r="K194" i="1"/>
  <c r="K238" i="1"/>
  <c r="K262" i="1"/>
  <c r="K5" i="1"/>
  <c r="K79" i="1"/>
  <c r="K122" i="1"/>
  <c r="K166" i="1"/>
  <c r="K190" i="1"/>
  <c r="K226" i="1"/>
  <c r="K258" i="1"/>
  <c r="K282" i="1"/>
  <c r="K306" i="1"/>
  <c r="K16" i="1"/>
  <c r="K19" i="1"/>
  <c r="K35" i="1"/>
  <c r="K59" i="1"/>
  <c r="K83" i="1"/>
  <c r="K107" i="1"/>
  <c r="K131" i="1"/>
  <c r="K159" i="1"/>
  <c r="K187" i="1"/>
  <c r="K231" i="1"/>
  <c r="K259" i="1"/>
  <c r="K283" i="1"/>
  <c r="K307" i="1"/>
  <c r="K13" i="1"/>
</calcChain>
</file>

<file path=xl/sharedStrings.xml><?xml version="1.0" encoding="utf-8"?>
<sst xmlns="http://schemas.openxmlformats.org/spreadsheetml/2006/main" count="14" uniqueCount="14">
  <si>
    <t>BaseDateTime</t>
  </si>
  <si>
    <t>Time Gap</t>
  </si>
  <si>
    <t>SOG</t>
  </si>
  <si>
    <t>COG</t>
  </si>
  <si>
    <t>LAT</t>
  </si>
  <si>
    <t>LON</t>
  </si>
  <si>
    <t>Remark</t>
  </si>
  <si>
    <t>Latitude Gap</t>
  </si>
  <si>
    <t>Longitude Gap</t>
  </si>
  <si>
    <t>Distance by LAT&amp;LON(km)</t>
  </si>
  <si>
    <t>Instant Speed by SOG (km/s)</t>
  </si>
  <si>
    <t>Average Speed Over One Time Gap (km/s)</t>
  </si>
  <si>
    <t>Accelerate Over One Time Gap (10^-6*km/s^2)</t>
  </si>
  <si>
    <t>Average Accelerate Over Two Time Gap(10^-6*km/s^2)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</si>
</sst>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tabSelected="1" topLeftCell="I43" workbookViewId="0">
      <selection activeCell="K13" sqref="K13"/>
    </sheetView>
  </sheetViews>
  <sheetFormatPr defaultRowHeight="14.4" x14ac:dyDescent="0.3"/>
  <cols>
    <col min="1" max="1" width="14" customWidth="1"/>
    <col min="2" max="3" width="12.33203125" customWidth="1"/>
    <col min="4" max="4" width="11.88671875" customWidth="1"/>
    <col min="7" max="7" width="14.33203125" customWidth="1"/>
    <col min="8" max="8" width="15" style="4" customWidth="1"/>
    <col min="9" max="9" width="24" customWidth="1"/>
    <col min="10" max="10" width="38.109375" customWidth="1"/>
    <col min="11" max="11" width="49.109375" customWidth="1"/>
    <col min="12" max="12" width="26" customWidth="1"/>
    <col min="13" max="13" width="42" customWidth="1"/>
    <col min="14" max="14" width="12.6640625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7</v>
      </c>
      <c r="H1" s="4" t="s">
        <v>8</v>
      </c>
      <c r="I1" t="s">
        <v>9</v>
      </c>
      <c r="J1" t="s">
        <v>11</v>
      </c>
      <c r="K1" t="s">
        <v>13</v>
      </c>
      <c r="L1" t="s">
        <v>10</v>
      </c>
      <c r="M1" t="s">
        <v>12</v>
      </c>
      <c r="N1" t="s">
        <v>6</v>
      </c>
    </row>
    <row r="2" spans="1:14" x14ac:dyDescent="0.3">
      <c r="A2" s="1">
        <v>43086</v>
      </c>
      <c r="I2" s="3"/>
    </row>
    <row r="3" spans="1:14" x14ac:dyDescent="0.3">
      <c r="A3" s="2">
        <v>0.92726851851851855</v>
      </c>
      <c r="B3" s="2">
        <f xml:space="preserve"> A4-A3</f>
        <v>4.0972222222221966E-3</v>
      </c>
      <c r="C3">
        <v>51.341099999999997</v>
      </c>
      <c r="D3">
        <v>-179.75845000000001</v>
      </c>
      <c r="E3" s="3">
        <v>13.5</v>
      </c>
      <c r="F3">
        <v>30.9</v>
      </c>
      <c r="G3">
        <f t="shared" ref="G3:G9" si="0" xml:space="preserve"> C4 - C3</f>
        <v>1.9870000000004495E-2</v>
      </c>
      <c r="H3" s="4">
        <f xml:space="preserve"> D4-D3</f>
        <v>1.6180000000019845E-2</v>
      </c>
      <c r="I3">
        <v>2.48</v>
      </c>
      <c r="J3" s="3">
        <f t="shared" ref="J3:J10" si="1" xml:space="preserve"> I3/(B3*86400)</f>
        <v>7.0056497175141679E-3</v>
      </c>
      <c r="K3" s="3">
        <f t="shared" ref="K3:K9" si="2">((J4-J3)*1000000)/(B4*86400/2 +B3*86400/2)</f>
        <v>0.31833779825053371</v>
      </c>
      <c r="L3">
        <f t="shared" ref="L3:L10" si="3" xml:space="preserve"> (E3*0.514444444444444)/1000</f>
        <v>6.9449999999999946E-3</v>
      </c>
      <c r="M3" s="3">
        <f t="shared" ref="M3:M9" si="4">((L4-L3)*1000000)/(B3*86400)</f>
        <v>0</v>
      </c>
    </row>
    <row r="4" spans="1:14" x14ac:dyDescent="0.3">
      <c r="A4" s="2">
        <v>0.93136574074074074</v>
      </c>
      <c r="B4" s="2">
        <f t="shared" ref="B4:B9" si="5" xml:space="preserve"> A5-A4</f>
        <v>1.1446759259259309E-2</v>
      </c>
      <c r="C4">
        <v>51.360970000000002</v>
      </c>
      <c r="D4">
        <v>-179.74226999999999</v>
      </c>
      <c r="E4">
        <v>13.5</v>
      </c>
      <c r="F4">
        <v>28.8</v>
      </c>
      <c r="G4">
        <f t="shared" si="0"/>
        <v>5.6959999999996569E-2</v>
      </c>
      <c r="H4" s="4">
        <f t="shared" ref="H4:H9" si="6" xml:space="preserve"> D5-D4</f>
        <v>4.7519999999991569E-2</v>
      </c>
      <c r="I4">
        <v>7.14</v>
      </c>
      <c r="J4" s="3">
        <f t="shared" si="1"/>
        <v>7.2194135490394017E-3</v>
      </c>
      <c r="K4" s="3">
        <f t="shared" si="2"/>
        <v>-5.666694953124643E-2</v>
      </c>
      <c r="L4">
        <f t="shared" si="3"/>
        <v>6.9449999999999946E-3</v>
      </c>
      <c r="M4" s="3">
        <f t="shared" si="4"/>
        <v>0.5201662734524175</v>
      </c>
    </row>
    <row r="5" spans="1:14" x14ac:dyDescent="0.3">
      <c r="A5" s="2">
        <v>0.94281250000000005</v>
      </c>
      <c r="B5" s="2">
        <f t="shared" si="5"/>
        <v>6.6782407407406374E-3</v>
      </c>
      <c r="C5">
        <v>51.417929999999998</v>
      </c>
      <c r="D5">
        <v>-179.69475</v>
      </c>
      <c r="E5">
        <v>14.5</v>
      </c>
      <c r="F5">
        <v>28.6</v>
      </c>
      <c r="G5">
        <f t="shared" si="0"/>
        <v>3.334000000000259E-2</v>
      </c>
      <c r="H5" s="4">
        <f t="shared" si="6"/>
        <v>2.6520000000004984E-2</v>
      </c>
      <c r="I5">
        <v>4.1399999999999997</v>
      </c>
      <c r="J5" s="3">
        <f t="shared" si="1"/>
        <v>7.1750433275564358E-3</v>
      </c>
      <c r="K5" s="3">
        <f t="shared" si="2"/>
        <v>-2.4036329670922438E-2</v>
      </c>
      <c r="L5">
        <f t="shared" si="3"/>
        <v>7.4594444444444378E-3</v>
      </c>
      <c r="M5" s="3">
        <f t="shared" si="4"/>
        <v>-1.2482187560177334</v>
      </c>
    </row>
    <row r="6" spans="1:14" x14ac:dyDescent="0.3">
      <c r="A6" s="2">
        <v>0.94949074074074069</v>
      </c>
      <c r="B6" s="2">
        <f t="shared" si="5"/>
        <v>1.388888888888995E-3</v>
      </c>
      <c r="C6">
        <v>51.451270000000001</v>
      </c>
      <c r="D6">
        <v>-179.66822999999999</v>
      </c>
      <c r="E6">
        <v>13.1</v>
      </c>
      <c r="F6">
        <v>26.2</v>
      </c>
      <c r="G6">
        <f t="shared" si="0"/>
        <v>6.9299999999969941E-3</v>
      </c>
      <c r="H6" s="4">
        <f t="shared" si="6"/>
        <v>5.4599999999993543E-3</v>
      </c>
      <c r="I6">
        <v>0.86</v>
      </c>
      <c r="J6" s="3">
        <f t="shared" si="1"/>
        <v>7.1666666666661194E-3</v>
      </c>
      <c r="K6" s="3">
        <f t="shared" si="2"/>
        <v>1.4690170940202416</v>
      </c>
      <c r="L6">
        <f t="shared" si="3"/>
        <v>6.7392222222222168E-3</v>
      </c>
      <c r="M6" s="3">
        <f t="shared" si="4"/>
        <v>3.0009259259256917</v>
      </c>
    </row>
    <row r="7" spans="1:14" x14ac:dyDescent="0.3">
      <c r="A7" s="2">
        <v>0.95087962962962969</v>
      </c>
      <c r="B7" s="2">
        <f t="shared" si="5"/>
        <v>2.2222222222222365E-3</v>
      </c>
      <c r="C7">
        <v>51.458199999999998</v>
      </c>
      <c r="D7">
        <v>-179.66276999999999</v>
      </c>
      <c r="E7">
        <v>13.8</v>
      </c>
      <c r="F7">
        <v>22.6</v>
      </c>
      <c r="G7">
        <f t="shared" si="0"/>
        <v>1.1320000000004882E-2</v>
      </c>
      <c r="H7" s="4">
        <f t="shared" si="6"/>
        <v>9.5000000000027285E-3</v>
      </c>
      <c r="I7">
        <v>1.42</v>
      </c>
      <c r="J7" s="3">
        <f t="shared" si="1"/>
        <v>7.3958333333332847E-3</v>
      </c>
      <c r="K7" s="3">
        <f t="shared" si="2"/>
        <v>-0.48118378911050319</v>
      </c>
      <c r="L7">
        <f t="shared" si="3"/>
        <v>7.0993333333333273E-3</v>
      </c>
      <c r="M7" s="3">
        <f t="shared" si="4"/>
        <v>1.0717592592592526</v>
      </c>
    </row>
    <row r="8" spans="1:14" x14ac:dyDescent="0.3">
      <c r="A8" s="2">
        <v>0.95310185185185192</v>
      </c>
      <c r="B8" s="2">
        <f t="shared" si="5"/>
        <v>9.1666666666666563E-3</v>
      </c>
      <c r="C8">
        <v>51.469520000000003</v>
      </c>
      <c r="D8">
        <v>-179.65326999999999</v>
      </c>
      <c r="E8">
        <v>14.2</v>
      </c>
      <c r="F8">
        <v>31.1</v>
      </c>
      <c r="G8">
        <f t="shared" si="0"/>
        <v>4.5659999999998035E-2</v>
      </c>
      <c r="H8" s="4">
        <f t="shared" si="6"/>
        <v>3.6519999999995889E-2</v>
      </c>
      <c r="I8">
        <v>5.67</v>
      </c>
      <c r="J8" s="3">
        <f t="shared" si="1"/>
        <v>7.159090909090917E-3</v>
      </c>
      <c r="K8" s="3">
        <f t="shared" si="2"/>
        <v>7.0026074519191558E-2</v>
      </c>
      <c r="L8">
        <f t="shared" si="3"/>
        <v>7.3051111111111051E-3</v>
      </c>
      <c r="M8" s="3">
        <f t="shared" si="4"/>
        <v>0.25982042648709353</v>
      </c>
    </row>
    <row r="9" spans="1:14" x14ac:dyDescent="0.3">
      <c r="A9" s="2">
        <v>0.96226851851851858</v>
      </c>
      <c r="B9" s="2">
        <f t="shared" si="5"/>
        <v>1.0486111111110974E-2</v>
      </c>
      <c r="C9">
        <v>51.515180000000001</v>
      </c>
      <c r="D9">
        <v>-179.61675</v>
      </c>
      <c r="E9">
        <v>14.6</v>
      </c>
      <c r="F9">
        <v>23.4</v>
      </c>
      <c r="G9">
        <f t="shared" si="0"/>
        <v>5.3170000000001494E-2</v>
      </c>
      <c r="H9" s="4">
        <f t="shared" si="6"/>
        <v>4.0400000000005321E-2</v>
      </c>
      <c r="I9">
        <v>6.54</v>
      </c>
      <c r="J9" s="3">
        <f t="shared" si="1"/>
        <v>7.2185430463577102E-3</v>
      </c>
      <c r="K9" s="3">
        <f t="shared" si="2"/>
        <v>-7.1155988354829072E-2</v>
      </c>
      <c r="L9">
        <f t="shared" si="3"/>
        <v>7.5108888888888829E-3</v>
      </c>
      <c r="M9" s="3">
        <f t="shared" si="4"/>
        <v>-5.6781947510425798E-2</v>
      </c>
    </row>
    <row r="10" spans="1:14" x14ac:dyDescent="0.3">
      <c r="A10" s="2">
        <v>0.97275462962962955</v>
      </c>
      <c r="B10" s="2">
        <v>3.5405092592592592E-2</v>
      </c>
      <c r="C10">
        <v>51.568350000000002</v>
      </c>
      <c r="D10">
        <v>-179.57634999999999</v>
      </c>
      <c r="E10">
        <v>14.5</v>
      </c>
      <c r="F10">
        <v>22.2</v>
      </c>
      <c r="G10">
        <f xml:space="preserve"> C12-C10</f>
        <v>0.17398000000000025</v>
      </c>
      <c r="H10" s="4">
        <f xml:space="preserve"> D12-D10</f>
        <v>0.14103000000000065</v>
      </c>
      <c r="I10">
        <v>21.65</v>
      </c>
      <c r="J10" s="3">
        <f t="shared" si="1"/>
        <v>7.077476299444262E-3</v>
      </c>
      <c r="K10" s="3">
        <f>((J12-J10)*1000000/(B12*86400/2 + B10*86400/2))</f>
        <v>-0.23100344785445265</v>
      </c>
      <c r="L10">
        <f t="shared" si="3"/>
        <v>7.4594444444444378E-3</v>
      </c>
      <c r="M10" s="3">
        <f>((L12-L10)*1000000)/(B10*86400)</f>
        <v>-0.11772184085401678</v>
      </c>
    </row>
    <row r="11" spans="1:14" x14ac:dyDescent="0.3">
      <c r="A11" s="1">
        <v>43087</v>
      </c>
    </row>
    <row r="12" spans="1:14" x14ac:dyDescent="0.3">
      <c r="A12" s="2">
        <v>8.1597222222222227E-3</v>
      </c>
      <c r="B12" s="2">
        <f xml:space="preserve"> A13- A12</f>
        <v>7.7546296296296391E-4</v>
      </c>
      <c r="C12">
        <v>51.742330000000003</v>
      </c>
      <c r="D12">
        <v>-179.43531999999999</v>
      </c>
      <c r="E12">
        <v>13.8</v>
      </c>
      <c r="F12">
        <v>31.2</v>
      </c>
      <c r="G12">
        <f>C13-C12</f>
        <v>3.4199999999984243E-3</v>
      </c>
      <c r="H12" s="4">
        <f xml:space="preserve"> D13-D12</f>
        <v>3.4399999999834563E-3</v>
      </c>
      <c r="I12">
        <v>0.45</v>
      </c>
      <c r="J12" s="3">
        <f t="shared" ref="J12:J75" si="7">I12/(B12*86400)</f>
        <v>6.7164179104477525E-3</v>
      </c>
      <c r="K12" s="3">
        <f t="shared" ref="K12:K75" si="8">((J13-J12)*1000000)/(B13*86400/2+B12*86400/2)</f>
        <v>-3.0265623352815139</v>
      </c>
      <c r="L12" s="3">
        <f>(E12*0.51444444444)/1000</f>
        <v>7.0993333332720005E-3</v>
      </c>
      <c r="M12" s="3">
        <f t="shared" ref="M12:M75" si="9">((L13-L12)*1000000)/(B12*86400)</f>
        <v>-11.517412935223859</v>
      </c>
    </row>
    <row r="13" spans="1:14" x14ac:dyDescent="0.3">
      <c r="A13" s="2">
        <v>8.9351851851851866E-3</v>
      </c>
      <c r="B13" s="2">
        <f t="shared" ref="B13:B76" si="10" xml:space="preserve"> A14- A13</f>
        <v>7.6388888888888687E-4</v>
      </c>
      <c r="C13">
        <v>51.745750000000001</v>
      </c>
      <c r="D13">
        <v>-179.43188000000001</v>
      </c>
      <c r="E13">
        <v>12.3</v>
      </c>
      <c r="F13">
        <v>31.3</v>
      </c>
      <c r="G13">
        <f t="shared" ref="G13:G76" si="11">C14-C13</f>
        <v>3.3299999999982788E-3</v>
      </c>
      <c r="H13" s="4">
        <f t="shared" ref="H13:H76" si="12" xml:space="preserve"> D14-D13</f>
        <v>3.2500000000084128E-3</v>
      </c>
      <c r="I13">
        <v>0.43</v>
      </c>
      <c r="J13" s="3">
        <f t="shared" si="7"/>
        <v>6.515151515151532E-3</v>
      </c>
      <c r="K13" s="3">
        <f t="shared" si="8"/>
        <v>2.2956841138654878</v>
      </c>
      <c r="L13" s="3">
        <f t="shared" ref="L13:L76" si="13">(E13*0.51444444444)/1000</f>
        <v>6.3276666666120009E-3</v>
      </c>
      <c r="M13" s="3">
        <f t="shared" si="9"/>
        <v>0.77946127945454968</v>
      </c>
    </row>
    <row r="14" spans="1:14" x14ac:dyDescent="0.3">
      <c r="A14" s="2">
        <v>9.6990740740740735E-3</v>
      </c>
      <c r="B14" s="2">
        <f t="shared" si="10"/>
        <v>7.6388888888889034E-4</v>
      </c>
      <c r="C14">
        <v>51.749079999999999</v>
      </c>
      <c r="D14">
        <v>-179.42863</v>
      </c>
      <c r="E14">
        <v>12.4</v>
      </c>
      <c r="F14">
        <v>31.2</v>
      </c>
      <c r="G14">
        <f t="shared" si="11"/>
        <v>3.3900000000031127E-3</v>
      </c>
      <c r="H14" s="4">
        <f t="shared" si="12"/>
        <v>3.3500000000117325E-3</v>
      </c>
      <c r="I14">
        <v>0.44</v>
      </c>
      <c r="J14" s="3">
        <f t="shared" si="7"/>
        <v>6.6666666666666541E-3</v>
      </c>
      <c r="K14" s="3">
        <f t="shared" si="8"/>
        <v>-0.84329475259822173</v>
      </c>
      <c r="L14" s="3">
        <f t="shared" si="13"/>
        <v>6.379111111056001E-3</v>
      </c>
      <c r="M14" s="3">
        <f t="shared" si="9"/>
        <v>5.4562289561817972</v>
      </c>
    </row>
    <row r="15" spans="1:14" x14ac:dyDescent="0.3">
      <c r="A15" s="2">
        <v>1.0462962962962964E-2</v>
      </c>
      <c r="B15" s="2">
        <f t="shared" si="10"/>
        <v>1.1226851851851849E-3</v>
      </c>
      <c r="C15">
        <v>51.752470000000002</v>
      </c>
      <c r="D15">
        <v>-179.42527999999999</v>
      </c>
      <c r="E15">
        <v>13.1</v>
      </c>
      <c r="F15">
        <v>31.1</v>
      </c>
      <c r="G15">
        <f t="shared" si="11"/>
        <v>4.7099999999957731E-3</v>
      </c>
      <c r="H15" s="4">
        <f t="shared" si="12"/>
        <v>5.2499999999895408E-3</v>
      </c>
      <c r="I15">
        <v>0.64</v>
      </c>
      <c r="J15" s="3">
        <f t="shared" si="7"/>
        <v>6.597938144329899E-3</v>
      </c>
      <c r="K15" s="3">
        <f t="shared" si="8"/>
        <v>-0.83030019588310677</v>
      </c>
      <c r="L15" s="3">
        <f t="shared" si="13"/>
        <v>6.7392222221640003E-3</v>
      </c>
      <c r="M15" s="3">
        <f t="shared" si="9"/>
        <v>-3.1821305841649501</v>
      </c>
    </row>
    <row r="16" spans="1:14" x14ac:dyDescent="0.3">
      <c r="A16" s="2">
        <v>1.1585648148148149E-2</v>
      </c>
      <c r="B16" s="2">
        <f t="shared" si="10"/>
        <v>8.333333333333335E-4</v>
      </c>
      <c r="C16">
        <v>51.757179999999998</v>
      </c>
      <c r="D16">
        <v>-179.42003</v>
      </c>
      <c r="E16">
        <v>12.5</v>
      </c>
      <c r="F16">
        <v>42.1</v>
      </c>
      <c r="G16">
        <f t="shared" si="11"/>
        <v>3.4700000000000841E-3</v>
      </c>
      <c r="H16" s="4">
        <f t="shared" si="12"/>
        <v>3.9500000000032287E-3</v>
      </c>
      <c r="I16">
        <v>0.47</v>
      </c>
      <c r="J16" s="3">
        <f t="shared" si="7"/>
        <v>6.5277777777777764E-3</v>
      </c>
      <c r="K16" s="3">
        <f t="shared" si="8"/>
        <v>-1.5669515669516094</v>
      </c>
      <c r="L16" s="3">
        <f t="shared" si="13"/>
        <v>6.4305555555000003E-3</v>
      </c>
      <c r="M16" s="3">
        <f t="shared" si="9"/>
        <v>-2.1435185185000059</v>
      </c>
    </row>
    <row r="17" spans="1:13" x14ac:dyDescent="0.3">
      <c r="A17" s="2">
        <v>1.2418981481481482E-2</v>
      </c>
      <c r="B17" s="2">
        <f t="shared" si="10"/>
        <v>9.0277777777777839E-4</v>
      </c>
      <c r="C17">
        <v>51.760649999999998</v>
      </c>
      <c r="D17">
        <v>-179.41607999999999</v>
      </c>
      <c r="E17">
        <v>12.2</v>
      </c>
      <c r="F17">
        <v>38.700000000000003</v>
      </c>
      <c r="G17">
        <f t="shared" si="11"/>
        <v>3.6800000000027921E-3</v>
      </c>
      <c r="H17" s="4">
        <f t="shared" si="12"/>
        <v>4.1799999999909687E-3</v>
      </c>
      <c r="I17">
        <v>0.5</v>
      </c>
      <c r="J17" s="3">
        <f t="shared" si="7"/>
        <v>6.4102564102564057E-3</v>
      </c>
      <c r="K17" s="3">
        <f t="shared" si="8"/>
        <v>-1.0339123242348676</v>
      </c>
      <c r="L17" s="3">
        <f t="shared" si="13"/>
        <v>6.2762222221679998E-3</v>
      </c>
      <c r="M17" s="3">
        <f t="shared" si="9"/>
        <v>1.3190883190769369</v>
      </c>
    </row>
    <row r="18" spans="1:13" x14ac:dyDescent="0.3">
      <c r="A18" s="2">
        <v>1.3321759259259261E-2</v>
      </c>
      <c r="B18" s="2">
        <f t="shared" si="10"/>
        <v>2.6851851851851846E-3</v>
      </c>
      <c r="C18">
        <v>51.764330000000001</v>
      </c>
      <c r="D18">
        <v>-179.4119</v>
      </c>
      <c r="E18">
        <v>12.4</v>
      </c>
      <c r="F18">
        <v>33.799999999999997</v>
      </c>
      <c r="G18">
        <f t="shared" si="11"/>
        <v>1.039000000000101E-2</v>
      </c>
      <c r="H18" s="4">
        <f t="shared" si="12"/>
        <v>1.2650000000007822E-2</v>
      </c>
      <c r="I18">
        <v>1.45</v>
      </c>
      <c r="J18" s="3">
        <f t="shared" si="7"/>
        <v>6.2500000000000012E-3</v>
      </c>
      <c r="K18" s="3">
        <f t="shared" si="8"/>
        <v>-0.2579979360165105</v>
      </c>
      <c r="L18" s="3">
        <f t="shared" si="13"/>
        <v>6.379111111056001E-3</v>
      </c>
      <c r="M18" s="3">
        <f t="shared" si="9"/>
        <v>-0.22174329501724208</v>
      </c>
    </row>
    <row r="19" spans="1:13" x14ac:dyDescent="0.3">
      <c r="A19" s="2">
        <v>1.6006944444444445E-2</v>
      </c>
      <c r="B19" s="2">
        <f t="shared" si="10"/>
        <v>7.8703703703703679E-3</v>
      </c>
      <c r="C19">
        <v>51.774720000000002</v>
      </c>
      <c r="D19">
        <v>-179.39924999999999</v>
      </c>
      <c r="E19">
        <v>12.3</v>
      </c>
      <c r="F19">
        <v>40.4</v>
      </c>
      <c r="G19">
        <f t="shared" si="11"/>
        <v>2.9029999999998779E-2</v>
      </c>
      <c r="H19" s="4">
        <f t="shared" si="12"/>
        <v>3.8330000000001974E-2</v>
      </c>
      <c r="I19">
        <v>4.17</v>
      </c>
      <c r="J19" s="3">
        <f t="shared" si="7"/>
        <v>6.1323529411764725E-3</v>
      </c>
      <c r="K19" s="3">
        <f t="shared" si="8"/>
        <v>-1.9210485945147167</v>
      </c>
      <c r="L19" s="3">
        <f t="shared" si="13"/>
        <v>6.3276666666120009E-3</v>
      </c>
      <c r="M19" s="3">
        <f t="shared" si="9"/>
        <v>-0.30261437908235389</v>
      </c>
    </row>
    <row r="20" spans="1:13" x14ac:dyDescent="0.3">
      <c r="A20" s="2">
        <v>2.3877314814814813E-2</v>
      </c>
      <c r="B20" s="2">
        <f t="shared" si="10"/>
        <v>2.0717592592592593E-3</v>
      </c>
      <c r="C20">
        <v>51.803750000000001</v>
      </c>
      <c r="D20">
        <v>-179.36091999999999</v>
      </c>
      <c r="E20">
        <v>11.9</v>
      </c>
      <c r="F20">
        <v>23.4</v>
      </c>
      <c r="G20">
        <f t="shared" si="11"/>
        <v>6.2500000000014211E-3</v>
      </c>
      <c r="H20" s="4">
        <f t="shared" si="12"/>
        <v>9.4899999999995543E-3</v>
      </c>
      <c r="I20">
        <v>0.95</v>
      </c>
      <c r="J20" s="3">
        <f t="shared" si="7"/>
        <v>5.3072625698324018E-3</v>
      </c>
      <c r="K20" s="3">
        <f t="shared" si="8"/>
        <v>-0.63227024245499175</v>
      </c>
      <c r="L20" s="3">
        <f t="shared" si="13"/>
        <v>6.1218888888360003E-3</v>
      </c>
      <c r="M20" s="3">
        <f t="shared" si="9"/>
        <v>-7.1849782743016775</v>
      </c>
    </row>
    <row r="21" spans="1:13" x14ac:dyDescent="0.3">
      <c r="A21" s="2">
        <v>2.5949074074074072E-2</v>
      </c>
      <c r="B21" s="2">
        <f t="shared" si="10"/>
        <v>1.0416666666666699E-3</v>
      </c>
      <c r="C21">
        <v>51.81</v>
      </c>
      <c r="D21">
        <v>-179.35142999999999</v>
      </c>
      <c r="E21">
        <v>9.4</v>
      </c>
      <c r="F21">
        <v>45.7</v>
      </c>
      <c r="G21">
        <f t="shared" si="11"/>
        <v>3.1800000000004047E-3</v>
      </c>
      <c r="H21" s="4">
        <f t="shared" si="12"/>
        <v>4.4499999999914053E-3</v>
      </c>
      <c r="I21">
        <v>0.47</v>
      </c>
      <c r="J21" s="3">
        <f t="shared" si="7"/>
        <v>5.2222222222222054E-3</v>
      </c>
      <c r="K21" s="3">
        <f t="shared" si="8"/>
        <v>3.7037037037038973</v>
      </c>
      <c r="L21" s="3">
        <f t="shared" si="13"/>
        <v>4.835777777736E-3</v>
      </c>
      <c r="M21" s="3">
        <f t="shared" si="9"/>
        <v>6.2876543209333216</v>
      </c>
    </row>
    <row r="22" spans="1:13" x14ac:dyDescent="0.3">
      <c r="A22" s="2">
        <v>2.6990740740740742E-2</v>
      </c>
      <c r="B22" s="2">
        <f t="shared" si="10"/>
        <v>1.0416666666666664E-3</v>
      </c>
      <c r="C22">
        <v>51.813180000000003</v>
      </c>
      <c r="D22">
        <v>-179.34698</v>
      </c>
      <c r="E22">
        <v>10.5</v>
      </c>
      <c r="F22">
        <v>41.8</v>
      </c>
      <c r="G22">
        <f t="shared" si="11"/>
        <v>3.3199999999951046E-3</v>
      </c>
      <c r="H22" s="4">
        <f t="shared" si="12"/>
        <v>4.8500000000046839E-3</v>
      </c>
      <c r="I22">
        <v>0.5</v>
      </c>
      <c r="J22" s="3">
        <f t="shared" si="7"/>
        <v>5.5555555555555566E-3</v>
      </c>
      <c r="K22" s="3">
        <f t="shared" si="8"/>
        <v>3.7698412698416295</v>
      </c>
      <c r="L22" s="3">
        <f t="shared" si="13"/>
        <v>5.4016666666200008E-3</v>
      </c>
      <c r="M22" s="3">
        <f t="shared" si="9"/>
        <v>5.1444444443999959</v>
      </c>
    </row>
    <row r="23" spans="1:13" x14ac:dyDescent="0.3">
      <c r="A23" s="2">
        <v>2.8032407407407409E-2</v>
      </c>
      <c r="B23" s="2">
        <f t="shared" si="10"/>
        <v>8.1018518518518115E-4</v>
      </c>
      <c r="C23">
        <v>51.816499999999998</v>
      </c>
      <c r="D23">
        <v>-179.34213</v>
      </c>
      <c r="E23">
        <v>11.4</v>
      </c>
      <c r="F23">
        <v>53.9</v>
      </c>
      <c r="G23">
        <f t="shared" si="11"/>
        <v>2.8500000000022396E-3</v>
      </c>
      <c r="H23" s="4">
        <f t="shared" si="12"/>
        <v>3.8299999999935608E-3</v>
      </c>
      <c r="I23">
        <v>0.41</v>
      </c>
      <c r="J23" s="3">
        <f t="shared" si="7"/>
        <v>5.8571428571428863E-3</v>
      </c>
      <c r="K23" s="3">
        <f t="shared" si="8"/>
        <v>-6.1224489795925443</v>
      </c>
      <c r="L23" s="3">
        <f t="shared" si="13"/>
        <v>5.8646666666160004E-3</v>
      </c>
      <c r="M23" s="3">
        <f t="shared" si="9"/>
        <v>-4.4095238094857248</v>
      </c>
    </row>
    <row r="24" spans="1:13" x14ac:dyDescent="0.3">
      <c r="A24" s="2">
        <v>2.884259259259259E-2</v>
      </c>
      <c r="B24" s="2">
        <f t="shared" si="10"/>
        <v>8.1018518518518809E-4</v>
      </c>
      <c r="C24">
        <v>51.81935</v>
      </c>
      <c r="D24">
        <v>-179.3383</v>
      </c>
      <c r="E24">
        <v>10.8</v>
      </c>
      <c r="F24">
        <v>35.6</v>
      </c>
      <c r="G24">
        <f t="shared" si="11"/>
        <v>2.5499999999993861E-3</v>
      </c>
      <c r="H24" s="4">
        <f t="shared" si="12"/>
        <v>3.7499999999965894E-3</v>
      </c>
      <c r="I24">
        <v>0.38</v>
      </c>
      <c r="J24" s="3">
        <f t="shared" si="7"/>
        <v>5.4285714285714085E-3</v>
      </c>
      <c r="K24" s="3">
        <f t="shared" si="8"/>
        <v>-0.71428571428527843</v>
      </c>
      <c r="L24" s="3">
        <f t="shared" si="13"/>
        <v>5.5559999999520012E-3</v>
      </c>
      <c r="M24" s="3">
        <f t="shared" si="9"/>
        <v>-4.4095238094857114</v>
      </c>
    </row>
    <row r="25" spans="1:13" x14ac:dyDescent="0.3">
      <c r="A25" s="2">
        <v>2.9652777777777778E-2</v>
      </c>
      <c r="B25" s="2">
        <f t="shared" si="10"/>
        <v>9.2592592592592379E-4</v>
      </c>
      <c r="C25">
        <v>51.821899999999999</v>
      </c>
      <c r="D25">
        <v>-179.33455000000001</v>
      </c>
      <c r="E25">
        <v>10.199999999999999</v>
      </c>
      <c r="F25">
        <v>47.2</v>
      </c>
      <c r="G25">
        <f t="shared" si="11"/>
        <v>2.929999999999211E-3</v>
      </c>
      <c r="H25" s="4">
        <f t="shared" si="12"/>
        <v>4.0700000000128966E-3</v>
      </c>
      <c r="I25">
        <v>0.43</v>
      </c>
      <c r="J25" s="3">
        <f t="shared" si="7"/>
        <v>5.3750000000000126E-3</v>
      </c>
      <c r="K25" s="3">
        <f t="shared" si="8"/>
        <v>-0.17021690497019595</v>
      </c>
      <c r="L25" s="3">
        <f t="shared" si="13"/>
        <v>5.2473333332880004E-3</v>
      </c>
      <c r="M25" s="3">
        <f t="shared" si="9"/>
        <v>-1.2861111111000068</v>
      </c>
    </row>
    <row r="26" spans="1:13" x14ac:dyDescent="0.3">
      <c r="A26" s="2">
        <v>3.0578703703703702E-2</v>
      </c>
      <c r="B26" s="2">
        <f t="shared" si="10"/>
        <v>7.9861111111110758E-4</v>
      </c>
      <c r="C26">
        <v>51.824829999999999</v>
      </c>
      <c r="D26">
        <v>-179.33047999999999</v>
      </c>
      <c r="E26">
        <v>10</v>
      </c>
      <c r="F26">
        <v>37</v>
      </c>
      <c r="G26">
        <f t="shared" si="11"/>
        <v>2.6500000000027057E-3</v>
      </c>
      <c r="H26" s="4">
        <f t="shared" si="12"/>
        <v>3.3599999999864849E-3</v>
      </c>
      <c r="I26">
        <v>0.37</v>
      </c>
      <c r="J26" s="3">
        <f t="shared" si="7"/>
        <v>5.362318840579733E-3</v>
      </c>
      <c r="K26" s="3">
        <f t="shared" si="8"/>
        <v>0.17021690496992783</v>
      </c>
      <c r="L26" s="3">
        <f t="shared" si="13"/>
        <v>5.1444444444000001E-3</v>
      </c>
      <c r="M26" s="3">
        <f t="shared" si="9"/>
        <v>4.4734299516521938</v>
      </c>
    </row>
    <row r="27" spans="1:13" x14ac:dyDescent="0.3">
      <c r="A27" s="2">
        <v>3.1377314814814809E-2</v>
      </c>
      <c r="B27" s="2">
        <f t="shared" si="10"/>
        <v>9.2592592592592726E-4</v>
      </c>
      <c r="C27">
        <v>51.827480000000001</v>
      </c>
      <c r="D27">
        <v>-179.32712000000001</v>
      </c>
      <c r="E27">
        <v>10.6</v>
      </c>
      <c r="F27">
        <v>37.1</v>
      </c>
      <c r="G27">
        <f t="shared" si="11"/>
        <v>2.8900000000007253E-3</v>
      </c>
      <c r="H27" s="4">
        <f t="shared" si="12"/>
        <v>4.0900000000192449E-3</v>
      </c>
      <c r="I27">
        <v>0.43</v>
      </c>
      <c r="J27" s="3">
        <f t="shared" si="7"/>
        <v>5.3749999999999926E-3</v>
      </c>
      <c r="K27" s="3">
        <f t="shared" si="8"/>
        <v>1.5623542579978948</v>
      </c>
      <c r="L27" s="3">
        <f t="shared" si="13"/>
        <v>5.4531111110640001E-3</v>
      </c>
      <c r="M27" s="3">
        <f t="shared" si="9"/>
        <v>-0.64305555554999005</v>
      </c>
    </row>
    <row r="28" spans="1:13" x14ac:dyDescent="0.3">
      <c r="A28" s="2">
        <v>3.2303240740740737E-2</v>
      </c>
      <c r="B28" s="2">
        <f t="shared" si="10"/>
        <v>8.2175925925926513E-4</v>
      </c>
      <c r="C28">
        <v>51.830370000000002</v>
      </c>
      <c r="D28">
        <v>-179.32302999999999</v>
      </c>
      <c r="E28">
        <v>10.5</v>
      </c>
      <c r="F28">
        <v>38.1</v>
      </c>
      <c r="G28">
        <f t="shared" si="11"/>
        <v>2.6799999999980173E-3</v>
      </c>
      <c r="H28" s="4">
        <f t="shared" si="12"/>
        <v>3.6499999999932697E-3</v>
      </c>
      <c r="I28">
        <v>0.39</v>
      </c>
      <c r="J28" s="3">
        <f t="shared" si="7"/>
        <v>5.4929577464788342E-3</v>
      </c>
      <c r="K28" s="3">
        <f t="shared" si="8"/>
        <v>5.9512001586993026</v>
      </c>
      <c r="L28" s="3">
        <f t="shared" si="13"/>
        <v>5.4016666666200008E-3</v>
      </c>
      <c r="M28" s="3">
        <f t="shared" si="9"/>
        <v>3.6228482002816502</v>
      </c>
    </row>
    <row r="29" spans="1:13" x14ac:dyDescent="0.3">
      <c r="A29" s="2">
        <v>3.3125000000000002E-2</v>
      </c>
      <c r="B29" s="2">
        <f t="shared" si="10"/>
        <v>8.2175925925925819E-4</v>
      </c>
      <c r="C29">
        <v>51.83305</v>
      </c>
      <c r="D29">
        <v>-179.31938</v>
      </c>
      <c r="E29">
        <v>11</v>
      </c>
      <c r="F29">
        <v>45.3</v>
      </c>
      <c r="G29">
        <f t="shared" si="11"/>
        <v>2.899999999996794E-3</v>
      </c>
      <c r="H29" s="4">
        <f t="shared" si="12"/>
        <v>3.9799999999843294E-3</v>
      </c>
      <c r="I29">
        <v>0.42</v>
      </c>
      <c r="J29" s="3">
        <f t="shared" si="7"/>
        <v>5.9154929577464859E-3</v>
      </c>
      <c r="K29" s="3">
        <f t="shared" si="8"/>
        <v>2.4494794856092077</v>
      </c>
      <c r="L29" s="3">
        <f t="shared" si="13"/>
        <v>5.6588888888399998E-3</v>
      </c>
      <c r="M29" s="3">
        <f t="shared" si="9"/>
        <v>4.3474178403380339</v>
      </c>
    </row>
    <row r="30" spans="1:13" x14ac:dyDescent="0.3">
      <c r="A30" s="2">
        <v>3.394675925925926E-2</v>
      </c>
      <c r="B30" s="2">
        <f t="shared" si="10"/>
        <v>7.9861111111111105E-4</v>
      </c>
      <c r="C30">
        <v>51.835949999999997</v>
      </c>
      <c r="D30">
        <v>-179.31540000000001</v>
      </c>
      <c r="E30">
        <v>11.6</v>
      </c>
      <c r="F30">
        <v>44.1</v>
      </c>
      <c r="G30">
        <f t="shared" si="11"/>
        <v>2.9800000000008708E-3</v>
      </c>
      <c r="H30" s="4">
        <f t="shared" si="12"/>
        <v>3.7800000000061118E-3</v>
      </c>
      <c r="I30">
        <v>0.42</v>
      </c>
      <c r="J30" s="3">
        <f t="shared" si="7"/>
        <v>6.0869565217391303E-3</v>
      </c>
      <c r="K30" s="3">
        <f t="shared" si="8"/>
        <v>-4.522906332068966</v>
      </c>
      <c r="L30" s="3">
        <f t="shared" si="13"/>
        <v>5.9675555555039998E-3</v>
      </c>
      <c r="M30" s="3">
        <f t="shared" si="9"/>
        <v>4.4734299516521743</v>
      </c>
    </row>
    <row r="31" spans="1:13" x14ac:dyDescent="0.3">
      <c r="A31" s="2">
        <v>3.4745370370370371E-2</v>
      </c>
      <c r="B31" s="2">
        <f t="shared" si="10"/>
        <v>9.2592592592592726E-4</v>
      </c>
      <c r="C31">
        <v>51.838929999999998</v>
      </c>
      <c r="D31">
        <v>-179.31162</v>
      </c>
      <c r="E31">
        <v>12.2</v>
      </c>
      <c r="F31">
        <v>35.6</v>
      </c>
      <c r="G31">
        <f t="shared" si="11"/>
        <v>3.2700000000005502E-3</v>
      </c>
      <c r="H31" s="4">
        <f t="shared" si="12"/>
        <v>4.1700000000162163E-3</v>
      </c>
      <c r="I31">
        <v>0.46</v>
      </c>
      <c r="J31" s="3">
        <f t="shared" si="7"/>
        <v>5.7499999999999921E-3</v>
      </c>
      <c r="K31" s="3">
        <f t="shared" si="8"/>
        <v>0.55555555555573555</v>
      </c>
      <c r="L31" s="3">
        <f t="shared" si="13"/>
        <v>6.2762222221679998E-3</v>
      </c>
      <c r="M31" s="3">
        <f t="shared" si="9"/>
        <v>-10.288888888799983</v>
      </c>
    </row>
    <row r="32" spans="1:13" x14ac:dyDescent="0.3">
      <c r="A32" s="2">
        <v>3.5671296296296298E-2</v>
      </c>
      <c r="B32" s="2">
        <f t="shared" si="10"/>
        <v>1.1574074074074056E-3</v>
      </c>
      <c r="C32">
        <v>51.842199999999998</v>
      </c>
      <c r="D32">
        <v>-179.30744999999999</v>
      </c>
      <c r="E32">
        <v>10.6</v>
      </c>
      <c r="F32">
        <v>40.5</v>
      </c>
      <c r="G32">
        <f t="shared" si="11"/>
        <v>4.0499999999994429E-3</v>
      </c>
      <c r="H32" s="4">
        <f t="shared" si="12"/>
        <v>5.3499999999928605E-3</v>
      </c>
      <c r="I32">
        <v>0.57999999999999996</v>
      </c>
      <c r="J32" s="3">
        <f t="shared" si="7"/>
        <v>5.8000000000000083E-3</v>
      </c>
      <c r="K32" s="3">
        <f t="shared" si="8"/>
        <v>0.83333333333314541</v>
      </c>
      <c r="L32" s="3">
        <f t="shared" si="13"/>
        <v>5.4531111110640001E-3</v>
      </c>
      <c r="M32" s="3">
        <f t="shared" si="9"/>
        <v>6.6877777777200116</v>
      </c>
    </row>
    <row r="33" spans="1:13" x14ac:dyDescent="0.3">
      <c r="A33" s="2">
        <v>3.6828703703703704E-2</v>
      </c>
      <c r="B33" s="2">
        <f t="shared" si="10"/>
        <v>9.2592592592592726E-4</v>
      </c>
      <c r="C33">
        <v>51.846249999999998</v>
      </c>
      <c r="D33">
        <v>-179.3021</v>
      </c>
      <c r="E33">
        <v>11.9</v>
      </c>
      <c r="F33">
        <v>41</v>
      </c>
      <c r="G33">
        <f t="shared" si="11"/>
        <v>3.1999999999996476E-3</v>
      </c>
      <c r="H33" s="4">
        <f t="shared" si="12"/>
        <v>4.5800000000042473E-3</v>
      </c>
      <c r="I33">
        <v>0.47</v>
      </c>
      <c r="J33" s="3">
        <f t="shared" si="7"/>
        <v>5.8749999999999913E-3</v>
      </c>
      <c r="K33" s="3">
        <f t="shared" si="8"/>
        <v>0.63262019783762768</v>
      </c>
      <c r="L33" s="3">
        <f t="shared" si="13"/>
        <v>6.1218888888360003E-3</v>
      </c>
      <c r="M33" s="3">
        <f t="shared" si="9"/>
        <v>0</v>
      </c>
    </row>
    <row r="34" spans="1:13" x14ac:dyDescent="0.3">
      <c r="A34" s="2">
        <v>3.7754629629629631E-2</v>
      </c>
      <c r="B34" s="2">
        <f t="shared" si="10"/>
        <v>9.3750000000000083E-4</v>
      </c>
      <c r="C34">
        <v>51.849449999999997</v>
      </c>
      <c r="D34">
        <v>-179.29751999999999</v>
      </c>
      <c r="E34">
        <v>11.9</v>
      </c>
      <c r="F34">
        <v>46.1</v>
      </c>
      <c r="G34">
        <f t="shared" si="11"/>
        <v>3.3000000000029672E-3</v>
      </c>
      <c r="H34" s="4">
        <f t="shared" si="12"/>
        <v>4.5399999999915508E-3</v>
      </c>
      <c r="I34">
        <v>0.48</v>
      </c>
      <c r="J34" s="3">
        <f t="shared" si="7"/>
        <v>5.9259259259259204E-3</v>
      </c>
      <c r="K34" s="3">
        <f t="shared" si="8"/>
        <v>-5.5823939881910114</v>
      </c>
      <c r="L34" s="3">
        <f t="shared" si="13"/>
        <v>6.1218888888360003E-3</v>
      </c>
      <c r="M34" s="3">
        <f t="shared" si="9"/>
        <v>-5.7160493826666672</v>
      </c>
    </row>
    <row r="35" spans="1:13" x14ac:dyDescent="0.3">
      <c r="A35" s="2">
        <v>3.8692129629629632E-2</v>
      </c>
      <c r="B35" s="2">
        <f t="shared" si="10"/>
        <v>7.9861111111111105E-4</v>
      </c>
      <c r="C35">
        <v>51.85275</v>
      </c>
      <c r="D35">
        <v>-179.29298</v>
      </c>
      <c r="E35">
        <v>11</v>
      </c>
      <c r="F35">
        <v>41.2</v>
      </c>
      <c r="G35">
        <f t="shared" si="11"/>
        <v>2.5699999999986289E-3</v>
      </c>
      <c r="H35" s="4">
        <f t="shared" si="12"/>
        <v>3.6800000000027921E-3</v>
      </c>
      <c r="I35">
        <v>0.38</v>
      </c>
      <c r="J35" s="3">
        <f t="shared" si="7"/>
        <v>5.5072463768115944E-3</v>
      </c>
      <c r="K35" s="3">
        <f t="shared" si="8"/>
        <v>4.264032882635429</v>
      </c>
      <c r="L35" s="3">
        <f t="shared" si="13"/>
        <v>5.6588888888399998E-3</v>
      </c>
      <c r="M35" s="3">
        <f t="shared" si="9"/>
        <v>-2.2367149758260809</v>
      </c>
    </row>
    <row r="36" spans="1:13" x14ac:dyDescent="0.3">
      <c r="A36" s="2">
        <v>3.9490740740740743E-2</v>
      </c>
      <c r="B36" s="2">
        <f t="shared" si="10"/>
        <v>9.1435185185184675E-4</v>
      </c>
      <c r="C36">
        <v>51.855319999999999</v>
      </c>
      <c r="D36">
        <v>-179.2893</v>
      </c>
      <c r="E36">
        <v>10.7</v>
      </c>
      <c r="F36">
        <v>38.5</v>
      </c>
      <c r="G36">
        <f t="shared" si="11"/>
        <v>3.1299999999987449E-3</v>
      </c>
      <c r="H36" s="4">
        <f t="shared" si="12"/>
        <v>4.3000000000006366E-3</v>
      </c>
      <c r="I36">
        <v>0.46</v>
      </c>
      <c r="J36" s="3">
        <f t="shared" si="7"/>
        <v>5.8227848101266152E-3</v>
      </c>
      <c r="K36" s="3">
        <f t="shared" si="8"/>
        <v>2.226457922660213</v>
      </c>
      <c r="L36" s="3">
        <f t="shared" si="13"/>
        <v>5.5045555555080002E-3</v>
      </c>
      <c r="M36" s="3">
        <f t="shared" si="9"/>
        <v>1.3023909985823006</v>
      </c>
    </row>
    <row r="37" spans="1:13" x14ac:dyDescent="0.3">
      <c r="A37" s="2">
        <v>4.040509259259259E-2</v>
      </c>
      <c r="B37" s="2">
        <f t="shared" si="10"/>
        <v>2.0833333333333329E-3</v>
      </c>
      <c r="C37">
        <v>51.858449999999998</v>
      </c>
      <c r="D37">
        <v>-179.285</v>
      </c>
      <c r="E37">
        <v>10.9</v>
      </c>
      <c r="F37">
        <v>48.2</v>
      </c>
      <c r="G37">
        <f t="shared" si="11"/>
        <v>7.2800000000015075E-3</v>
      </c>
      <c r="H37" s="4">
        <f t="shared" si="12"/>
        <v>1.089999999999236E-2</v>
      </c>
      <c r="I37">
        <v>1.1000000000000001</v>
      </c>
      <c r="J37" s="3">
        <f t="shared" si="7"/>
        <v>6.1111111111111123E-3</v>
      </c>
      <c r="K37" s="3">
        <f t="shared" si="8"/>
        <v>1.1022927689591033</v>
      </c>
      <c r="L37" s="3">
        <f t="shared" si="13"/>
        <v>5.6074444443960014E-3</v>
      </c>
      <c r="M37" s="3">
        <f t="shared" si="9"/>
        <v>2.2864197530666592</v>
      </c>
    </row>
    <row r="38" spans="1:13" x14ac:dyDescent="0.3">
      <c r="A38" s="2">
        <v>4.2488425925925923E-2</v>
      </c>
      <c r="B38" s="2">
        <f t="shared" si="10"/>
        <v>8.333333333333387E-4</v>
      </c>
      <c r="C38">
        <v>51.865729999999999</v>
      </c>
      <c r="D38">
        <v>-179.2741</v>
      </c>
      <c r="E38">
        <v>11.7</v>
      </c>
      <c r="F38">
        <v>47.4</v>
      </c>
      <c r="G38">
        <f t="shared" si="11"/>
        <v>3.0500000000017735E-3</v>
      </c>
      <c r="H38" s="4">
        <f t="shared" si="12"/>
        <v>4.2200000000036653E-3</v>
      </c>
      <c r="I38">
        <v>0.45</v>
      </c>
      <c r="J38" s="3">
        <f t="shared" si="7"/>
        <v>6.2499999999999596E-3</v>
      </c>
      <c r="K38" s="3">
        <f t="shared" si="8"/>
        <v>-2.5720164609049503</v>
      </c>
      <c r="L38" s="3">
        <f t="shared" si="13"/>
        <v>6.018999999948E-3</v>
      </c>
      <c r="M38" s="3">
        <f t="shared" si="9"/>
        <v>0</v>
      </c>
    </row>
    <row r="39" spans="1:13" x14ac:dyDescent="0.3">
      <c r="A39" s="2">
        <v>4.3321759259259261E-2</v>
      </c>
      <c r="B39" s="2">
        <f t="shared" si="10"/>
        <v>1.2500000000000011E-3</v>
      </c>
      <c r="C39">
        <v>51.868780000000001</v>
      </c>
      <c r="D39">
        <v>-179.26988</v>
      </c>
      <c r="E39">
        <v>11.7</v>
      </c>
      <c r="F39">
        <v>42.4</v>
      </c>
      <c r="G39">
        <f t="shared" si="11"/>
        <v>4.3199999999998795E-3</v>
      </c>
      <c r="H39" s="4">
        <f t="shared" si="12"/>
        <v>6.400000000013506E-3</v>
      </c>
      <c r="I39">
        <v>0.65</v>
      </c>
      <c r="J39" s="3">
        <f t="shared" si="7"/>
        <v>6.0185185185185133E-3</v>
      </c>
      <c r="K39" s="3">
        <f t="shared" si="8"/>
        <v>4.1152263374487577</v>
      </c>
      <c r="L39" s="3">
        <f t="shared" si="13"/>
        <v>6.018999999948E-3</v>
      </c>
      <c r="M39" s="3">
        <f t="shared" si="9"/>
        <v>1.4290123456666695</v>
      </c>
    </row>
    <row r="40" spans="1:13" x14ac:dyDescent="0.3">
      <c r="A40" s="2">
        <v>4.4571759259259262E-2</v>
      </c>
      <c r="B40" s="2">
        <f t="shared" si="10"/>
        <v>8.3333333333333176E-4</v>
      </c>
      <c r="C40">
        <v>51.873100000000001</v>
      </c>
      <c r="D40">
        <v>-179.26347999999999</v>
      </c>
      <c r="E40">
        <v>12</v>
      </c>
      <c r="F40">
        <v>49.5</v>
      </c>
      <c r="G40">
        <f t="shared" si="11"/>
        <v>3.0199999999993565E-3</v>
      </c>
      <c r="H40" s="4">
        <f t="shared" si="12"/>
        <v>4.5099999999820284E-3</v>
      </c>
      <c r="I40">
        <v>0.46</v>
      </c>
      <c r="J40" s="3">
        <f t="shared" si="7"/>
        <v>6.3888888888889014E-3</v>
      </c>
      <c r="K40" s="3">
        <f t="shared" si="8"/>
        <v>2317.2514619883282</v>
      </c>
      <c r="L40" s="3">
        <f t="shared" si="13"/>
        <v>6.1733333332800004E-3</v>
      </c>
      <c r="M40" s="3">
        <f t="shared" si="9"/>
        <v>6.4305555555000184</v>
      </c>
    </row>
    <row r="41" spans="1:13" x14ac:dyDescent="0.3">
      <c r="A41" s="2">
        <v>4.5405092592592594E-2</v>
      </c>
      <c r="B41" s="2">
        <f t="shared" si="10"/>
        <v>9.2592592592592032E-4</v>
      </c>
      <c r="C41">
        <v>51.87612</v>
      </c>
      <c r="D41">
        <v>-179.25897000000001</v>
      </c>
      <c r="E41">
        <v>12.9</v>
      </c>
      <c r="F41">
        <v>38.200000000000003</v>
      </c>
      <c r="G41">
        <f t="shared" si="11"/>
        <v>-3.3000000000029672E-3</v>
      </c>
      <c r="H41" s="4">
        <f t="shared" si="12"/>
        <v>-0.21260999999998376</v>
      </c>
      <c r="I41">
        <v>14.6</v>
      </c>
      <c r="J41" s="3">
        <f t="shared" si="7"/>
        <v>0.18250000000000111</v>
      </c>
      <c r="K41" s="3">
        <f t="shared" si="8"/>
        <v>526.69973737959128</v>
      </c>
      <c r="L41" s="3">
        <f t="shared" si="13"/>
        <v>6.6363333332760009E-3</v>
      </c>
      <c r="M41" s="3">
        <f t="shared" si="9"/>
        <v>0</v>
      </c>
    </row>
    <row r="42" spans="1:13" x14ac:dyDescent="0.3">
      <c r="A42" s="2">
        <v>4.6331018518518514E-2</v>
      </c>
      <c r="B42" s="2">
        <f t="shared" si="10"/>
        <v>7.9861111111111799E-4</v>
      </c>
      <c r="C42">
        <v>51.872819999999997</v>
      </c>
      <c r="D42">
        <v>-179.47157999999999</v>
      </c>
      <c r="E42">
        <v>12.9</v>
      </c>
      <c r="F42">
        <v>39.6</v>
      </c>
      <c r="G42">
        <f t="shared" si="11"/>
        <v>9.8300000000008936E-3</v>
      </c>
      <c r="H42" s="4">
        <f t="shared" si="12"/>
        <v>0.22225999999997725</v>
      </c>
      <c r="I42">
        <v>15.3</v>
      </c>
      <c r="J42" s="3">
        <f t="shared" si="7"/>
        <v>0.22173913043478069</v>
      </c>
      <c r="K42" s="3">
        <f t="shared" si="8"/>
        <v>-2705.3140096618067</v>
      </c>
      <c r="L42" s="3">
        <f t="shared" si="13"/>
        <v>6.6363333332760009E-3</v>
      </c>
      <c r="M42" s="3">
        <f t="shared" si="9"/>
        <v>-1.4911433172173827</v>
      </c>
    </row>
    <row r="43" spans="1:13" x14ac:dyDescent="0.3">
      <c r="A43" s="2">
        <v>4.7129629629629632E-2</v>
      </c>
      <c r="B43" s="2">
        <f t="shared" si="10"/>
        <v>1.041666666666663E-3</v>
      </c>
      <c r="C43">
        <v>51.882649999999998</v>
      </c>
      <c r="D43">
        <v>-179.24932000000001</v>
      </c>
      <c r="E43">
        <v>12.7</v>
      </c>
      <c r="F43">
        <v>39.1</v>
      </c>
      <c r="G43">
        <f t="shared" si="11"/>
        <v>3.9000000000015689E-3</v>
      </c>
      <c r="H43" s="4">
        <f t="shared" si="12"/>
        <v>5.9500000000127784E-3</v>
      </c>
      <c r="I43">
        <v>0.6</v>
      </c>
      <c r="J43" s="3">
        <f t="shared" si="7"/>
        <v>6.6666666666666896E-3</v>
      </c>
      <c r="K43" s="3">
        <f t="shared" si="8"/>
        <v>3.8850038850034245</v>
      </c>
      <c r="L43" s="3">
        <f t="shared" si="13"/>
        <v>6.5334444443880006E-3</v>
      </c>
      <c r="M43" s="3">
        <f t="shared" si="9"/>
        <v>-0.57160493826667025</v>
      </c>
    </row>
    <row r="44" spans="1:13" x14ac:dyDescent="0.3">
      <c r="A44" s="2">
        <v>4.8171296296296295E-2</v>
      </c>
      <c r="B44" s="2">
        <f t="shared" si="10"/>
        <v>7.6388888888889034E-4</v>
      </c>
      <c r="C44">
        <v>51.88655</v>
      </c>
      <c r="D44">
        <v>-179.24337</v>
      </c>
      <c r="E44">
        <v>12.6</v>
      </c>
      <c r="F44">
        <v>43.8</v>
      </c>
      <c r="G44">
        <f t="shared" si="11"/>
        <v>2.929999999999211E-3</v>
      </c>
      <c r="H44" s="4">
        <f t="shared" si="12"/>
        <v>4.7899999999856391E-3</v>
      </c>
      <c r="I44">
        <v>0.46</v>
      </c>
      <c r="J44" s="3">
        <f t="shared" si="7"/>
        <v>6.9696969696969565E-3</v>
      </c>
      <c r="K44" s="3">
        <f t="shared" si="8"/>
        <v>-4.5913682277309595</v>
      </c>
      <c r="L44" s="3">
        <f t="shared" si="13"/>
        <v>6.4819999999440004E-3</v>
      </c>
      <c r="M44" s="3">
        <f t="shared" si="9"/>
        <v>9.3535353534545287</v>
      </c>
    </row>
    <row r="45" spans="1:13" x14ac:dyDescent="0.3">
      <c r="A45" s="2">
        <v>4.8935185185185186E-2</v>
      </c>
      <c r="B45" s="2">
        <f t="shared" si="10"/>
        <v>7.638888888888834E-4</v>
      </c>
      <c r="C45">
        <v>51.889479999999999</v>
      </c>
      <c r="D45">
        <v>-179.23858000000001</v>
      </c>
      <c r="E45">
        <v>13.8</v>
      </c>
      <c r="F45">
        <v>50.4</v>
      </c>
      <c r="G45">
        <f t="shared" si="11"/>
        <v>2.9200000000031423E-3</v>
      </c>
      <c r="H45" s="4">
        <f t="shared" si="12"/>
        <v>4.3800000000260297E-3</v>
      </c>
      <c r="I45">
        <v>0.44</v>
      </c>
      <c r="J45" s="3">
        <f t="shared" si="7"/>
        <v>6.6666666666667139E-3</v>
      </c>
      <c r="K45" s="3">
        <f t="shared" si="8"/>
        <v>-9.0678727153333337E-13</v>
      </c>
      <c r="L45" s="3">
        <f t="shared" si="13"/>
        <v>7.0993333332720005E-3</v>
      </c>
      <c r="M45" s="3">
        <f t="shared" si="9"/>
        <v>-8.5740740740000589</v>
      </c>
    </row>
    <row r="46" spans="1:13" x14ac:dyDescent="0.3">
      <c r="A46" s="2">
        <v>4.9699074074074069E-2</v>
      </c>
      <c r="B46" s="2">
        <f t="shared" si="10"/>
        <v>7.6388888888889034E-4</v>
      </c>
      <c r="C46">
        <v>51.892400000000002</v>
      </c>
      <c r="D46">
        <v>-179.23419999999999</v>
      </c>
      <c r="E46">
        <v>12.7</v>
      </c>
      <c r="F46">
        <v>41.3</v>
      </c>
      <c r="G46">
        <f t="shared" si="11"/>
        <v>2.8799999999975512E-3</v>
      </c>
      <c r="H46" s="4">
        <f t="shared" si="12"/>
        <v>4.4699999999977535E-3</v>
      </c>
      <c r="I46">
        <v>0.44</v>
      </c>
      <c r="J46" s="3">
        <f t="shared" si="7"/>
        <v>6.6666666666666541E-3</v>
      </c>
      <c r="K46" s="3">
        <f t="shared" si="8"/>
        <v>0</v>
      </c>
      <c r="L46" s="3">
        <f t="shared" si="13"/>
        <v>6.5334444443880006E-3</v>
      </c>
      <c r="M46" s="3">
        <f t="shared" si="9"/>
        <v>5.4562289561818096</v>
      </c>
    </row>
    <row r="47" spans="1:13" x14ac:dyDescent="0.3">
      <c r="A47" s="2">
        <v>5.0462962962962959E-2</v>
      </c>
      <c r="B47" s="2">
        <f t="shared" si="10"/>
        <v>7.6388888888889034E-4</v>
      </c>
      <c r="C47">
        <v>51.89528</v>
      </c>
      <c r="D47">
        <v>-179.22972999999999</v>
      </c>
      <c r="E47">
        <v>13.4</v>
      </c>
      <c r="F47">
        <v>49.9</v>
      </c>
      <c r="G47">
        <f t="shared" si="11"/>
        <v>2.9200000000031423E-3</v>
      </c>
      <c r="H47" s="4">
        <f t="shared" si="12"/>
        <v>4.249999999984766E-3</v>
      </c>
      <c r="I47">
        <v>0.44</v>
      </c>
      <c r="J47" s="3">
        <f t="shared" si="7"/>
        <v>6.6666666666666541E-3</v>
      </c>
      <c r="K47" s="3">
        <f t="shared" si="8"/>
        <v>0.86054816918440957</v>
      </c>
      <c r="L47" s="3">
        <f t="shared" si="13"/>
        <v>6.8935555554960008E-3</v>
      </c>
      <c r="M47" s="3">
        <f t="shared" si="9"/>
        <v>-6.2356902356363566</v>
      </c>
    </row>
    <row r="48" spans="1:13" x14ac:dyDescent="0.3">
      <c r="A48" s="2">
        <v>5.122685185185185E-2</v>
      </c>
      <c r="B48" s="2">
        <f t="shared" si="10"/>
        <v>7.0601851851851555E-4</v>
      </c>
      <c r="C48">
        <v>51.898200000000003</v>
      </c>
      <c r="D48">
        <v>-179.22548</v>
      </c>
      <c r="E48">
        <v>12.6</v>
      </c>
      <c r="F48">
        <v>39.299999999999997</v>
      </c>
      <c r="G48">
        <f t="shared" si="11"/>
        <v>2.719999999996503E-3</v>
      </c>
      <c r="H48" s="4">
        <f t="shared" si="12"/>
        <v>3.9800000000127511E-3</v>
      </c>
      <c r="I48">
        <v>0.41</v>
      </c>
      <c r="J48" s="3">
        <f t="shared" si="7"/>
        <v>6.721311475409864E-3</v>
      </c>
      <c r="K48" s="3">
        <f t="shared" si="8"/>
        <v>-1.0820754206574767</v>
      </c>
      <c r="L48" s="3">
        <f t="shared" si="13"/>
        <v>6.4819999999440004E-3</v>
      </c>
      <c r="M48" s="3">
        <f t="shared" si="9"/>
        <v>4.2167577413114907</v>
      </c>
    </row>
    <row r="49" spans="1:13" x14ac:dyDescent="0.3">
      <c r="A49" s="2">
        <v>5.1932870370370365E-2</v>
      </c>
      <c r="B49" s="2">
        <f t="shared" si="10"/>
        <v>1.1689814814814861E-3</v>
      </c>
      <c r="C49">
        <v>51.900919999999999</v>
      </c>
      <c r="D49">
        <v>-179.22149999999999</v>
      </c>
      <c r="E49">
        <v>13.1</v>
      </c>
      <c r="F49">
        <v>41.6</v>
      </c>
      <c r="G49">
        <f t="shared" si="11"/>
        <v>4.4600000000016848E-3</v>
      </c>
      <c r="H49" s="4">
        <f t="shared" si="12"/>
        <v>6.5500000000042746E-3</v>
      </c>
      <c r="I49">
        <v>0.67</v>
      </c>
      <c r="J49" s="3">
        <f t="shared" si="7"/>
        <v>6.6336633663366083E-3</v>
      </c>
      <c r="K49" s="3">
        <f t="shared" si="8"/>
        <v>0.39524910574904976</v>
      </c>
      <c r="L49" s="3">
        <f t="shared" si="13"/>
        <v>6.7392222221640003E-3</v>
      </c>
      <c r="M49" s="3">
        <f t="shared" si="9"/>
        <v>-4.0748074807128498</v>
      </c>
    </row>
    <row r="50" spans="1:13" x14ac:dyDescent="0.3">
      <c r="A50" s="2">
        <v>5.3101851851851851E-2</v>
      </c>
      <c r="B50" s="2">
        <f t="shared" si="10"/>
        <v>7.6388888888889034E-4</v>
      </c>
      <c r="C50">
        <v>51.905380000000001</v>
      </c>
      <c r="D50">
        <v>-179.21494999999999</v>
      </c>
      <c r="E50">
        <v>12.3</v>
      </c>
      <c r="F50">
        <v>44.3</v>
      </c>
      <c r="G50">
        <f t="shared" si="11"/>
        <v>2.8900000000007253E-3</v>
      </c>
      <c r="H50" s="4">
        <f t="shared" si="12"/>
        <v>4.4499999999914053E-3</v>
      </c>
      <c r="I50">
        <v>0.44</v>
      </c>
      <c r="J50" s="3">
        <f t="shared" si="7"/>
        <v>6.6666666666666541E-3</v>
      </c>
      <c r="K50" s="3">
        <f t="shared" si="8"/>
        <v>1.0642826734781479</v>
      </c>
      <c r="L50" s="3">
        <f t="shared" si="13"/>
        <v>6.3276666666120009E-3</v>
      </c>
      <c r="M50" s="3">
        <f t="shared" si="9"/>
        <v>8.5740740739999826</v>
      </c>
    </row>
    <row r="51" spans="1:13" x14ac:dyDescent="0.3">
      <c r="A51" s="2">
        <v>5.3865740740740742E-2</v>
      </c>
      <c r="B51" s="2">
        <f t="shared" si="10"/>
        <v>1.2500000000000011E-3</v>
      </c>
      <c r="C51">
        <v>51.908270000000002</v>
      </c>
      <c r="D51">
        <v>-179.2105</v>
      </c>
      <c r="E51">
        <v>13.4</v>
      </c>
      <c r="F51">
        <v>45.2</v>
      </c>
      <c r="G51">
        <f t="shared" si="11"/>
        <v>4.759999999997433E-3</v>
      </c>
      <c r="H51" s="4">
        <f t="shared" si="12"/>
        <v>7.4199999999962074E-3</v>
      </c>
      <c r="I51">
        <v>0.73</v>
      </c>
      <c r="J51" s="3">
        <f t="shared" si="7"/>
        <v>6.7592592592592531E-3</v>
      </c>
      <c r="K51" s="3">
        <f t="shared" si="8"/>
        <v>-0.52312199204843535</v>
      </c>
      <c r="L51" s="3">
        <f t="shared" si="13"/>
        <v>6.8935555554960008E-3</v>
      </c>
      <c r="M51" s="3">
        <f t="shared" si="9"/>
        <v>1.4290123456666615</v>
      </c>
    </row>
    <row r="52" spans="1:13" x14ac:dyDescent="0.3">
      <c r="A52" s="2">
        <v>5.5115740740740743E-2</v>
      </c>
      <c r="B52" s="2">
        <f t="shared" si="10"/>
        <v>2.8472222222222163E-3</v>
      </c>
      <c r="C52">
        <v>51.913029999999999</v>
      </c>
      <c r="D52">
        <v>-179.20308</v>
      </c>
      <c r="E52">
        <v>13.7</v>
      </c>
      <c r="F52">
        <v>38.4</v>
      </c>
      <c r="G52">
        <f t="shared" si="11"/>
        <v>1.0669999999997515E-2</v>
      </c>
      <c r="H52" s="4">
        <f t="shared" si="12"/>
        <v>1.6410000000007585E-2</v>
      </c>
      <c r="I52">
        <v>1.64</v>
      </c>
      <c r="J52" s="3">
        <f t="shared" si="7"/>
        <v>6.6666666666666801E-3</v>
      </c>
      <c r="K52" s="3">
        <f t="shared" si="8"/>
        <v>0.30138637733531903</v>
      </c>
      <c r="L52" s="3">
        <f t="shared" si="13"/>
        <v>7.0478888888280003E-3</v>
      </c>
      <c r="M52" s="3">
        <f t="shared" si="9"/>
        <v>-1.254742547414637</v>
      </c>
    </row>
    <row r="53" spans="1:13" x14ac:dyDescent="0.3">
      <c r="A53" s="2">
        <v>5.7962962962962959E-2</v>
      </c>
      <c r="B53" s="2">
        <f t="shared" si="10"/>
        <v>8.1018518518519156E-4</v>
      </c>
      <c r="C53">
        <v>51.923699999999997</v>
      </c>
      <c r="D53">
        <v>-179.18666999999999</v>
      </c>
      <c r="E53">
        <v>13.1</v>
      </c>
      <c r="F53">
        <v>52.2</v>
      </c>
      <c r="G53">
        <f t="shared" si="11"/>
        <v>3.0000000000001137E-3</v>
      </c>
      <c r="H53" s="4">
        <f t="shared" si="12"/>
        <v>4.7500000000013642E-3</v>
      </c>
      <c r="I53">
        <v>0.47</v>
      </c>
      <c r="J53" s="3">
        <f t="shared" si="7"/>
        <v>6.7142857142856605E-3</v>
      </c>
      <c r="K53" s="3">
        <f t="shared" si="8"/>
        <v>-0.35953978906994066</v>
      </c>
      <c r="L53" s="3">
        <f t="shared" si="13"/>
        <v>6.7392222221640003E-3</v>
      </c>
      <c r="M53" s="3">
        <f t="shared" si="9"/>
        <v>2.2047619047428459</v>
      </c>
    </row>
    <row r="54" spans="1:13" x14ac:dyDescent="0.3">
      <c r="A54" s="2">
        <v>5.8773148148148151E-2</v>
      </c>
      <c r="B54" s="2">
        <f t="shared" si="10"/>
        <v>2.3333333333333338E-2</v>
      </c>
      <c r="C54">
        <v>51.926699999999997</v>
      </c>
      <c r="D54">
        <v>-179.18191999999999</v>
      </c>
      <c r="E54">
        <v>13.4</v>
      </c>
      <c r="F54">
        <v>47.4</v>
      </c>
      <c r="G54">
        <f t="shared" si="11"/>
        <v>7.8800000000001091E-2</v>
      </c>
      <c r="H54" s="4">
        <f t="shared" si="12"/>
        <v>0.13579999999998904</v>
      </c>
      <c r="I54">
        <v>12.78</v>
      </c>
      <c r="J54" s="3">
        <f t="shared" si="7"/>
        <v>6.3392857142857122E-3</v>
      </c>
      <c r="K54" s="3">
        <f t="shared" si="8"/>
        <v>-0.31616382131651638</v>
      </c>
      <c r="L54" s="3">
        <f t="shared" si="13"/>
        <v>6.8935555554960008E-3</v>
      </c>
      <c r="M54" s="3">
        <f t="shared" si="9"/>
        <v>-0.56139770722619076</v>
      </c>
    </row>
    <row r="55" spans="1:13" x14ac:dyDescent="0.3">
      <c r="A55" s="2">
        <v>8.2106481481481489E-2</v>
      </c>
      <c r="B55" s="2">
        <f t="shared" si="10"/>
        <v>9.7106481481481349E-3</v>
      </c>
      <c r="C55">
        <v>52.005499999999998</v>
      </c>
      <c r="D55">
        <v>-179.04612</v>
      </c>
      <c r="E55">
        <v>11.2</v>
      </c>
      <c r="F55">
        <v>59.1</v>
      </c>
      <c r="G55">
        <f t="shared" si="11"/>
        <v>2.1869999999999834E-2</v>
      </c>
      <c r="H55" s="4">
        <f t="shared" si="12"/>
        <v>6.2839999999994234E-2</v>
      </c>
      <c r="I55">
        <v>4.9400000000000004</v>
      </c>
      <c r="J55" s="3">
        <f t="shared" si="7"/>
        <v>5.8879618593563852E-3</v>
      </c>
      <c r="K55" s="3">
        <f t="shared" si="8"/>
        <v>-0.30024343711964957</v>
      </c>
      <c r="L55" s="3">
        <f t="shared" si="13"/>
        <v>5.7617777777280001E-3</v>
      </c>
      <c r="M55" s="3">
        <f t="shared" si="9"/>
        <v>-0.24526552774254962</v>
      </c>
    </row>
    <row r="56" spans="1:13" x14ac:dyDescent="0.3">
      <c r="A56" s="2">
        <v>9.1817129629629624E-2</v>
      </c>
      <c r="B56" s="2">
        <f t="shared" si="10"/>
        <v>9.2592592592594114E-4</v>
      </c>
      <c r="C56">
        <v>52.027369999999998</v>
      </c>
      <c r="D56">
        <v>-178.98328000000001</v>
      </c>
      <c r="E56">
        <v>10.8</v>
      </c>
      <c r="F56">
        <v>63.9</v>
      </c>
      <c r="G56">
        <f t="shared" si="11"/>
        <v>2.0799999999994156E-3</v>
      </c>
      <c r="H56" s="4">
        <f t="shared" si="12"/>
        <v>5.8300000000031105E-3</v>
      </c>
      <c r="I56">
        <v>0.46</v>
      </c>
      <c r="J56" s="3">
        <f t="shared" si="7"/>
        <v>5.7499999999999062E-3</v>
      </c>
      <c r="K56" s="3">
        <f t="shared" si="8"/>
        <v>0.33575239701359527</v>
      </c>
      <c r="L56" s="3">
        <f t="shared" si="13"/>
        <v>5.5559999999520012E-3</v>
      </c>
      <c r="M56" s="3">
        <f t="shared" si="9"/>
        <v>1.286111111099961</v>
      </c>
    </row>
    <row r="57" spans="1:13" x14ac:dyDescent="0.3">
      <c r="A57" s="2">
        <v>9.2743055555555565E-2</v>
      </c>
      <c r="B57" s="2">
        <f t="shared" si="10"/>
        <v>1.02199074074074E-2</v>
      </c>
      <c r="C57">
        <v>52.029449999999997</v>
      </c>
      <c r="D57">
        <v>-178.97745</v>
      </c>
      <c r="E57">
        <v>11</v>
      </c>
      <c r="F57">
        <v>57.8</v>
      </c>
      <c r="G57">
        <f t="shared" si="11"/>
        <v>2.4030000000003326E-2</v>
      </c>
      <c r="H57" s="4">
        <f t="shared" si="12"/>
        <v>6.5619999999995571E-2</v>
      </c>
      <c r="I57">
        <v>5.22</v>
      </c>
      <c r="J57" s="3">
        <f t="shared" si="7"/>
        <v>5.9116647791619525E-3</v>
      </c>
      <c r="K57" s="3">
        <f t="shared" si="8"/>
        <v>0.26054538637925162</v>
      </c>
      <c r="L57" s="3">
        <f t="shared" si="13"/>
        <v>5.6588888888399998E-3</v>
      </c>
      <c r="M57" s="3">
        <f t="shared" si="9"/>
        <v>0.17478293695583302</v>
      </c>
    </row>
    <row r="58" spans="1:13" x14ac:dyDescent="0.3">
      <c r="A58" s="2">
        <v>0.10296296296296296</v>
      </c>
      <c r="B58" s="2">
        <f t="shared" si="10"/>
        <v>2.7893518518518345E-3</v>
      </c>
      <c r="C58">
        <v>52.05348</v>
      </c>
      <c r="D58">
        <v>-178.91183000000001</v>
      </c>
      <c r="E58">
        <v>11.3</v>
      </c>
      <c r="F58">
        <v>72.7</v>
      </c>
      <c r="G58">
        <f t="shared" si="11"/>
        <v>7.0699999999987995E-3</v>
      </c>
      <c r="H58" s="4">
        <f t="shared" si="12"/>
        <v>1.8000000000000682E-2</v>
      </c>
      <c r="I58">
        <v>1.46</v>
      </c>
      <c r="J58" s="3">
        <f t="shared" si="7"/>
        <v>6.0580912863070916E-3</v>
      </c>
      <c r="K58" s="3">
        <f t="shared" si="8"/>
        <v>0.11161300488353133</v>
      </c>
      <c r="L58" s="3">
        <f t="shared" si="13"/>
        <v>5.8132222221720002E-3</v>
      </c>
      <c r="M58" s="3">
        <f t="shared" si="9"/>
        <v>2.7750115260249144</v>
      </c>
    </row>
    <row r="59" spans="1:13" x14ac:dyDescent="0.3">
      <c r="A59" s="2">
        <v>0.1057523148148148</v>
      </c>
      <c r="B59" s="2">
        <f t="shared" si="10"/>
        <v>9.1435185185187451E-4</v>
      </c>
      <c r="C59">
        <v>52.060549999999999</v>
      </c>
      <c r="D59">
        <v>-178.89383000000001</v>
      </c>
      <c r="E59">
        <v>12.6</v>
      </c>
      <c r="F59">
        <v>43.1</v>
      </c>
      <c r="G59">
        <f t="shared" si="11"/>
        <v>2.220000000001221E-3</v>
      </c>
      <c r="H59" s="4">
        <f t="shared" si="12"/>
        <v>5.9800000000223008E-3</v>
      </c>
      <c r="I59">
        <v>0.48</v>
      </c>
      <c r="J59" s="3">
        <f t="shared" si="7"/>
        <v>6.0759493670884566E-3</v>
      </c>
      <c r="K59" s="3">
        <f t="shared" si="8"/>
        <v>-1.0194545917906082</v>
      </c>
      <c r="L59" s="3">
        <f t="shared" si="13"/>
        <v>6.4819999999440004E-3</v>
      </c>
      <c r="M59" s="3">
        <f t="shared" si="9"/>
        <v>-3.2559774964556136</v>
      </c>
    </row>
    <row r="60" spans="1:13" x14ac:dyDescent="0.3">
      <c r="A60" s="2">
        <v>0.10666666666666667</v>
      </c>
      <c r="B60" s="2">
        <f t="shared" si="10"/>
        <v>8.1018518518517768E-4</v>
      </c>
      <c r="C60">
        <v>52.06277</v>
      </c>
      <c r="D60">
        <v>-178.88784999999999</v>
      </c>
      <c r="E60">
        <v>12.1</v>
      </c>
      <c r="F60">
        <v>60.5</v>
      </c>
      <c r="G60">
        <f t="shared" si="11"/>
        <v>2.0799999999994156E-3</v>
      </c>
      <c r="H60" s="4">
        <f t="shared" si="12"/>
        <v>5.1999999999736701E-3</v>
      </c>
      <c r="I60">
        <v>0.42</v>
      </c>
      <c r="J60" s="3">
        <f t="shared" si="7"/>
        <v>6.0000000000000556E-3</v>
      </c>
      <c r="K60" s="3">
        <f t="shared" si="8"/>
        <v>4.7947258016175702</v>
      </c>
      <c r="L60" s="3">
        <f t="shared" si="13"/>
        <v>6.2247777777240006E-3</v>
      </c>
      <c r="M60" s="3">
        <f t="shared" si="9"/>
        <v>-0.73492063491429471</v>
      </c>
    </row>
    <row r="61" spans="1:13" x14ac:dyDescent="0.3">
      <c r="A61" s="2">
        <v>0.10747685185185185</v>
      </c>
      <c r="B61" s="2">
        <f t="shared" si="10"/>
        <v>8.2175925925925819E-4</v>
      </c>
      <c r="C61">
        <v>52.06485</v>
      </c>
      <c r="D61">
        <v>-178.88265000000001</v>
      </c>
      <c r="E61">
        <v>12</v>
      </c>
      <c r="F61">
        <v>58.7</v>
      </c>
      <c r="G61">
        <f t="shared" si="11"/>
        <v>2.1199999999979013E-3</v>
      </c>
      <c r="H61" s="4">
        <f t="shared" si="12"/>
        <v>5.6000000000153705E-3</v>
      </c>
      <c r="I61">
        <v>0.45</v>
      </c>
      <c r="J61" s="3">
        <f t="shared" si="7"/>
        <v>6.3380281690140925E-3</v>
      </c>
      <c r="K61" s="3">
        <f t="shared" si="8"/>
        <v>-2.7683833497431731</v>
      </c>
      <c r="L61" s="3">
        <f t="shared" si="13"/>
        <v>6.1733333332800004E-3</v>
      </c>
      <c r="M61" s="3">
        <f t="shared" si="9"/>
        <v>1.4491392801126697</v>
      </c>
    </row>
    <row r="62" spans="1:13" x14ac:dyDescent="0.3">
      <c r="A62" s="2">
        <v>0.10829861111111111</v>
      </c>
      <c r="B62" s="2">
        <f t="shared" si="10"/>
        <v>8.1018518518517768E-4</v>
      </c>
      <c r="C62">
        <v>52.066969999999998</v>
      </c>
      <c r="D62">
        <v>-178.87705</v>
      </c>
      <c r="E62">
        <v>12.2</v>
      </c>
      <c r="F62">
        <v>58.5</v>
      </c>
      <c r="G62">
        <f t="shared" si="11"/>
        <v>2.0100000000056184E-3</v>
      </c>
      <c r="H62" s="4">
        <f t="shared" si="12"/>
        <v>5.4299999999898318E-3</v>
      </c>
      <c r="I62">
        <v>0.43</v>
      </c>
      <c r="J62" s="3">
        <f t="shared" si="7"/>
        <v>6.1428571428571999E-3</v>
      </c>
      <c r="K62" s="3">
        <f t="shared" si="8"/>
        <v>-1.7473858773389772</v>
      </c>
      <c r="L62" s="3">
        <f t="shared" si="13"/>
        <v>6.2762222221679998E-3</v>
      </c>
      <c r="M62" s="3">
        <f t="shared" si="9"/>
        <v>5.1444444444000625</v>
      </c>
    </row>
    <row r="63" spans="1:13" x14ac:dyDescent="0.3">
      <c r="A63" s="2">
        <v>0.10910879629629629</v>
      </c>
      <c r="B63" s="2">
        <f t="shared" si="10"/>
        <v>1.4930555555555669E-3</v>
      </c>
      <c r="C63">
        <v>52.068980000000003</v>
      </c>
      <c r="D63">
        <v>-178.87162000000001</v>
      </c>
      <c r="E63">
        <v>12.9</v>
      </c>
      <c r="F63">
        <v>52</v>
      </c>
      <c r="G63">
        <f t="shared" si="11"/>
        <v>3.6199999999979582E-3</v>
      </c>
      <c r="H63" s="4">
        <f t="shared" si="12"/>
        <v>9.5200000000090768E-3</v>
      </c>
      <c r="I63">
        <v>0.77</v>
      </c>
      <c r="J63" s="3">
        <f t="shared" si="7"/>
        <v>5.9689922480619714E-3</v>
      </c>
      <c r="K63" s="3">
        <f t="shared" si="8"/>
        <v>1.0166476045241857</v>
      </c>
      <c r="L63" s="3">
        <f t="shared" si="13"/>
        <v>6.6363333332760009E-3</v>
      </c>
      <c r="M63" s="3">
        <f t="shared" si="9"/>
        <v>-5.1843238586976437</v>
      </c>
    </row>
    <row r="64" spans="1:13" x14ac:dyDescent="0.3">
      <c r="A64" s="2">
        <v>0.11060185185185185</v>
      </c>
      <c r="B64" s="2">
        <f t="shared" si="10"/>
        <v>7.0601851851852249E-4</v>
      </c>
      <c r="C64">
        <v>52.072600000000001</v>
      </c>
      <c r="D64">
        <v>-178.8621</v>
      </c>
      <c r="E64">
        <v>11.6</v>
      </c>
      <c r="F64">
        <v>60.5</v>
      </c>
      <c r="G64">
        <f t="shared" si="11"/>
        <v>1.8699999999967076E-3</v>
      </c>
      <c r="H64" s="4">
        <f t="shared" si="12"/>
        <v>4.4499999999914053E-3</v>
      </c>
      <c r="I64">
        <v>0.37</v>
      </c>
      <c r="J64" s="3">
        <f t="shared" si="7"/>
        <v>6.0655737704917697E-3</v>
      </c>
      <c r="K64" s="3">
        <f t="shared" si="8"/>
        <v>0.32896540380554795</v>
      </c>
      <c r="L64" s="3">
        <f t="shared" si="13"/>
        <v>5.9675555555039998E-3</v>
      </c>
      <c r="M64" s="3">
        <f t="shared" si="9"/>
        <v>0</v>
      </c>
    </row>
    <row r="65" spans="1:13" x14ac:dyDescent="0.3">
      <c r="A65" s="2">
        <v>0.11130787037037038</v>
      </c>
      <c r="B65" s="2">
        <f t="shared" si="10"/>
        <v>7.9861111111111105E-4</v>
      </c>
      <c r="C65">
        <v>52.074469999999998</v>
      </c>
      <c r="D65">
        <v>-178.85765000000001</v>
      </c>
      <c r="E65">
        <v>11.6</v>
      </c>
      <c r="F65">
        <v>54.2</v>
      </c>
      <c r="G65">
        <f t="shared" si="11"/>
        <v>2.0500000000041041E-3</v>
      </c>
      <c r="H65" s="4">
        <f t="shared" si="12"/>
        <v>5.2300000000116142E-3</v>
      </c>
      <c r="I65">
        <v>0.42</v>
      </c>
      <c r="J65" s="3">
        <f t="shared" si="7"/>
        <v>6.0869565217391303E-3</v>
      </c>
      <c r="K65" s="3">
        <f t="shared" si="8"/>
        <v>-2.4494794856092077</v>
      </c>
      <c r="L65" s="3">
        <f t="shared" si="13"/>
        <v>5.9675555555039998E-3</v>
      </c>
      <c r="M65" s="3">
        <f t="shared" si="9"/>
        <v>-1.4911433172173829</v>
      </c>
    </row>
    <row r="66" spans="1:13" x14ac:dyDescent="0.3">
      <c r="A66" s="2">
        <v>0.11210648148148149</v>
      </c>
      <c r="B66" s="2">
        <f t="shared" si="10"/>
        <v>8.2175925925925819E-4</v>
      </c>
      <c r="C66">
        <v>52.076520000000002</v>
      </c>
      <c r="D66">
        <v>-178.85242</v>
      </c>
      <c r="E66">
        <v>11.4</v>
      </c>
      <c r="F66">
        <v>58.6</v>
      </c>
      <c r="G66">
        <f t="shared" si="11"/>
        <v>2.0999999999986585E-3</v>
      </c>
      <c r="H66" s="4">
        <f t="shared" si="12"/>
        <v>5.089999999995598E-3</v>
      </c>
      <c r="I66">
        <v>0.42</v>
      </c>
      <c r="J66" s="3">
        <f t="shared" si="7"/>
        <v>5.9154929577464859E-3</v>
      </c>
      <c r="K66" s="3">
        <f t="shared" si="8"/>
        <v>-1.6913072638717592</v>
      </c>
      <c r="L66" s="3">
        <f t="shared" si="13"/>
        <v>5.8646666666160004E-3</v>
      </c>
      <c r="M66" s="3">
        <f t="shared" si="9"/>
        <v>6.5211267605070562</v>
      </c>
    </row>
    <row r="67" spans="1:13" x14ac:dyDescent="0.3">
      <c r="A67" s="2">
        <v>0.11292824074074075</v>
      </c>
      <c r="B67" s="2">
        <f t="shared" si="10"/>
        <v>7.9861111111109717E-4</v>
      </c>
      <c r="C67">
        <v>52.078620000000001</v>
      </c>
      <c r="D67">
        <v>-178.84733</v>
      </c>
      <c r="E67">
        <v>12.3</v>
      </c>
      <c r="F67">
        <v>48.2</v>
      </c>
      <c r="G67">
        <f t="shared" si="11"/>
        <v>1.8600000000006389E-3</v>
      </c>
      <c r="H67" s="4">
        <f t="shared" si="12"/>
        <v>4.9600000000111777E-3</v>
      </c>
      <c r="I67">
        <v>0.4</v>
      </c>
      <c r="J67" s="3">
        <f t="shared" si="7"/>
        <v>5.7971014492754639E-3</v>
      </c>
      <c r="K67" s="3">
        <f t="shared" si="8"/>
        <v>1.6913072638717592</v>
      </c>
      <c r="L67" s="3">
        <f t="shared" si="13"/>
        <v>6.3276666666120009E-3</v>
      </c>
      <c r="M67" s="3">
        <f t="shared" si="9"/>
        <v>-5.9645732688696746</v>
      </c>
    </row>
    <row r="68" spans="1:13" x14ac:dyDescent="0.3">
      <c r="A68" s="2">
        <v>0.11372685185185184</v>
      </c>
      <c r="B68" s="2">
        <f t="shared" si="10"/>
        <v>8.2175925925925819E-4</v>
      </c>
      <c r="C68">
        <v>52.080480000000001</v>
      </c>
      <c r="D68">
        <v>-178.84236999999999</v>
      </c>
      <c r="E68">
        <v>11.5</v>
      </c>
      <c r="F68">
        <v>57.8</v>
      </c>
      <c r="G68">
        <f t="shared" si="11"/>
        <v>2.1199999999979013E-3</v>
      </c>
      <c r="H68" s="4">
        <f t="shared" si="12"/>
        <v>5.1199999999766987E-3</v>
      </c>
      <c r="I68">
        <v>0.42</v>
      </c>
      <c r="J68" s="3">
        <f t="shared" si="7"/>
        <v>5.9154929577464859E-3</v>
      </c>
      <c r="K68" s="3">
        <f t="shared" si="8"/>
        <v>-0.82766100147198651</v>
      </c>
      <c r="L68" s="3">
        <f t="shared" si="13"/>
        <v>5.9161111110600005E-3</v>
      </c>
      <c r="M68" s="3">
        <f t="shared" si="9"/>
        <v>0</v>
      </c>
    </row>
    <row r="69" spans="1:13" x14ac:dyDescent="0.3">
      <c r="A69" s="2">
        <v>0.1145486111111111</v>
      </c>
      <c r="B69" s="2">
        <f t="shared" si="10"/>
        <v>8.1018518518520544E-4</v>
      </c>
      <c r="C69">
        <v>52.082599999999999</v>
      </c>
      <c r="D69">
        <v>-178.83725000000001</v>
      </c>
      <c r="E69">
        <v>11.5</v>
      </c>
      <c r="F69">
        <v>55.2</v>
      </c>
      <c r="G69">
        <f t="shared" si="11"/>
        <v>2.1500000000003183E-3</v>
      </c>
      <c r="H69" s="4">
        <f t="shared" si="12"/>
        <v>4.9500000000080036E-3</v>
      </c>
      <c r="I69">
        <v>0.41</v>
      </c>
      <c r="J69" s="3">
        <f t="shared" si="7"/>
        <v>5.8571428571427102E-3</v>
      </c>
      <c r="K69" s="3">
        <f t="shared" si="8"/>
        <v>4.2996360440282324E-12</v>
      </c>
      <c r="L69" s="3">
        <f t="shared" si="13"/>
        <v>5.9161111110600005E-3</v>
      </c>
      <c r="M69" s="3">
        <f t="shared" si="9"/>
        <v>0</v>
      </c>
    </row>
    <row r="70" spans="1:13" x14ac:dyDescent="0.3">
      <c r="A70" s="2">
        <v>0.11535879629629631</v>
      </c>
      <c r="B70" s="2">
        <f t="shared" si="10"/>
        <v>8.101851851851638E-4</v>
      </c>
      <c r="C70">
        <v>52.08475</v>
      </c>
      <c r="D70">
        <v>-178.8323</v>
      </c>
      <c r="E70">
        <v>11.5</v>
      </c>
      <c r="F70">
        <v>60.6</v>
      </c>
      <c r="G70">
        <f t="shared" si="11"/>
        <v>2.0299999999977558E-3</v>
      </c>
      <c r="H70" s="4">
        <f t="shared" si="12"/>
        <v>5.0700000000176715E-3</v>
      </c>
      <c r="I70">
        <v>0.41</v>
      </c>
      <c r="J70" s="3">
        <f t="shared" si="7"/>
        <v>5.8571428571430112E-3</v>
      </c>
      <c r="K70" s="3">
        <f t="shared" si="8"/>
        <v>2.0408163265262718</v>
      </c>
      <c r="L70" s="3">
        <f t="shared" si="13"/>
        <v>5.9161111110600005E-3</v>
      </c>
      <c r="M70" s="3">
        <f t="shared" si="9"/>
        <v>0.73492063491429482</v>
      </c>
    </row>
    <row r="71" spans="1:13" x14ac:dyDescent="0.3">
      <c r="A71" s="2">
        <v>0.11616898148148147</v>
      </c>
      <c r="B71" s="2">
        <f t="shared" si="10"/>
        <v>8.1018518518520544E-4</v>
      </c>
      <c r="C71">
        <v>52.086779999999997</v>
      </c>
      <c r="D71">
        <v>-178.82722999999999</v>
      </c>
      <c r="E71">
        <v>11.6</v>
      </c>
      <c r="F71">
        <v>58.3</v>
      </c>
      <c r="G71">
        <f t="shared" si="11"/>
        <v>2.1699999999995612E-3</v>
      </c>
      <c r="H71" s="4">
        <f t="shared" si="12"/>
        <v>5.0499999999829015E-3</v>
      </c>
      <c r="I71">
        <v>0.42</v>
      </c>
      <c r="J71" s="3">
        <f t="shared" si="7"/>
        <v>5.9999999999998501E-3</v>
      </c>
      <c r="K71" s="3">
        <f t="shared" si="8"/>
        <v>4.0816326530641689</v>
      </c>
      <c r="L71" s="3">
        <f t="shared" si="13"/>
        <v>5.9675555555039998E-3</v>
      </c>
      <c r="M71" s="3">
        <f t="shared" si="9"/>
        <v>2.2047619047428086</v>
      </c>
    </row>
    <row r="72" spans="1:13" x14ac:dyDescent="0.3">
      <c r="A72" s="2">
        <v>0.11697916666666668</v>
      </c>
      <c r="B72" s="2">
        <f t="shared" si="10"/>
        <v>8.1018518518517768E-4</v>
      </c>
      <c r="C72">
        <v>52.088949999999997</v>
      </c>
      <c r="D72">
        <v>-178.82218</v>
      </c>
      <c r="E72">
        <v>11.9</v>
      </c>
      <c r="F72">
        <v>54.5</v>
      </c>
      <c r="G72">
        <f t="shared" si="11"/>
        <v>2.2000000000019782E-3</v>
      </c>
      <c r="H72" s="4">
        <f t="shared" si="12"/>
        <v>5.2799999999990632E-3</v>
      </c>
      <c r="I72">
        <v>0.44</v>
      </c>
      <c r="J72" s="3">
        <f t="shared" si="7"/>
        <v>6.2857142857143441E-3</v>
      </c>
      <c r="K72" s="3">
        <f t="shared" si="8"/>
        <v>-2.8598239420894198</v>
      </c>
      <c r="L72" s="3">
        <f t="shared" si="13"/>
        <v>6.1218888888360003E-3</v>
      </c>
      <c r="M72" s="3">
        <f t="shared" si="9"/>
        <v>0.73492063491429471</v>
      </c>
    </row>
    <row r="73" spans="1:13" x14ac:dyDescent="0.3">
      <c r="A73" s="2">
        <v>0.11778935185185185</v>
      </c>
      <c r="B73" s="2">
        <f t="shared" si="10"/>
        <v>7.9861111111111105E-4</v>
      </c>
      <c r="C73">
        <v>52.091149999999999</v>
      </c>
      <c r="D73">
        <v>-178.8169</v>
      </c>
      <c r="E73">
        <v>12</v>
      </c>
      <c r="F73">
        <v>46</v>
      </c>
      <c r="G73">
        <f t="shared" si="11"/>
        <v>2.1300000000010755E-3</v>
      </c>
      <c r="H73" s="4">
        <f t="shared" si="12"/>
        <v>5.1500000000146429E-3</v>
      </c>
      <c r="I73">
        <v>0.42</v>
      </c>
      <c r="J73" s="3">
        <f t="shared" si="7"/>
        <v>6.0869565217391303E-3</v>
      </c>
      <c r="K73" s="3">
        <f t="shared" si="8"/>
        <v>-0.43740705100155575</v>
      </c>
      <c r="L73" s="3">
        <f t="shared" si="13"/>
        <v>6.1733333332800004E-3</v>
      </c>
      <c r="M73" s="3">
        <f t="shared" si="9"/>
        <v>2.9822866344347911</v>
      </c>
    </row>
    <row r="74" spans="1:13" x14ac:dyDescent="0.3">
      <c r="A74" s="2">
        <v>0.11858796296296296</v>
      </c>
      <c r="B74" s="2">
        <f t="shared" si="10"/>
        <v>8.2175925925925819E-4</v>
      </c>
      <c r="C74">
        <v>52.09328</v>
      </c>
      <c r="D74">
        <v>-178.81174999999999</v>
      </c>
      <c r="E74">
        <v>12.4</v>
      </c>
      <c r="F74">
        <v>60.6</v>
      </c>
      <c r="G74">
        <f t="shared" si="11"/>
        <v>2.1500000000003183E-3</v>
      </c>
      <c r="H74" s="4">
        <f t="shared" si="12"/>
        <v>5.2799999999990632E-3</v>
      </c>
      <c r="I74">
        <v>0.43</v>
      </c>
      <c r="J74" s="3">
        <f t="shared" si="7"/>
        <v>6.0563380281690215E-3</v>
      </c>
      <c r="K74" s="3">
        <f t="shared" si="8"/>
        <v>3.2535639368131042</v>
      </c>
      <c r="L74" s="3">
        <f t="shared" si="13"/>
        <v>6.379111111056001E-3</v>
      </c>
      <c r="M74" s="3">
        <f t="shared" si="9"/>
        <v>-2.8982785602253638</v>
      </c>
    </row>
    <row r="75" spans="1:13" x14ac:dyDescent="0.3">
      <c r="A75" s="2">
        <v>0.11940972222222222</v>
      </c>
      <c r="B75" s="2">
        <f t="shared" si="10"/>
        <v>8.1018518518517768E-4</v>
      </c>
      <c r="C75">
        <v>52.09543</v>
      </c>
      <c r="D75">
        <v>-178.80646999999999</v>
      </c>
      <c r="E75">
        <v>12</v>
      </c>
      <c r="F75">
        <v>57.5</v>
      </c>
      <c r="G75">
        <f t="shared" si="11"/>
        <v>2.220000000001221E-3</v>
      </c>
      <c r="H75" s="4">
        <f t="shared" si="12"/>
        <v>5.2900000000022374E-3</v>
      </c>
      <c r="I75">
        <v>0.44</v>
      </c>
      <c r="J75" s="3">
        <f t="shared" si="7"/>
        <v>6.2857142857143441E-3</v>
      </c>
      <c r="K75" s="3">
        <f t="shared" si="8"/>
        <v>-3.0729387288731776E-12</v>
      </c>
      <c r="L75" s="3">
        <f t="shared" si="13"/>
        <v>6.1733333332800004E-3</v>
      </c>
      <c r="M75" s="3">
        <f t="shared" si="9"/>
        <v>0</v>
      </c>
    </row>
    <row r="76" spans="1:13" x14ac:dyDescent="0.3">
      <c r="A76" s="2">
        <v>0.1202199074074074</v>
      </c>
      <c r="B76" s="2">
        <f t="shared" si="10"/>
        <v>8.1018518518520544E-4</v>
      </c>
      <c r="C76">
        <v>52.097650000000002</v>
      </c>
      <c r="D76">
        <v>-178.80117999999999</v>
      </c>
      <c r="E76">
        <v>12</v>
      </c>
      <c r="F76">
        <v>53.5</v>
      </c>
      <c r="G76">
        <f t="shared" si="11"/>
        <v>2.1699999999995612E-3</v>
      </c>
      <c r="H76" s="4">
        <f t="shared" si="12"/>
        <v>5.3499999999928605E-3</v>
      </c>
      <c r="I76">
        <v>0.44</v>
      </c>
      <c r="J76" s="3">
        <f t="shared" ref="J76:J139" si="14">I76/(B76*86400)</f>
        <v>6.285714285714129E-3</v>
      </c>
      <c r="K76" s="3">
        <f t="shared" ref="K76:K139" si="15">((J77-J76)*1000000)/(B77*86400/2+B76*86400/2)</f>
        <v>-4.0816326530581595</v>
      </c>
      <c r="L76" s="3">
        <f t="shared" si="13"/>
        <v>6.1733333332800004E-3</v>
      </c>
      <c r="M76" s="3">
        <f t="shared" ref="M76:M139" si="16">((L77-L76)*1000000)/(B76*86400)</f>
        <v>0</v>
      </c>
    </row>
    <row r="77" spans="1:13" x14ac:dyDescent="0.3">
      <c r="A77" s="2">
        <v>0.12103009259259261</v>
      </c>
      <c r="B77" s="2">
        <f t="shared" ref="B77:B140" si="17" xml:space="preserve"> A78- A77</f>
        <v>8.1018518518517768E-4</v>
      </c>
      <c r="C77">
        <v>52.099820000000001</v>
      </c>
      <c r="D77">
        <v>-178.79583</v>
      </c>
      <c r="E77">
        <v>12</v>
      </c>
      <c r="F77">
        <v>60.9</v>
      </c>
      <c r="G77">
        <f t="shared" ref="G77:G140" si="18">C78-C77</f>
        <v>2.159999999996387E-3</v>
      </c>
      <c r="H77" s="4">
        <f t="shared" ref="H77:H140" si="19" xml:space="preserve"> D78-D77</f>
        <v>5.0999999999987722E-3</v>
      </c>
      <c r="I77">
        <v>0.42</v>
      </c>
      <c r="J77" s="3">
        <f t="shared" si="14"/>
        <v>6.0000000000000556E-3</v>
      </c>
      <c r="K77" s="3">
        <f t="shared" si="15"/>
        <v>3.3364612657692052</v>
      </c>
      <c r="L77" s="3">
        <f t="shared" ref="L77:L140" si="20">(E77*0.51444444444)/1000</f>
        <v>6.1733333332800004E-3</v>
      </c>
      <c r="M77" s="3">
        <f t="shared" si="16"/>
        <v>2.2047619047428841</v>
      </c>
    </row>
    <row r="78" spans="1:13" x14ac:dyDescent="0.3">
      <c r="A78" s="2">
        <v>0.12184027777777778</v>
      </c>
      <c r="B78" s="2">
        <f t="shared" si="17"/>
        <v>7.9861111111111105E-4</v>
      </c>
      <c r="C78">
        <v>52.101979999999998</v>
      </c>
      <c r="D78">
        <v>-178.79073</v>
      </c>
      <c r="E78">
        <v>12.3</v>
      </c>
      <c r="F78">
        <v>55.7</v>
      </c>
      <c r="G78">
        <f t="shared" si="18"/>
        <v>2.2000000000019782E-3</v>
      </c>
      <c r="H78" s="4">
        <f t="shared" si="19"/>
        <v>5.1799999999957436E-3</v>
      </c>
      <c r="I78">
        <v>0.43</v>
      </c>
      <c r="J78" s="3">
        <f t="shared" si="14"/>
        <v>6.2318840579710143E-3</v>
      </c>
      <c r="K78" s="3">
        <f t="shared" si="15"/>
        <v>-2.3491001751863387</v>
      </c>
      <c r="L78" s="3">
        <f t="shared" si="20"/>
        <v>6.3276666666120009E-3</v>
      </c>
      <c r="M78" s="3">
        <f t="shared" si="16"/>
        <v>-3.7278582930434765</v>
      </c>
    </row>
    <row r="79" spans="1:13" x14ac:dyDescent="0.3">
      <c r="A79" s="2">
        <v>0.12263888888888889</v>
      </c>
      <c r="B79" s="2">
        <f t="shared" si="17"/>
        <v>1.0532407407407296E-3</v>
      </c>
      <c r="C79">
        <v>52.104179999999999</v>
      </c>
      <c r="D79">
        <v>-178.78555</v>
      </c>
      <c r="E79">
        <v>11.8</v>
      </c>
      <c r="F79">
        <v>62.5</v>
      </c>
      <c r="G79">
        <f t="shared" si="18"/>
        <v>3.0199999999993565E-3</v>
      </c>
      <c r="H79" s="4">
        <f t="shared" si="19"/>
        <v>6.4199999999914326E-3</v>
      </c>
      <c r="I79">
        <v>0.55000000000000004</v>
      </c>
      <c r="J79" s="3">
        <f t="shared" si="14"/>
        <v>6.0439560439561084E-3</v>
      </c>
      <c r="K79" s="3">
        <f t="shared" si="15"/>
        <v>-2.2362157193627423</v>
      </c>
      <c r="L79" s="3">
        <f t="shared" si="20"/>
        <v>6.070444444392001E-3</v>
      </c>
      <c r="M79" s="3">
        <f t="shared" si="16"/>
        <v>2.8266178265934352</v>
      </c>
    </row>
    <row r="80" spans="1:13" x14ac:dyDescent="0.3">
      <c r="A80" s="2">
        <v>0.12369212962962962</v>
      </c>
      <c r="B80" s="2">
        <f t="shared" si="17"/>
        <v>1.0300925925925963E-3</v>
      </c>
      <c r="C80">
        <v>52.107199999999999</v>
      </c>
      <c r="D80">
        <v>-178.77913000000001</v>
      </c>
      <c r="E80">
        <v>12.3</v>
      </c>
      <c r="F80">
        <v>47</v>
      </c>
      <c r="G80">
        <f t="shared" si="18"/>
        <v>2.6300000000034629E-3</v>
      </c>
      <c r="H80" s="4">
        <f t="shared" si="19"/>
        <v>6.2500000000227374E-3</v>
      </c>
      <c r="I80">
        <v>0.52</v>
      </c>
      <c r="J80" s="3">
        <f t="shared" si="14"/>
        <v>5.8426966292134622E-3</v>
      </c>
      <c r="K80" s="3">
        <f t="shared" si="15"/>
        <v>-0.85060927361767835</v>
      </c>
      <c r="L80" s="3">
        <f t="shared" si="20"/>
        <v>6.3276666666120009E-3</v>
      </c>
      <c r="M80" s="3">
        <f t="shared" si="16"/>
        <v>-8.6704119849437831</v>
      </c>
    </row>
    <row r="81" spans="1:13" x14ac:dyDescent="0.3">
      <c r="A81" s="2">
        <v>0.12472222222222222</v>
      </c>
      <c r="B81" s="2">
        <f t="shared" si="17"/>
        <v>8.2175925925924431E-4</v>
      </c>
      <c r="C81">
        <v>52.109830000000002</v>
      </c>
      <c r="D81">
        <v>-178.77287999999999</v>
      </c>
      <c r="E81">
        <v>10.8</v>
      </c>
      <c r="F81">
        <v>55.4</v>
      </c>
      <c r="G81">
        <f t="shared" si="18"/>
        <v>2.1199999999979013E-3</v>
      </c>
      <c r="H81" s="4">
        <f t="shared" si="19"/>
        <v>4.8799999999857846E-3</v>
      </c>
      <c r="I81">
        <v>0.41</v>
      </c>
      <c r="J81" s="3">
        <f t="shared" si="14"/>
        <v>5.7746478873240484E-3</v>
      </c>
      <c r="K81" s="3">
        <f t="shared" si="15"/>
        <v>-4.9088859397566651</v>
      </c>
      <c r="L81" s="3">
        <f t="shared" si="20"/>
        <v>5.5559999999520012E-3</v>
      </c>
      <c r="M81" s="3">
        <f t="shared" si="16"/>
        <v>7.2456964005635092</v>
      </c>
    </row>
    <row r="82" spans="1:13" x14ac:dyDescent="0.3">
      <c r="A82" s="2">
        <v>0.12554398148148146</v>
      </c>
      <c r="B82" s="2">
        <f t="shared" si="17"/>
        <v>8.1018518518521931E-4</v>
      </c>
      <c r="C82">
        <v>52.11195</v>
      </c>
      <c r="D82">
        <v>-178.768</v>
      </c>
      <c r="E82">
        <v>11.8</v>
      </c>
      <c r="F82">
        <v>49.6</v>
      </c>
      <c r="G82">
        <f t="shared" si="18"/>
        <v>1.9300000000015416E-3</v>
      </c>
      <c r="H82" s="4">
        <f t="shared" si="19"/>
        <v>4.5800000000042473E-3</v>
      </c>
      <c r="I82">
        <v>0.38</v>
      </c>
      <c r="J82" s="3">
        <f t="shared" si="14"/>
        <v>5.4285714285711995E-3</v>
      </c>
      <c r="K82" s="3">
        <f t="shared" si="15"/>
        <v>-4.0816326530559772</v>
      </c>
      <c r="L82" s="3">
        <f t="shared" si="20"/>
        <v>6.070444444392001E-3</v>
      </c>
      <c r="M82" s="3">
        <f t="shared" si="16"/>
        <v>-2.2047619047427705</v>
      </c>
    </row>
    <row r="83" spans="1:13" x14ac:dyDescent="0.3">
      <c r="A83" s="2">
        <v>0.12635416666666668</v>
      </c>
      <c r="B83" s="2">
        <f t="shared" si="17"/>
        <v>8.101851851851638E-4</v>
      </c>
      <c r="C83">
        <v>52.113880000000002</v>
      </c>
      <c r="D83">
        <v>-178.76342</v>
      </c>
      <c r="E83">
        <v>11.5</v>
      </c>
      <c r="F83">
        <v>41.1</v>
      </c>
      <c r="G83">
        <f t="shared" si="18"/>
        <v>1.7500000000012506E-3</v>
      </c>
      <c r="H83" s="4">
        <f t="shared" si="19"/>
        <v>4.4399999999882311E-3</v>
      </c>
      <c r="I83">
        <v>0.36</v>
      </c>
      <c r="J83" s="3">
        <f t="shared" si="14"/>
        <v>5.1428571428572788E-3</v>
      </c>
      <c r="K83" s="3">
        <f t="shared" si="15"/>
        <v>-2.5277399221376569E-12</v>
      </c>
      <c r="L83" s="3">
        <f t="shared" si="20"/>
        <v>5.9161111110600005E-3</v>
      </c>
      <c r="M83" s="3">
        <f t="shared" si="16"/>
        <v>-11.758730158628879</v>
      </c>
    </row>
    <row r="84" spans="1:13" x14ac:dyDescent="0.3">
      <c r="A84" s="2">
        <v>0.12716435185185185</v>
      </c>
      <c r="B84" s="2">
        <f t="shared" si="17"/>
        <v>8.1018518518519156E-4</v>
      </c>
      <c r="C84">
        <v>52.115630000000003</v>
      </c>
      <c r="D84">
        <v>-178.75898000000001</v>
      </c>
      <c r="E84">
        <v>9.9</v>
      </c>
      <c r="F84">
        <v>56.8</v>
      </c>
      <c r="G84">
        <f t="shared" si="18"/>
        <v>1.799999999995805E-3</v>
      </c>
      <c r="H84" s="4">
        <f t="shared" si="19"/>
        <v>4.4000000000039563E-3</v>
      </c>
      <c r="I84">
        <v>0.36</v>
      </c>
      <c r="J84" s="3">
        <f t="shared" si="14"/>
        <v>5.1428571428571018E-3</v>
      </c>
      <c r="K84" s="3">
        <f t="shared" si="15"/>
        <v>0</v>
      </c>
      <c r="L84" s="3">
        <f t="shared" si="20"/>
        <v>5.0929999999560008E-3</v>
      </c>
      <c r="M84" s="3">
        <f t="shared" si="16"/>
        <v>2.2047619047428335</v>
      </c>
    </row>
    <row r="85" spans="1:13" x14ac:dyDescent="0.3">
      <c r="A85" s="2">
        <v>0.12797453703703704</v>
      </c>
      <c r="B85" s="2">
        <f t="shared" si="17"/>
        <v>8.1018518518519156E-4</v>
      </c>
      <c r="C85">
        <v>52.117429999999999</v>
      </c>
      <c r="D85">
        <v>-178.75458</v>
      </c>
      <c r="E85">
        <v>10.199999999999999</v>
      </c>
      <c r="F85">
        <v>63.5</v>
      </c>
      <c r="G85">
        <f t="shared" si="18"/>
        <v>1.9700000000000273E-3</v>
      </c>
      <c r="H85" s="4">
        <f t="shared" si="19"/>
        <v>4.2500000000131877E-3</v>
      </c>
      <c r="I85">
        <v>0.36</v>
      </c>
      <c r="J85" s="3">
        <f t="shared" si="14"/>
        <v>5.1428571428571018E-3</v>
      </c>
      <c r="K85" s="3">
        <f t="shared" si="15"/>
        <v>4.0292729104224509</v>
      </c>
      <c r="L85" s="3">
        <f t="shared" si="20"/>
        <v>5.2473333332880004E-3</v>
      </c>
      <c r="M85" s="3">
        <f t="shared" si="16"/>
        <v>2.9396825396571158</v>
      </c>
    </row>
    <row r="86" spans="1:13" x14ac:dyDescent="0.3">
      <c r="A86" s="2">
        <v>0.12878472222222223</v>
      </c>
      <c r="B86" s="2">
        <f t="shared" si="17"/>
        <v>9.1435185185184675E-4</v>
      </c>
      <c r="C86">
        <v>52.119399999999999</v>
      </c>
      <c r="D86">
        <v>-178.75032999999999</v>
      </c>
      <c r="E86">
        <v>10.6</v>
      </c>
      <c r="F86">
        <v>43.1</v>
      </c>
      <c r="G86">
        <f t="shared" si="18"/>
        <v>2.2799999999989495E-3</v>
      </c>
      <c r="H86" s="4">
        <f t="shared" si="19"/>
        <v>5.0799999999924239E-3</v>
      </c>
      <c r="I86">
        <v>0.43</v>
      </c>
      <c r="J86" s="3">
        <f t="shared" si="14"/>
        <v>5.4430379746835747E-3</v>
      </c>
      <c r="K86" s="3">
        <f t="shared" si="15"/>
        <v>-2.1117273687134546</v>
      </c>
      <c r="L86" s="3">
        <f t="shared" si="20"/>
        <v>5.4531111110640001E-3</v>
      </c>
      <c r="M86" s="3">
        <f t="shared" si="16"/>
        <v>1.3023909985823006</v>
      </c>
    </row>
    <row r="87" spans="1:13" x14ac:dyDescent="0.3">
      <c r="A87" s="2">
        <v>0.12969907407407408</v>
      </c>
      <c r="B87" s="2">
        <f t="shared" si="17"/>
        <v>8.101851851851638E-4</v>
      </c>
      <c r="C87">
        <v>52.121679999999998</v>
      </c>
      <c r="D87">
        <v>-178.74525</v>
      </c>
      <c r="E87">
        <v>10.8</v>
      </c>
      <c r="F87">
        <v>54.2</v>
      </c>
      <c r="G87">
        <f t="shared" si="18"/>
        <v>2.0000000000024443E-3</v>
      </c>
      <c r="H87" s="4">
        <f t="shared" si="19"/>
        <v>4.379999999997608E-3</v>
      </c>
      <c r="I87">
        <v>0.37</v>
      </c>
      <c r="J87" s="3">
        <f t="shared" si="14"/>
        <v>5.2857142857144247E-3</v>
      </c>
      <c r="K87" s="3">
        <f t="shared" si="15"/>
        <v>0.94182113959913838</v>
      </c>
      <c r="L87" s="3">
        <f t="shared" si="20"/>
        <v>5.5559999999520012E-3</v>
      </c>
      <c r="M87" s="3">
        <f t="shared" si="16"/>
        <v>-2.939682539657229</v>
      </c>
    </row>
    <row r="88" spans="1:13" x14ac:dyDescent="0.3">
      <c r="A88" s="2">
        <v>0.13050925925925924</v>
      </c>
      <c r="B88" s="2">
        <f t="shared" si="17"/>
        <v>8.2175925925928595E-4</v>
      </c>
      <c r="C88">
        <v>52.12368</v>
      </c>
      <c r="D88">
        <v>-178.74087</v>
      </c>
      <c r="E88">
        <v>10.4</v>
      </c>
      <c r="F88">
        <v>53.6</v>
      </c>
      <c r="G88">
        <f t="shared" si="18"/>
        <v>2.04000000000093E-3</v>
      </c>
      <c r="H88" s="4">
        <f t="shared" si="19"/>
        <v>4.4699999999977535E-3</v>
      </c>
      <c r="I88">
        <v>0.38</v>
      </c>
      <c r="J88" s="3">
        <f t="shared" si="14"/>
        <v>5.3521126760561642E-3</v>
      </c>
      <c r="K88" s="3">
        <f t="shared" si="15"/>
        <v>1.0845213122726269</v>
      </c>
      <c r="L88" s="3">
        <f t="shared" si="20"/>
        <v>5.3502222221760007E-3</v>
      </c>
      <c r="M88" s="3">
        <f t="shared" si="16"/>
        <v>-4.3474178403378883</v>
      </c>
    </row>
    <row r="89" spans="1:13" x14ac:dyDescent="0.3">
      <c r="A89" s="2">
        <v>0.13133101851851853</v>
      </c>
      <c r="B89" s="2">
        <f t="shared" si="17"/>
        <v>8.1018518518519156E-4</v>
      </c>
      <c r="C89">
        <v>52.125720000000001</v>
      </c>
      <c r="D89">
        <v>-178.7364</v>
      </c>
      <c r="E89">
        <v>9.8000000000000007</v>
      </c>
      <c r="F89">
        <v>57.5</v>
      </c>
      <c r="G89">
        <f t="shared" si="18"/>
        <v>2.0299999999977558E-3</v>
      </c>
      <c r="H89" s="4">
        <f t="shared" si="19"/>
        <v>4.5300000000167984E-3</v>
      </c>
      <c r="I89">
        <v>0.38</v>
      </c>
      <c r="J89" s="3">
        <f t="shared" si="14"/>
        <v>5.4285714285713859E-3</v>
      </c>
      <c r="K89" s="3">
        <f t="shared" si="15"/>
        <v>0.81203007518812542</v>
      </c>
      <c r="L89" s="3">
        <f t="shared" si="20"/>
        <v>5.0415555555120006E-3</v>
      </c>
      <c r="M89" s="3">
        <f t="shared" si="16"/>
        <v>6.6142857142285134</v>
      </c>
    </row>
    <row r="90" spans="1:13" x14ac:dyDescent="0.3">
      <c r="A90" s="2">
        <v>0.13214120370370372</v>
      </c>
      <c r="B90" s="2">
        <f t="shared" si="17"/>
        <v>5.787037037037035E-3</v>
      </c>
      <c r="C90">
        <v>52.127749999999999</v>
      </c>
      <c r="D90">
        <v>-178.73186999999999</v>
      </c>
      <c r="E90">
        <v>10.7</v>
      </c>
      <c r="F90">
        <v>45.4</v>
      </c>
      <c r="G90">
        <f t="shared" si="18"/>
        <v>1.5630000000001587E-2</v>
      </c>
      <c r="H90" s="4">
        <f t="shared" si="19"/>
        <v>3.27699999999993E-2</v>
      </c>
      <c r="I90">
        <v>2.83</v>
      </c>
      <c r="J90" s="3">
        <f t="shared" si="14"/>
        <v>5.6600000000000018E-3</v>
      </c>
      <c r="K90" s="3">
        <f t="shared" si="15"/>
        <v>1.1147540983608659</v>
      </c>
      <c r="L90" s="3">
        <f t="shared" si="20"/>
        <v>5.5045555555080002E-3</v>
      </c>
      <c r="M90" s="3">
        <f t="shared" si="16"/>
        <v>1.7491111110960023</v>
      </c>
    </row>
    <row r="91" spans="1:13" x14ac:dyDescent="0.3">
      <c r="A91" s="2">
        <v>0.13792824074074075</v>
      </c>
      <c r="B91" s="2">
        <f t="shared" si="17"/>
        <v>1.2731481481481344E-3</v>
      </c>
      <c r="C91">
        <v>52.143380000000001</v>
      </c>
      <c r="D91">
        <v>-178.69909999999999</v>
      </c>
      <c r="E91">
        <v>12.4</v>
      </c>
      <c r="F91">
        <v>39.6</v>
      </c>
      <c r="G91">
        <f t="shared" si="18"/>
        <v>4.2400000000029081E-3</v>
      </c>
      <c r="H91" s="4">
        <f t="shared" si="19"/>
        <v>6.679999999988695E-3</v>
      </c>
      <c r="I91">
        <v>0.66</v>
      </c>
      <c r="J91" s="3">
        <f t="shared" si="14"/>
        <v>6.0000000000000652E-3</v>
      </c>
      <c r="K91" s="3">
        <f t="shared" si="15"/>
        <v>3.1746031746019057</v>
      </c>
      <c r="L91" s="3">
        <f t="shared" si="20"/>
        <v>6.379111111056001E-3</v>
      </c>
      <c r="M91" s="3">
        <f t="shared" si="16"/>
        <v>-1.8707070706909348</v>
      </c>
    </row>
    <row r="92" spans="1:13" x14ac:dyDescent="0.3">
      <c r="A92" s="2">
        <v>0.13920138888888889</v>
      </c>
      <c r="B92" s="2">
        <f t="shared" si="17"/>
        <v>8.1018518518519156E-4</v>
      </c>
      <c r="C92">
        <v>52.147620000000003</v>
      </c>
      <c r="D92">
        <v>-178.69242</v>
      </c>
      <c r="E92">
        <v>12</v>
      </c>
      <c r="F92">
        <v>39.9</v>
      </c>
      <c r="G92">
        <f t="shared" si="18"/>
        <v>3.0799999999970851E-3</v>
      </c>
      <c r="H92" s="4">
        <f t="shared" si="19"/>
        <v>3.9999999999906777E-3</v>
      </c>
      <c r="I92">
        <v>0.44</v>
      </c>
      <c r="J92" s="3">
        <f t="shared" si="14"/>
        <v>6.2857142857142357E-3</v>
      </c>
      <c r="K92" s="3">
        <f t="shared" si="15"/>
        <v>1.1812491830254763</v>
      </c>
      <c r="L92" s="3">
        <f t="shared" si="20"/>
        <v>6.1733333332800004E-3</v>
      </c>
      <c r="M92" s="3">
        <f t="shared" si="16"/>
        <v>4.4095238094856803</v>
      </c>
    </row>
    <row r="93" spans="1:13" x14ac:dyDescent="0.3">
      <c r="A93" s="2">
        <v>0.14001157407407408</v>
      </c>
      <c r="B93" s="2">
        <f t="shared" si="17"/>
        <v>1.2222222222222218E-2</v>
      </c>
      <c r="C93">
        <v>52.150700000000001</v>
      </c>
      <c r="D93">
        <v>-178.68842000000001</v>
      </c>
      <c r="E93">
        <v>12.6</v>
      </c>
      <c r="F93">
        <v>34.299999999999997</v>
      </c>
      <c r="G93">
        <f t="shared" si="18"/>
        <v>5.3829999999997824E-2</v>
      </c>
      <c r="H93" s="4">
        <f t="shared" si="19"/>
        <v>6.2250000000005912E-2</v>
      </c>
      <c r="I93">
        <v>7.34</v>
      </c>
      <c r="J93" s="3">
        <f t="shared" si="14"/>
        <v>6.9507575757575789E-3</v>
      </c>
      <c r="K93" s="3">
        <f t="shared" si="15"/>
        <v>0.33647626815328396</v>
      </c>
      <c r="L93" s="3">
        <f t="shared" si="20"/>
        <v>6.4819999999440004E-3</v>
      </c>
      <c r="M93" s="3">
        <f t="shared" si="16"/>
        <v>0.63331228955681862</v>
      </c>
    </row>
    <row r="94" spans="1:13" x14ac:dyDescent="0.3">
      <c r="A94" s="2">
        <v>0.1522337962962963</v>
      </c>
      <c r="B94" s="2">
        <f t="shared" si="17"/>
        <v>4.7916666666666663E-3</v>
      </c>
      <c r="C94">
        <v>52.204529999999998</v>
      </c>
      <c r="D94">
        <v>-178.62617</v>
      </c>
      <c r="E94">
        <v>13.9</v>
      </c>
      <c r="F94">
        <v>37.9</v>
      </c>
      <c r="G94">
        <f t="shared" si="18"/>
        <v>2.1219999999999573E-2</v>
      </c>
      <c r="H94" s="4">
        <f t="shared" si="19"/>
        <v>2.6690000000002101E-2</v>
      </c>
      <c r="I94">
        <v>2.98</v>
      </c>
      <c r="J94" s="3">
        <f t="shared" si="14"/>
        <v>7.1980676328502425E-3</v>
      </c>
      <c r="K94" s="3">
        <f t="shared" si="15"/>
        <v>-0.22488706229029257</v>
      </c>
      <c r="L94" s="3">
        <f t="shared" si="20"/>
        <v>7.1507777777160006E-3</v>
      </c>
      <c r="M94" s="3">
        <f t="shared" si="16"/>
        <v>0.2485238862028972</v>
      </c>
    </row>
    <row r="95" spans="1:13" x14ac:dyDescent="0.3">
      <c r="A95" s="2">
        <v>0.15702546296296296</v>
      </c>
      <c r="B95" s="2">
        <f t="shared" si="17"/>
        <v>5.3472222222222254E-3</v>
      </c>
      <c r="C95">
        <v>52.225749999999998</v>
      </c>
      <c r="D95">
        <v>-178.59948</v>
      </c>
      <c r="E95">
        <v>14.1</v>
      </c>
      <c r="F95">
        <v>34.799999999999997</v>
      </c>
      <c r="G95">
        <f t="shared" si="18"/>
        <v>2.3200000000002774E-2</v>
      </c>
      <c r="H95" s="4">
        <f t="shared" si="19"/>
        <v>2.9650000000003729E-2</v>
      </c>
      <c r="I95">
        <v>3.28</v>
      </c>
      <c r="J95" s="3">
        <f t="shared" si="14"/>
        <v>7.0995670995670944E-3</v>
      </c>
      <c r="K95" s="3">
        <f t="shared" si="15"/>
        <v>-0.27750027749987621</v>
      </c>
      <c r="L95" s="3">
        <f t="shared" si="20"/>
        <v>7.2536666666040001E-3</v>
      </c>
      <c r="M95" s="3">
        <f t="shared" si="16"/>
        <v>-0.8908128908051931</v>
      </c>
    </row>
    <row r="96" spans="1:13" x14ac:dyDescent="0.3">
      <c r="A96" s="2">
        <v>0.16237268518518519</v>
      </c>
      <c r="B96" s="2">
        <f t="shared" si="17"/>
        <v>9.7222222222220767E-4</v>
      </c>
      <c r="C96">
        <v>52.248950000000001</v>
      </c>
      <c r="D96">
        <v>-178.56983</v>
      </c>
      <c r="E96">
        <v>13.3</v>
      </c>
      <c r="F96">
        <v>40.200000000000003</v>
      </c>
      <c r="G96">
        <f t="shared" si="18"/>
        <v>4.0300000000002001E-3</v>
      </c>
      <c r="H96" s="4">
        <f t="shared" si="19"/>
        <v>5.6099999999901229E-3</v>
      </c>
      <c r="I96">
        <v>0.59</v>
      </c>
      <c r="J96" s="3">
        <f t="shared" si="14"/>
        <v>7.0238095238096283E-3</v>
      </c>
      <c r="K96" s="3">
        <f t="shared" si="15"/>
        <v>-1.653439153440811</v>
      </c>
      <c r="L96" s="3">
        <f t="shared" si="20"/>
        <v>6.8421111110520006E-3</v>
      </c>
      <c r="M96" s="3">
        <f t="shared" si="16"/>
        <v>1.2248677248571542</v>
      </c>
    </row>
    <row r="97" spans="1:13" x14ac:dyDescent="0.3">
      <c r="A97" s="2">
        <v>0.1633449074074074</v>
      </c>
      <c r="B97" s="2">
        <f t="shared" si="17"/>
        <v>1.1111111111111183E-3</v>
      </c>
      <c r="C97">
        <v>52.252980000000001</v>
      </c>
      <c r="D97">
        <v>-178.56422000000001</v>
      </c>
      <c r="E97">
        <v>13.5</v>
      </c>
      <c r="F97">
        <v>41.7</v>
      </c>
      <c r="G97">
        <f t="shared" si="18"/>
        <v>4.4199999999960937E-3</v>
      </c>
      <c r="H97" s="4">
        <f t="shared" si="19"/>
        <v>6.5700000000106229E-3</v>
      </c>
      <c r="I97">
        <v>0.66</v>
      </c>
      <c r="J97" s="3">
        <f t="shared" si="14"/>
        <v>6.8749999999999558E-3</v>
      </c>
      <c r="K97" s="3">
        <f t="shared" si="15"/>
        <v>-1.1140819964355329</v>
      </c>
      <c r="L97" s="3">
        <f t="shared" si="20"/>
        <v>6.94499999994E-3</v>
      </c>
      <c r="M97" s="3">
        <f t="shared" si="16"/>
        <v>1.071759259249996</v>
      </c>
    </row>
    <row r="98" spans="1:13" x14ac:dyDescent="0.3">
      <c r="A98" s="2">
        <v>0.16445601851851852</v>
      </c>
      <c r="B98" s="2">
        <f t="shared" si="17"/>
        <v>1.1805555555555736E-3</v>
      </c>
      <c r="C98">
        <v>52.257399999999997</v>
      </c>
      <c r="D98">
        <v>-178.55765</v>
      </c>
      <c r="E98">
        <v>13.7</v>
      </c>
      <c r="F98">
        <v>46.7</v>
      </c>
      <c r="G98">
        <f t="shared" si="18"/>
        <v>4.5500000000018304E-3</v>
      </c>
      <c r="H98" s="4">
        <f t="shared" si="19"/>
        <v>6.8799999999953343E-3</v>
      </c>
      <c r="I98">
        <v>0.69</v>
      </c>
      <c r="J98" s="3">
        <f t="shared" si="14"/>
        <v>6.7647058823528368E-3</v>
      </c>
      <c r="K98" s="3">
        <f t="shared" si="15"/>
        <v>-2.9708853238232944</v>
      </c>
      <c r="L98" s="3">
        <f t="shared" si="20"/>
        <v>7.0478888888280003E-3</v>
      </c>
      <c r="M98" s="3">
        <f t="shared" si="16"/>
        <v>-5.5479302831763846</v>
      </c>
    </row>
    <row r="99" spans="1:13" x14ac:dyDescent="0.3">
      <c r="A99" s="2">
        <v>0.16563657407407409</v>
      </c>
      <c r="B99" s="2">
        <f t="shared" si="17"/>
        <v>7.6388888888886952E-4</v>
      </c>
      <c r="C99">
        <v>52.261949999999999</v>
      </c>
      <c r="D99">
        <v>-178.55077</v>
      </c>
      <c r="E99">
        <v>12.6</v>
      </c>
      <c r="F99">
        <v>43.2</v>
      </c>
      <c r="G99">
        <f t="shared" si="18"/>
        <v>2.7699999999981628E-3</v>
      </c>
      <c r="H99" s="4">
        <f t="shared" si="19"/>
        <v>4.3900000000007822E-3</v>
      </c>
      <c r="I99">
        <v>0.43</v>
      </c>
      <c r="J99" s="3">
        <f t="shared" si="14"/>
        <v>6.5151515151516803E-3</v>
      </c>
      <c r="K99" s="3">
        <f t="shared" si="15"/>
        <v>-3.5877235525884226E-12</v>
      </c>
      <c r="L99" s="3">
        <f t="shared" si="20"/>
        <v>6.4819999999440004E-3</v>
      </c>
      <c r="M99" s="3">
        <f t="shared" si="16"/>
        <v>-3.1178451178182698</v>
      </c>
    </row>
    <row r="100" spans="1:13" x14ac:dyDescent="0.3">
      <c r="A100" s="2">
        <v>0.16640046296296296</v>
      </c>
      <c r="B100" s="2">
        <f t="shared" si="17"/>
        <v>7.6388888888889728E-4</v>
      </c>
      <c r="C100">
        <v>52.264719999999997</v>
      </c>
      <c r="D100">
        <v>-178.54638</v>
      </c>
      <c r="E100">
        <v>12.2</v>
      </c>
      <c r="F100">
        <v>48.1</v>
      </c>
      <c r="G100">
        <f t="shared" si="18"/>
        <v>2.8300000000029968E-3</v>
      </c>
      <c r="H100" s="4">
        <f t="shared" si="19"/>
        <v>4.3300000000101591E-3</v>
      </c>
      <c r="I100">
        <v>0.43</v>
      </c>
      <c r="J100" s="3">
        <f t="shared" si="14"/>
        <v>6.5151515151514435E-3</v>
      </c>
      <c r="K100" s="3">
        <f t="shared" si="15"/>
        <v>4.047531769305496</v>
      </c>
      <c r="L100" s="3">
        <f t="shared" si="20"/>
        <v>6.2762222221679998E-3</v>
      </c>
      <c r="M100" s="3">
        <f t="shared" si="16"/>
        <v>3.8973063972726956</v>
      </c>
    </row>
    <row r="101" spans="1:13" x14ac:dyDescent="0.3">
      <c r="A101" s="2">
        <v>0.16716435185185186</v>
      </c>
      <c r="B101" s="2">
        <f t="shared" si="17"/>
        <v>7.17592592592603E-4</v>
      </c>
      <c r="C101">
        <v>52.26755</v>
      </c>
      <c r="D101">
        <v>-178.54204999999999</v>
      </c>
      <c r="E101">
        <v>12.7</v>
      </c>
      <c r="F101">
        <v>46.5</v>
      </c>
      <c r="G101">
        <f t="shared" si="18"/>
        <v>2.6999999999972601E-3</v>
      </c>
      <c r="H101" s="4">
        <f t="shared" si="19"/>
        <v>4.3000000000006366E-3</v>
      </c>
      <c r="I101">
        <v>0.42</v>
      </c>
      <c r="J101" s="3">
        <f t="shared" si="14"/>
        <v>6.7741935483869985E-3</v>
      </c>
      <c r="K101" s="3">
        <f t="shared" si="15"/>
        <v>0.68731671554287754</v>
      </c>
      <c r="L101" s="3">
        <f t="shared" si="20"/>
        <v>6.5334444443880006E-3</v>
      </c>
      <c r="M101" s="3">
        <f t="shared" si="16"/>
        <v>4.1487455196773437</v>
      </c>
    </row>
    <row r="102" spans="1:13" x14ac:dyDescent="0.3">
      <c r="A102" s="2">
        <v>0.16788194444444446</v>
      </c>
      <c r="B102" s="2">
        <f t="shared" si="17"/>
        <v>7.6388888888889728E-4</v>
      </c>
      <c r="C102">
        <v>52.270249999999997</v>
      </c>
      <c r="D102">
        <v>-178.53774999999999</v>
      </c>
      <c r="E102">
        <v>13.2</v>
      </c>
      <c r="F102">
        <v>44.4</v>
      </c>
      <c r="G102">
        <f t="shared" si="18"/>
        <v>2.8300000000029968E-3</v>
      </c>
      <c r="H102" s="4">
        <f t="shared" si="19"/>
        <v>4.729999999995016E-3</v>
      </c>
      <c r="I102">
        <v>0.45</v>
      </c>
      <c r="J102" s="3">
        <f t="shared" si="14"/>
        <v>6.8181818181817433E-3</v>
      </c>
      <c r="K102" s="3">
        <f t="shared" si="15"/>
        <v>1.8328445747838642</v>
      </c>
      <c r="L102" s="3">
        <f t="shared" si="20"/>
        <v>6.7906666666079996E-3</v>
      </c>
      <c r="M102" s="3">
        <f t="shared" si="16"/>
        <v>3.1178451178181565</v>
      </c>
    </row>
    <row r="103" spans="1:13" x14ac:dyDescent="0.3">
      <c r="A103" s="2">
        <v>0.16864583333333336</v>
      </c>
      <c r="B103" s="2">
        <f t="shared" si="17"/>
        <v>7.1759259259257524E-4</v>
      </c>
      <c r="C103">
        <v>52.27308</v>
      </c>
      <c r="D103">
        <v>-178.53301999999999</v>
      </c>
      <c r="E103">
        <v>13.6</v>
      </c>
      <c r="F103">
        <v>48.9</v>
      </c>
      <c r="G103">
        <f t="shared" si="18"/>
        <v>2.7699999999981628E-3</v>
      </c>
      <c r="H103" s="4">
        <f t="shared" si="19"/>
        <v>4.3699999999944339E-3</v>
      </c>
      <c r="I103">
        <v>0.43</v>
      </c>
      <c r="J103" s="3">
        <f t="shared" si="14"/>
        <v>6.9354838709679099E-3</v>
      </c>
      <c r="K103" s="3">
        <f t="shared" si="15"/>
        <v>2.6014568158125035</v>
      </c>
      <c r="L103" s="3">
        <f t="shared" si="20"/>
        <v>6.9964444443840002E-3</v>
      </c>
      <c r="M103" s="3">
        <f t="shared" si="16"/>
        <v>-1.6594982078709986</v>
      </c>
    </row>
    <row r="104" spans="1:13" x14ac:dyDescent="0.3">
      <c r="A104" s="2">
        <v>0.16936342592592593</v>
      </c>
      <c r="B104" s="2">
        <f t="shared" si="17"/>
        <v>7.17592592592603E-4</v>
      </c>
      <c r="C104">
        <v>52.275849999999998</v>
      </c>
      <c r="D104">
        <v>-178.52865</v>
      </c>
      <c r="E104">
        <v>13.4</v>
      </c>
      <c r="F104">
        <v>44.3</v>
      </c>
      <c r="G104">
        <f t="shared" si="18"/>
        <v>2.780000000001337E-3</v>
      </c>
      <c r="H104" s="4">
        <f t="shared" si="19"/>
        <v>4.500000000007276E-3</v>
      </c>
      <c r="I104">
        <v>0.44</v>
      </c>
      <c r="J104" s="3">
        <f t="shared" si="14"/>
        <v>7.0967741935482843E-3</v>
      </c>
      <c r="K104" s="3">
        <f t="shared" si="15"/>
        <v>-1.040066564253634</v>
      </c>
      <c r="L104" s="3">
        <f t="shared" si="20"/>
        <v>6.8935555554960008E-3</v>
      </c>
      <c r="M104" s="3">
        <f t="shared" si="16"/>
        <v>0.82974910393546031</v>
      </c>
    </row>
    <row r="105" spans="1:13" x14ac:dyDescent="0.3">
      <c r="A105" s="2">
        <v>0.17008101851851853</v>
      </c>
      <c r="B105" s="2">
        <f t="shared" si="17"/>
        <v>7.407407407407085E-4</v>
      </c>
      <c r="C105">
        <v>52.27863</v>
      </c>
      <c r="D105">
        <v>-178.52414999999999</v>
      </c>
      <c r="E105">
        <v>13.5</v>
      </c>
      <c r="F105">
        <v>48.7</v>
      </c>
      <c r="G105">
        <f t="shared" si="18"/>
        <v>2.8199999999998226E-3</v>
      </c>
      <c r="H105" s="4">
        <f t="shared" si="19"/>
        <v>4.7699999999792908E-3</v>
      </c>
      <c r="I105">
        <v>0.45</v>
      </c>
      <c r="J105" s="3">
        <f t="shared" si="14"/>
        <v>7.0312500000003064E-3</v>
      </c>
      <c r="K105" s="3">
        <f t="shared" si="15"/>
        <v>2.6459447415254118</v>
      </c>
      <c r="L105" s="3">
        <f t="shared" si="20"/>
        <v>6.94499999994E-3</v>
      </c>
      <c r="M105" s="3">
        <f t="shared" si="16"/>
        <v>0</v>
      </c>
    </row>
    <row r="106" spans="1:13" x14ac:dyDescent="0.3">
      <c r="A106" s="2">
        <v>0.17082175925925924</v>
      </c>
      <c r="B106" s="2">
        <f t="shared" si="17"/>
        <v>7.870370370370583E-4</v>
      </c>
      <c r="C106">
        <v>52.28145</v>
      </c>
      <c r="D106">
        <v>-178.51938000000001</v>
      </c>
      <c r="E106">
        <v>13.5</v>
      </c>
      <c r="F106">
        <v>46.9</v>
      </c>
      <c r="G106">
        <f t="shared" si="18"/>
        <v>3.1000000000034333E-3</v>
      </c>
      <c r="H106" s="4">
        <f t="shared" si="19"/>
        <v>5.0300000000049749E-3</v>
      </c>
      <c r="I106">
        <v>0.49</v>
      </c>
      <c r="J106" s="3">
        <f t="shared" si="14"/>
        <v>7.2058823529409823E-3</v>
      </c>
      <c r="K106" s="3">
        <f t="shared" si="15"/>
        <v>-3.5251549737923074</v>
      </c>
      <c r="L106" s="3">
        <f t="shared" si="20"/>
        <v>6.94499999994E-3</v>
      </c>
      <c r="M106" s="3">
        <f t="shared" si="16"/>
        <v>1.5130718954117282</v>
      </c>
    </row>
    <row r="107" spans="1:13" x14ac:dyDescent="0.3">
      <c r="A107" s="2">
        <v>0.1716087962962963</v>
      </c>
      <c r="B107" s="2">
        <f t="shared" si="17"/>
        <v>7.6388888888889728E-4</v>
      </c>
      <c r="C107">
        <v>52.284550000000003</v>
      </c>
      <c r="D107">
        <v>-178.51435000000001</v>
      </c>
      <c r="E107">
        <v>13.7</v>
      </c>
      <c r="F107">
        <v>51.2</v>
      </c>
      <c r="G107">
        <f t="shared" si="18"/>
        <v>2.8799999999975512E-3</v>
      </c>
      <c r="H107" s="4">
        <f t="shared" si="19"/>
        <v>4.9199999999984811E-3</v>
      </c>
      <c r="I107">
        <v>0.46</v>
      </c>
      <c r="J107" s="3">
        <f t="shared" si="14"/>
        <v>6.9696969696968931E-3</v>
      </c>
      <c r="K107" s="3">
        <f t="shared" si="15"/>
        <v>1.8130018130055687</v>
      </c>
      <c r="L107" s="3">
        <f t="shared" si="20"/>
        <v>7.0478888888280003E-3</v>
      </c>
      <c r="M107" s="3">
        <f t="shared" si="16"/>
        <v>-2.3383838383636042</v>
      </c>
    </row>
    <row r="108" spans="1:13" x14ac:dyDescent="0.3">
      <c r="A108" s="2">
        <v>0.1723726851851852</v>
      </c>
      <c r="B108" s="2">
        <f t="shared" si="17"/>
        <v>1.0416666666666352E-3</v>
      </c>
      <c r="C108">
        <v>52.287430000000001</v>
      </c>
      <c r="D108">
        <v>-178.50943000000001</v>
      </c>
      <c r="E108">
        <v>13.4</v>
      </c>
      <c r="F108">
        <v>41.9</v>
      </c>
      <c r="G108">
        <f t="shared" si="18"/>
        <v>4.0399999999962688E-3</v>
      </c>
      <c r="H108" s="4">
        <f t="shared" si="19"/>
        <v>6.7500000000109139E-3</v>
      </c>
      <c r="I108">
        <v>0.64</v>
      </c>
      <c r="J108" s="3">
        <f t="shared" si="14"/>
        <v>7.1111111111113257E-3</v>
      </c>
      <c r="K108" s="3">
        <f t="shared" si="15"/>
        <v>-1.4187574671492211</v>
      </c>
      <c r="L108" s="3">
        <f t="shared" si="20"/>
        <v>6.8935555554960008E-3</v>
      </c>
      <c r="M108" s="3">
        <f t="shared" si="16"/>
        <v>1.1432098765333614</v>
      </c>
    </row>
    <row r="109" spans="1:13" x14ac:dyDescent="0.3">
      <c r="A109" s="2">
        <v>0.17341435185185183</v>
      </c>
      <c r="B109" s="2">
        <f t="shared" si="17"/>
        <v>1.111111111111146E-3</v>
      </c>
      <c r="C109">
        <v>52.291469999999997</v>
      </c>
      <c r="D109">
        <v>-178.50268</v>
      </c>
      <c r="E109">
        <v>13.6</v>
      </c>
      <c r="F109">
        <v>44.8</v>
      </c>
      <c r="G109">
        <f t="shared" si="18"/>
        <v>4.3300000000030536E-3</v>
      </c>
      <c r="H109" s="4">
        <f t="shared" si="19"/>
        <v>6.7999999999983629E-3</v>
      </c>
      <c r="I109">
        <v>0.67</v>
      </c>
      <c r="J109" s="3">
        <f t="shared" si="14"/>
        <v>6.9791666666664479E-3</v>
      </c>
      <c r="K109" s="3">
        <f t="shared" si="15"/>
        <v>1.4187574671492211</v>
      </c>
      <c r="L109" s="3">
        <f t="shared" si="20"/>
        <v>6.9964444443840002E-3</v>
      </c>
      <c r="M109" s="3">
        <f t="shared" si="16"/>
        <v>0</v>
      </c>
    </row>
    <row r="110" spans="1:13" x14ac:dyDescent="0.3">
      <c r="A110" s="2">
        <v>0.17452546296296298</v>
      </c>
      <c r="B110" s="2">
        <f t="shared" si="17"/>
        <v>1.0416666666666352E-3</v>
      </c>
      <c r="C110">
        <v>52.2958</v>
      </c>
      <c r="D110">
        <v>-178.49588</v>
      </c>
      <c r="E110">
        <v>13.6</v>
      </c>
      <c r="F110">
        <v>39.6</v>
      </c>
      <c r="G110">
        <f t="shared" si="18"/>
        <v>3.9999999999977831E-3</v>
      </c>
      <c r="H110" s="4">
        <f t="shared" si="19"/>
        <v>6.7500000000109139E-3</v>
      </c>
      <c r="I110">
        <v>0.64</v>
      </c>
      <c r="J110" s="3">
        <f t="shared" si="14"/>
        <v>7.1111111111113257E-3</v>
      </c>
      <c r="K110" s="3">
        <f t="shared" si="15"/>
        <v>1.371742112478153</v>
      </c>
      <c r="L110" s="3">
        <f t="shared" si="20"/>
        <v>6.9964444443840002E-3</v>
      </c>
      <c r="M110" s="3">
        <f t="shared" si="16"/>
        <v>0</v>
      </c>
    </row>
    <row r="111" spans="1:13" x14ac:dyDescent="0.3">
      <c r="A111" s="2">
        <v>0.17556712962962961</v>
      </c>
      <c r="B111" s="2">
        <f t="shared" si="17"/>
        <v>8.3333333333335258E-4</v>
      </c>
      <c r="C111">
        <v>52.299799999999998</v>
      </c>
      <c r="D111">
        <v>-178.48912999999999</v>
      </c>
      <c r="E111">
        <v>13.6</v>
      </c>
      <c r="F111">
        <v>44.8</v>
      </c>
      <c r="G111">
        <f t="shared" si="18"/>
        <v>3.3799999999999386E-3</v>
      </c>
      <c r="H111" s="4">
        <f t="shared" si="19"/>
        <v>5.3599999999960346E-3</v>
      </c>
      <c r="I111">
        <v>0.52</v>
      </c>
      <c r="J111" s="3">
        <f t="shared" si="14"/>
        <v>7.2222222222220554E-3</v>
      </c>
      <c r="K111" s="3">
        <f t="shared" si="15"/>
        <v>-3.6597862684805484</v>
      </c>
      <c r="L111" s="3">
        <f t="shared" si="20"/>
        <v>6.9964444443840002E-3</v>
      </c>
      <c r="M111" s="3">
        <f t="shared" si="16"/>
        <v>2.1435185184999566</v>
      </c>
    </row>
    <row r="112" spans="1:13" x14ac:dyDescent="0.3">
      <c r="A112" s="2">
        <v>0.17640046296296297</v>
      </c>
      <c r="B112" s="2">
        <f t="shared" si="17"/>
        <v>7.6388888888889728E-4</v>
      </c>
      <c r="C112">
        <v>52.303179999999998</v>
      </c>
      <c r="D112">
        <v>-178.48376999999999</v>
      </c>
      <c r="E112">
        <v>13.9</v>
      </c>
      <c r="F112">
        <v>44.3</v>
      </c>
      <c r="G112">
        <f t="shared" si="18"/>
        <v>3.0000000000001137E-3</v>
      </c>
      <c r="H112" s="4">
        <f t="shared" si="19"/>
        <v>4.5899999999789998E-3</v>
      </c>
      <c r="I112">
        <v>0.46</v>
      </c>
      <c r="J112" s="3">
        <f t="shared" si="14"/>
        <v>6.9696969696968931E-3</v>
      </c>
      <c r="K112" s="3">
        <f t="shared" si="15"/>
        <v>1.6469038208190243</v>
      </c>
      <c r="L112" s="3">
        <f t="shared" si="20"/>
        <v>7.1507777777160006E-3</v>
      </c>
      <c r="M112" s="3">
        <f t="shared" si="16"/>
        <v>-0.77946127945453914</v>
      </c>
    </row>
    <row r="113" spans="1:13" x14ac:dyDescent="0.3">
      <c r="A113" s="2">
        <v>0.17716435185185186</v>
      </c>
      <c r="B113" s="2">
        <f t="shared" si="17"/>
        <v>8.3333333333332482E-4</v>
      </c>
      <c r="C113">
        <v>52.306179999999998</v>
      </c>
      <c r="D113">
        <v>-178.47918000000001</v>
      </c>
      <c r="E113">
        <v>13.8</v>
      </c>
      <c r="F113">
        <v>38.799999999999997</v>
      </c>
      <c r="G113">
        <f t="shared" si="18"/>
        <v>3.1500000000050932E-3</v>
      </c>
      <c r="H113" s="4">
        <f t="shared" si="19"/>
        <v>5.3800000000023829E-3</v>
      </c>
      <c r="I113">
        <v>0.51</v>
      </c>
      <c r="J113" s="3">
        <f t="shared" si="14"/>
        <v>7.0833333333334058E-3</v>
      </c>
      <c r="K113" s="3">
        <f t="shared" si="15"/>
        <v>-3.8427755819081533</v>
      </c>
      <c r="L113" s="3">
        <f t="shared" si="20"/>
        <v>7.0993333332720005E-3</v>
      </c>
      <c r="M113" s="3">
        <f t="shared" si="16"/>
        <v>-1.4290123456666854</v>
      </c>
    </row>
    <row r="114" spans="1:13" x14ac:dyDescent="0.3">
      <c r="A114" s="2">
        <v>0.17799768518518519</v>
      </c>
      <c r="B114" s="2">
        <f t="shared" si="17"/>
        <v>7.6388888888889728E-4</v>
      </c>
      <c r="C114">
        <v>52.309330000000003</v>
      </c>
      <c r="D114">
        <v>-178.47380000000001</v>
      </c>
      <c r="E114">
        <v>13.6</v>
      </c>
      <c r="F114">
        <v>47.6</v>
      </c>
      <c r="G114">
        <f t="shared" si="18"/>
        <v>2.8399999999990655E-3</v>
      </c>
      <c r="H114" s="4">
        <f t="shared" si="19"/>
        <v>4.8000000000172349E-3</v>
      </c>
      <c r="I114">
        <v>0.45</v>
      </c>
      <c r="J114" s="3">
        <f t="shared" si="14"/>
        <v>6.8181818181817433E-3</v>
      </c>
      <c r="K114" s="3">
        <f t="shared" si="15"/>
        <v>1.8298931342464468</v>
      </c>
      <c r="L114" s="3">
        <f t="shared" si="20"/>
        <v>6.9964444443840002E-3</v>
      </c>
      <c r="M114" s="3">
        <f t="shared" si="16"/>
        <v>-7.0151515150908255</v>
      </c>
    </row>
    <row r="115" spans="1:13" x14ac:dyDescent="0.3">
      <c r="A115" s="2">
        <v>0.17876157407407409</v>
      </c>
      <c r="B115" s="2">
        <f t="shared" si="17"/>
        <v>8.3333333333329707E-4</v>
      </c>
      <c r="C115">
        <v>52.312170000000002</v>
      </c>
      <c r="D115">
        <v>-178.46899999999999</v>
      </c>
      <c r="E115">
        <v>12.7</v>
      </c>
      <c r="F115">
        <v>38.9</v>
      </c>
      <c r="G115">
        <f t="shared" si="18"/>
        <v>3.1299999999987449E-3</v>
      </c>
      <c r="H115" s="4">
        <f t="shared" si="19"/>
        <v>5.3000000000054115E-3</v>
      </c>
      <c r="I115">
        <v>0.5</v>
      </c>
      <c r="J115" s="3">
        <f t="shared" si="14"/>
        <v>6.9444444444447459E-3</v>
      </c>
      <c r="K115" s="3">
        <f t="shared" si="15"/>
        <v>0.23285923192804578</v>
      </c>
      <c r="L115" s="3">
        <f t="shared" si="20"/>
        <v>6.5334444443880006E-3</v>
      </c>
      <c r="M115" s="3">
        <f t="shared" si="16"/>
        <v>5.001543209833553</v>
      </c>
    </row>
    <row r="116" spans="1:13" x14ac:dyDescent="0.3">
      <c r="A116" s="2">
        <v>0.17959490740740738</v>
      </c>
      <c r="B116" s="2">
        <f t="shared" si="17"/>
        <v>9.1435185185190226E-4</v>
      </c>
      <c r="C116">
        <v>52.315300000000001</v>
      </c>
      <c r="D116">
        <v>-178.46369999999999</v>
      </c>
      <c r="E116">
        <v>13.4</v>
      </c>
      <c r="F116">
        <v>44.4</v>
      </c>
      <c r="G116">
        <f t="shared" si="18"/>
        <v>3.4300000000015984E-3</v>
      </c>
      <c r="H116" s="4">
        <f t="shared" si="19"/>
        <v>5.849999999981037E-3</v>
      </c>
      <c r="I116">
        <v>0.55000000000000004</v>
      </c>
      <c r="J116" s="3">
        <f t="shared" si="14"/>
        <v>6.9620253164553135E-3</v>
      </c>
      <c r="K116" s="3">
        <f t="shared" si="15"/>
        <v>4.7825631708804996</v>
      </c>
      <c r="L116" s="3">
        <f t="shared" si="20"/>
        <v>6.8935555554960008E-3</v>
      </c>
      <c r="M116" s="3">
        <f t="shared" si="16"/>
        <v>1.3023909985821995</v>
      </c>
    </row>
    <row r="117" spans="1:13" x14ac:dyDescent="0.3">
      <c r="A117" s="2">
        <v>0.18050925925925929</v>
      </c>
      <c r="B117" s="2">
        <f t="shared" si="17"/>
        <v>7.2916666666661412E-4</v>
      </c>
      <c r="C117">
        <v>52.318730000000002</v>
      </c>
      <c r="D117">
        <v>-178.45785000000001</v>
      </c>
      <c r="E117">
        <v>13.6</v>
      </c>
      <c r="F117">
        <v>48.8</v>
      </c>
      <c r="G117">
        <f t="shared" si="18"/>
        <v>2.869999999994377E-3</v>
      </c>
      <c r="H117" s="4">
        <f t="shared" si="19"/>
        <v>4.8000000000172349E-3</v>
      </c>
      <c r="I117">
        <v>0.46</v>
      </c>
      <c r="J117" s="3">
        <f t="shared" si="14"/>
        <v>7.3015873015878285E-3</v>
      </c>
      <c r="K117" s="3">
        <f t="shared" si="15"/>
        <v>-3.7063171324619755</v>
      </c>
      <c r="L117" s="3">
        <f t="shared" si="20"/>
        <v>6.9964444443840002E-3</v>
      </c>
      <c r="M117" s="3">
        <f t="shared" si="16"/>
        <v>1.6331569664763128</v>
      </c>
    </row>
    <row r="118" spans="1:13" x14ac:dyDescent="0.3">
      <c r="A118" s="2">
        <v>0.1812384259259259</v>
      </c>
      <c r="B118" s="2">
        <f t="shared" si="17"/>
        <v>7.870370370370583E-4</v>
      </c>
      <c r="C118">
        <v>52.321599999999997</v>
      </c>
      <c r="D118">
        <v>-178.45304999999999</v>
      </c>
      <c r="E118">
        <v>13.8</v>
      </c>
      <c r="F118">
        <v>48</v>
      </c>
      <c r="G118">
        <f t="shared" si="18"/>
        <v>2.9700000000048021E-3</v>
      </c>
      <c r="H118" s="4">
        <f t="shared" si="19"/>
        <v>5.0999999999987722E-3</v>
      </c>
      <c r="I118">
        <v>0.48</v>
      </c>
      <c r="J118" s="3">
        <f t="shared" si="14"/>
        <v>7.0588235294115741E-3</v>
      </c>
      <c r="K118" s="3">
        <f t="shared" si="15"/>
        <v>0.93117301194727931</v>
      </c>
      <c r="L118" s="3">
        <f t="shared" si="20"/>
        <v>7.0993333332720005E-3</v>
      </c>
      <c r="M118" s="3">
        <f t="shared" si="16"/>
        <v>0</v>
      </c>
    </row>
    <row r="119" spans="1:13" x14ac:dyDescent="0.3">
      <c r="A119" s="2">
        <v>0.18202546296296296</v>
      </c>
      <c r="B119" s="2">
        <f t="shared" si="17"/>
        <v>7.6388888888889728E-4</v>
      </c>
      <c r="C119">
        <v>52.324570000000001</v>
      </c>
      <c r="D119">
        <v>-178.44794999999999</v>
      </c>
      <c r="E119">
        <v>13.8</v>
      </c>
      <c r="F119">
        <v>40.1</v>
      </c>
      <c r="G119">
        <f t="shared" si="18"/>
        <v>2.9099999999999682E-3</v>
      </c>
      <c r="H119" s="4">
        <f t="shared" si="19"/>
        <v>4.9300000000016553E-3</v>
      </c>
      <c r="I119">
        <v>0.47</v>
      </c>
      <c r="J119" s="3">
        <f t="shared" si="14"/>
        <v>7.121212121212043E-3</v>
      </c>
      <c r="K119" s="3">
        <f t="shared" si="15"/>
        <v>1.2637348019244417</v>
      </c>
      <c r="L119" s="3">
        <f t="shared" si="20"/>
        <v>7.0993333332720005E-3</v>
      </c>
      <c r="M119" s="3">
        <f t="shared" si="16"/>
        <v>7.0151515150908255</v>
      </c>
    </row>
    <row r="120" spans="1:13" x14ac:dyDescent="0.3">
      <c r="A120" s="2">
        <v>0.18278935185185186</v>
      </c>
      <c r="B120" s="2">
        <f t="shared" si="17"/>
        <v>7.870370370370583E-4</v>
      </c>
      <c r="C120">
        <v>52.327480000000001</v>
      </c>
      <c r="D120">
        <v>-178.44301999999999</v>
      </c>
      <c r="E120">
        <v>14.7</v>
      </c>
      <c r="F120">
        <v>46</v>
      </c>
      <c r="G120">
        <f t="shared" si="18"/>
        <v>3.0199999999993565E-3</v>
      </c>
      <c r="H120" s="4">
        <f t="shared" si="19"/>
        <v>5.2499999999895408E-3</v>
      </c>
      <c r="I120">
        <v>0.49</v>
      </c>
      <c r="J120" s="3">
        <f t="shared" si="14"/>
        <v>7.2058823529409823E-3</v>
      </c>
      <c r="K120" s="3">
        <f t="shared" si="15"/>
        <v>0.80280251058808294</v>
      </c>
      <c r="L120" s="3">
        <f t="shared" si="20"/>
        <v>7.5623333332680001E-3</v>
      </c>
      <c r="M120" s="3">
        <f t="shared" si="16"/>
        <v>-9.8349673201761956</v>
      </c>
    </row>
    <row r="121" spans="1:13" x14ac:dyDescent="0.3">
      <c r="A121" s="2">
        <v>0.18357638888888891</v>
      </c>
      <c r="B121" s="2">
        <f t="shared" si="17"/>
        <v>7.1759259259257524E-4</v>
      </c>
      <c r="C121">
        <v>52.330500000000001</v>
      </c>
      <c r="D121">
        <v>-178.43777</v>
      </c>
      <c r="E121">
        <v>13.4</v>
      </c>
      <c r="F121">
        <v>47.2</v>
      </c>
      <c r="G121">
        <f t="shared" si="18"/>
        <v>2.7699999999981628E-3</v>
      </c>
      <c r="H121" s="4">
        <f t="shared" si="19"/>
        <v>4.8199999999951615E-3</v>
      </c>
      <c r="I121">
        <v>0.45</v>
      </c>
      <c r="J121" s="3">
        <f t="shared" si="14"/>
        <v>7.2580645161292078E-3</v>
      </c>
      <c r="K121" s="3">
        <f t="shared" si="15"/>
        <v>-2.6014568158213591</v>
      </c>
      <c r="L121" s="3">
        <f t="shared" si="20"/>
        <v>6.8935555554960008E-3</v>
      </c>
      <c r="M121" s="3">
        <f t="shared" si="16"/>
        <v>3.3189964157420113</v>
      </c>
    </row>
    <row r="122" spans="1:13" x14ac:dyDescent="0.3">
      <c r="A122" s="2">
        <v>0.18429398148148149</v>
      </c>
      <c r="B122" s="2">
        <f t="shared" si="17"/>
        <v>7.17592592592603E-4</v>
      </c>
      <c r="C122">
        <v>52.333269999999999</v>
      </c>
      <c r="D122">
        <v>-178.43295000000001</v>
      </c>
      <c r="E122">
        <v>13.8</v>
      </c>
      <c r="F122">
        <v>47.5</v>
      </c>
      <c r="G122">
        <f t="shared" si="18"/>
        <v>2.7000000000043656E-3</v>
      </c>
      <c r="H122" s="4">
        <f t="shared" si="19"/>
        <v>4.8299999999983356E-3</v>
      </c>
      <c r="I122">
        <v>0.44</v>
      </c>
      <c r="J122" s="3">
        <f t="shared" si="14"/>
        <v>7.0967741935482843E-3</v>
      </c>
      <c r="K122" s="3">
        <f t="shared" si="15"/>
        <v>2.6014568158259279</v>
      </c>
      <c r="L122" s="3">
        <f t="shared" si="20"/>
        <v>7.0993333332720005E-3</v>
      </c>
      <c r="M122" s="3">
        <f t="shared" si="16"/>
        <v>1.6594982078709486</v>
      </c>
    </row>
    <row r="123" spans="1:13" x14ac:dyDescent="0.3">
      <c r="A123" s="2">
        <v>0.18501157407407409</v>
      </c>
      <c r="B123" s="2">
        <f t="shared" si="17"/>
        <v>7.1759259259254748E-4</v>
      </c>
      <c r="C123">
        <v>52.335970000000003</v>
      </c>
      <c r="D123">
        <v>-178.42812000000001</v>
      </c>
      <c r="E123">
        <v>14</v>
      </c>
      <c r="F123">
        <v>49.7</v>
      </c>
      <c r="G123">
        <f t="shared" si="18"/>
        <v>2.74999999999892E-3</v>
      </c>
      <c r="H123" s="4">
        <f t="shared" si="19"/>
        <v>4.9000000000205546E-3</v>
      </c>
      <c r="I123">
        <v>0.45</v>
      </c>
      <c r="J123" s="3">
        <f t="shared" si="14"/>
        <v>7.2580645161294879E-3</v>
      </c>
      <c r="K123" s="3">
        <f t="shared" si="15"/>
        <v>-2.6014568158259279</v>
      </c>
      <c r="L123" s="3">
        <f t="shared" si="20"/>
        <v>7.2022222221600008E-3</v>
      </c>
      <c r="M123" s="3">
        <f t="shared" si="16"/>
        <v>-4.1487455196776919</v>
      </c>
    </row>
    <row r="124" spans="1:13" x14ac:dyDescent="0.3">
      <c r="A124" s="2">
        <v>0.18572916666666664</v>
      </c>
      <c r="B124" s="2">
        <f t="shared" si="17"/>
        <v>7.17592592592603E-4</v>
      </c>
      <c r="C124">
        <v>52.338720000000002</v>
      </c>
      <c r="D124">
        <v>-178.42321999999999</v>
      </c>
      <c r="E124">
        <v>13.5</v>
      </c>
      <c r="F124">
        <v>42.3</v>
      </c>
      <c r="G124">
        <f t="shared" si="18"/>
        <v>2.5799999999946976E-3</v>
      </c>
      <c r="H124" s="4">
        <f t="shared" si="19"/>
        <v>4.8399999999730881E-3</v>
      </c>
      <c r="I124">
        <v>0.44</v>
      </c>
      <c r="J124" s="3">
        <f t="shared" si="14"/>
        <v>7.0967741935482843E-3</v>
      </c>
      <c r="K124" s="3">
        <f t="shared" si="15"/>
        <v>-0.58385637133399038</v>
      </c>
      <c r="L124" s="3">
        <f t="shared" si="20"/>
        <v>6.94499999994E-3</v>
      </c>
      <c r="M124" s="3">
        <f t="shared" si="16"/>
        <v>-0.82974910393546031</v>
      </c>
    </row>
    <row r="125" spans="1:13" x14ac:dyDescent="0.3">
      <c r="A125" s="2">
        <v>0.18644675925925924</v>
      </c>
      <c r="B125" s="2">
        <f t="shared" si="17"/>
        <v>7.870370370370583E-4</v>
      </c>
      <c r="C125">
        <v>52.341299999999997</v>
      </c>
      <c r="D125">
        <v>-178.41838000000001</v>
      </c>
      <c r="E125">
        <v>13.4</v>
      </c>
      <c r="F125">
        <v>53.1</v>
      </c>
      <c r="G125">
        <f t="shared" si="18"/>
        <v>2.9000000000038995E-3</v>
      </c>
      <c r="H125" s="4">
        <f t="shared" si="19"/>
        <v>5.210000000005266E-3</v>
      </c>
      <c r="I125">
        <v>0.48</v>
      </c>
      <c r="J125" s="3">
        <f t="shared" si="14"/>
        <v>7.0588235294115741E-3</v>
      </c>
      <c r="K125" s="3">
        <f t="shared" si="15"/>
        <v>88.364293085659639</v>
      </c>
      <c r="L125" s="3">
        <f t="shared" si="20"/>
        <v>6.8935555554960008E-3</v>
      </c>
      <c r="M125" s="3">
        <f t="shared" si="16"/>
        <v>2.2696078431175795</v>
      </c>
    </row>
    <row r="126" spans="1:13" x14ac:dyDescent="0.3">
      <c r="A126" s="2">
        <v>0.1872337962962963</v>
      </c>
      <c r="B126" s="2">
        <f t="shared" si="17"/>
        <v>8.796296296296191E-4</v>
      </c>
      <c r="C126">
        <v>52.344200000000001</v>
      </c>
      <c r="D126">
        <v>-178.41317000000001</v>
      </c>
      <c r="E126">
        <v>13.7</v>
      </c>
      <c r="F126">
        <v>51.5</v>
      </c>
      <c r="G126">
        <f t="shared" si="18"/>
        <v>3.3699999999967645E-3</v>
      </c>
      <c r="H126" s="4">
        <f t="shared" si="19"/>
        <v>5.8400000000062846E-3</v>
      </c>
      <c r="I126">
        <v>1.02</v>
      </c>
      <c r="J126" s="3">
        <f t="shared" si="14"/>
        <v>1.3421052631579108E-2</v>
      </c>
      <c r="K126" s="3">
        <f t="shared" si="15"/>
        <v>-91.282894736844639</v>
      </c>
      <c r="L126" s="3">
        <f t="shared" si="20"/>
        <v>7.0478888888280003E-3</v>
      </c>
      <c r="M126" s="3">
        <f t="shared" si="16"/>
        <v>-0.67690058478948367</v>
      </c>
    </row>
    <row r="127" spans="1:13" x14ac:dyDescent="0.3">
      <c r="A127" s="2">
        <v>0.18811342592592592</v>
      </c>
      <c r="B127" s="2">
        <f t="shared" si="17"/>
        <v>7.4074074074073626E-4</v>
      </c>
      <c r="C127">
        <v>52.347569999999997</v>
      </c>
      <c r="D127">
        <v>-178.40733</v>
      </c>
      <c r="E127">
        <v>13.6</v>
      </c>
      <c r="F127">
        <v>47.3</v>
      </c>
      <c r="G127">
        <f t="shared" si="18"/>
        <v>2.7600000000020941E-3</v>
      </c>
      <c r="H127" s="4">
        <f t="shared" si="19"/>
        <v>4.8500000000046839E-3</v>
      </c>
      <c r="I127">
        <v>0.45</v>
      </c>
      <c r="J127" s="3">
        <f t="shared" si="14"/>
        <v>7.0312500000000427E-3</v>
      </c>
      <c r="K127" s="3">
        <f t="shared" si="15"/>
        <v>-4.0802611367149701</v>
      </c>
      <c r="L127" s="3">
        <f t="shared" si="20"/>
        <v>6.9964444443840002E-3</v>
      </c>
      <c r="M127" s="3">
        <f t="shared" si="16"/>
        <v>-2.4114583333125079</v>
      </c>
    </row>
    <row r="128" spans="1:13" x14ac:dyDescent="0.3">
      <c r="A128" s="2">
        <v>0.18885416666666666</v>
      </c>
      <c r="B128" s="2">
        <f t="shared" si="17"/>
        <v>7.17592592592603E-4</v>
      </c>
      <c r="C128">
        <v>52.35033</v>
      </c>
      <c r="D128">
        <v>-178.40248</v>
      </c>
      <c r="E128">
        <v>13.3</v>
      </c>
      <c r="F128">
        <v>43.8</v>
      </c>
      <c r="G128">
        <f t="shared" si="18"/>
        <v>2.5499999999993861E-3</v>
      </c>
      <c r="H128" s="4">
        <f t="shared" si="19"/>
        <v>4.5800000000042473E-3</v>
      </c>
      <c r="I128">
        <v>0.42</v>
      </c>
      <c r="J128" s="3">
        <f t="shared" si="14"/>
        <v>6.7741935483869985E-3</v>
      </c>
      <c r="K128" s="3">
        <f t="shared" si="15"/>
        <v>4.2248910463306312E-12</v>
      </c>
      <c r="L128" s="3">
        <f t="shared" si="20"/>
        <v>6.8421111110520006E-3</v>
      </c>
      <c r="M128" s="3">
        <f t="shared" si="16"/>
        <v>-4.978494623612832</v>
      </c>
    </row>
    <row r="129" spans="1:13" x14ac:dyDescent="0.3">
      <c r="A129" s="2">
        <v>0.18957175925925926</v>
      </c>
      <c r="B129" s="2">
        <f t="shared" si="17"/>
        <v>7.1759259259257524E-4</v>
      </c>
      <c r="C129">
        <v>52.352879999999999</v>
      </c>
      <c r="D129">
        <v>-178.39789999999999</v>
      </c>
      <c r="E129">
        <v>12.7</v>
      </c>
      <c r="F129">
        <v>44.2</v>
      </c>
      <c r="G129">
        <f t="shared" si="18"/>
        <v>2.4999999999977263E-3</v>
      </c>
      <c r="H129" s="4">
        <f t="shared" si="19"/>
        <v>4.5700000000010732E-3</v>
      </c>
      <c r="I129">
        <v>0.42</v>
      </c>
      <c r="J129" s="3">
        <f t="shared" si="14"/>
        <v>6.7741935483872605E-3</v>
      </c>
      <c r="K129" s="3">
        <f t="shared" si="15"/>
        <v>3.0547409579630287</v>
      </c>
      <c r="L129" s="3">
        <f t="shared" si="20"/>
        <v>6.5334444443880006E-3</v>
      </c>
      <c r="M129" s="3">
        <f t="shared" si="16"/>
        <v>6.6379928314840226</v>
      </c>
    </row>
    <row r="130" spans="1:13" x14ac:dyDescent="0.3">
      <c r="A130" s="2">
        <v>0.19028935185185183</v>
      </c>
      <c r="B130" s="2">
        <f t="shared" si="17"/>
        <v>7.6388888888889728E-4</v>
      </c>
      <c r="C130">
        <v>52.355379999999997</v>
      </c>
      <c r="D130">
        <v>-178.39332999999999</v>
      </c>
      <c r="E130">
        <v>13.5</v>
      </c>
      <c r="F130">
        <v>41.1</v>
      </c>
      <c r="G130">
        <f t="shared" si="18"/>
        <v>2.7200000000036084E-3</v>
      </c>
      <c r="H130" s="4">
        <f t="shared" si="19"/>
        <v>5.0799999999924239E-3</v>
      </c>
      <c r="I130">
        <v>0.46</v>
      </c>
      <c r="J130" s="3">
        <f t="shared" si="14"/>
        <v>6.9696969696968931E-3</v>
      </c>
      <c r="K130" s="3">
        <f t="shared" si="15"/>
        <v>1.9093829323652083</v>
      </c>
      <c r="L130" s="3">
        <f t="shared" si="20"/>
        <v>6.94499999994E-3</v>
      </c>
      <c r="M130" s="3">
        <f t="shared" si="16"/>
        <v>0.77946127945453914</v>
      </c>
    </row>
    <row r="131" spans="1:13" x14ac:dyDescent="0.3">
      <c r="A131" s="2">
        <v>0.19105324074074073</v>
      </c>
      <c r="B131" s="2">
        <f t="shared" si="17"/>
        <v>8.796296296296191E-4</v>
      </c>
      <c r="C131">
        <v>52.3581</v>
      </c>
      <c r="D131">
        <v>-178.38825</v>
      </c>
      <c r="E131">
        <v>13.6</v>
      </c>
      <c r="F131">
        <v>49.3</v>
      </c>
      <c r="G131">
        <f t="shared" si="18"/>
        <v>3.1800000000004047E-3</v>
      </c>
      <c r="H131" s="4">
        <f t="shared" si="19"/>
        <v>5.920000000003256E-3</v>
      </c>
      <c r="I131">
        <v>0.54</v>
      </c>
      <c r="J131" s="3">
        <f t="shared" si="14"/>
        <v>7.1052631578948228E-3</v>
      </c>
      <c r="K131" s="3">
        <f t="shared" si="15"/>
        <v>-0.12302846879041246</v>
      </c>
      <c r="L131" s="3">
        <f t="shared" si="20"/>
        <v>6.9964444443840002E-3</v>
      </c>
      <c r="M131" s="3">
        <f t="shared" si="16"/>
        <v>0.67690058478948367</v>
      </c>
    </row>
    <row r="132" spans="1:13" x14ac:dyDescent="0.3">
      <c r="A132" s="2">
        <v>0.19193287037037035</v>
      </c>
      <c r="B132" s="2">
        <f t="shared" si="17"/>
        <v>7.17592592592603E-4</v>
      </c>
      <c r="C132">
        <v>52.361280000000001</v>
      </c>
      <c r="D132">
        <v>-178.38233</v>
      </c>
      <c r="E132">
        <v>13.7</v>
      </c>
      <c r="F132">
        <v>45.1</v>
      </c>
      <c r="G132">
        <f t="shared" si="18"/>
        <v>2.6000000000010459E-3</v>
      </c>
      <c r="H132" s="4">
        <f t="shared" si="19"/>
        <v>4.8799999999857846E-3</v>
      </c>
      <c r="I132">
        <v>0.44</v>
      </c>
      <c r="J132" s="3">
        <f t="shared" si="14"/>
        <v>7.0967741935482843E-3</v>
      </c>
      <c r="K132" s="3">
        <f t="shared" si="15"/>
        <v>-0.20060985395692749</v>
      </c>
      <c r="L132" s="3">
        <f t="shared" si="20"/>
        <v>7.0478888888280003E-3</v>
      </c>
      <c r="M132" s="3">
        <f t="shared" si="16"/>
        <v>0</v>
      </c>
    </row>
    <row r="133" spans="1:13" x14ac:dyDescent="0.3">
      <c r="A133" s="2">
        <v>0.19265046296296295</v>
      </c>
      <c r="B133" s="2">
        <f t="shared" si="17"/>
        <v>8.3333333333335258E-4</v>
      </c>
      <c r="C133">
        <v>52.363880000000002</v>
      </c>
      <c r="D133">
        <v>-178.37745000000001</v>
      </c>
      <c r="E133">
        <v>13.7</v>
      </c>
      <c r="F133">
        <v>46.4</v>
      </c>
      <c r="G133">
        <f t="shared" si="18"/>
        <v>2.8199999999998226E-3</v>
      </c>
      <c r="H133" s="4">
        <f t="shared" si="19"/>
        <v>5.870000000015807E-3</v>
      </c>
      <c r="I133">
        <v>0.51</v>
      </c>
      <c r="J133" s="3">
        <f t="shared" si="14"/>
        <v>7.0833333333331699E-3</v>
      </c>
      <c r="K133" s="3">
        <f t="shared" si="15"/>
        <v>-9.9571078431308475</v>
      </c>
      <c r="L133" s="3">
        <f t="shared" si="20"/>
        <v>7.0478888888280003E-3</v>
      </c>
      <c r="M133" s="3">
        <f t="shared" si="16"/>
        <v>-6.4305555554998337</v>
      </c>
    </row>
    <row r="134" spans="1:13" x14ac:dyDescent="0.3">
      <c r="A134" s="2">
        <v>0.19348379629629631</v>
      </c>
      <c r="B134" s="2">
        <f t="shared" si="17"/>
        <v>7.407407407407085E-4</v>
      </c>
      <c r="C134">
        <v>52.366700000000002</v>
      </c>
      <c r="D134">
        <v>-178.37157999999999</v>
      </c>
      <c r="E134">
        <v>12.8</v>
      </c>
      <c r="F134">
        <v>53.3</v>
      </c>
      <c r="G134">
        <f t="shared" si="18"/>
        <v>2.3699999999990951E-3</v>
      </c>
      <c r="H134" s="4">
        <f t="shared" si="19"/>
        <v>4.6499999999980446E-3</v>
      </c>
      <c r="I134">
        <v>0.41</v>
      </c>
      <c r="J134" s="3">
        <f t="shared" si="14"/>
        <v>6.406250000000278E-3</v>
      </c>
      <c r="K134" s="3">
        <f t="shared" si="15"/>
        <v>0.72004608293945416</v>
      </c>
      <c r="L134" s="3">
        <f t="shared" si="20"/>
        <v>6.5848888888320016E-3</v>
      </c>
      <c r="M134" s="3">
        <f t="shared" si="16"/>
        <v>-4.822916666625237</v>
      </c>
    </row>
    <row r="135" spans="1:13" x14ac:dyDescent="0.3">
      <c r="A135" s="2">
        <v>0.19422453703703701</v>
      </c>
      <c r="B135" s="2">
        <f t="shared" si="17"/>
        <v>7.1759259259263075E-4</v>
      </c>
      <c r="C135">
        <v>52.369070000000001</v>
      </c>
      <c r="D135">
        <v>-178.36693</v>
      </c>
      <c r="E135">
        <v>12.2</v>
      </c>
      <c r="F135">
        <v>48.8</v>
      </c>
      <c r="G135">
        <f t="shared" si="18"/>
        <v>2.3100000000013665E-3</v>
      </c>
      <c r="H135" s="4">
        <f t="shared" si="19"/>
        <v>4.5800000000042473E-3</v>
      </c>
      <c r="I135">
        <v>0.4</v>
      </c>
      <c r="J135" s="3">
        <f t="shared" si="14"/>
        <v>6.4516129032254638E-3</v>
      </c>
      <c r="K135" s="3">
        <f t="shared" si="15"/>
        <v>2.5001282117108325</v>
      </c>
      <c r="L135" s="3">
        <f t="shared" si="20"/>
        <v>6.2762222221679998E-3</v>
      </c>
      <c r="M135" s="3">
        <f t="shared" si="16"/>
        <v>4.9784946236126668</v>
      </c>
    </row>
    <row r="136" spans="1:13" x14ac:dyDescent="0.3">
      <c r="A136" s="2">
        <v>0.19494212962962965</v>
      </c>
      <c r="B136" s="2">
        <f t="shared" si="17"/>
        <v>8.5648148148145808E-4</v>
      </c>
      <c r="C136">
        <v>52.371380000000002</v>
      </c>
      <c r="D136">
        <v>-178.36234999999999</v>
      </c>
      <c r="E136">
        <v>12.8</v>
      </c>
      <c r="F136">
        <v>49.7</v>
      </c>
      <c r="G136">
        <f t="shared" si="18"/>
        <v>2.7699999999981628E-3</v>
      </c>
      <c r="H136" s="4">
        <f t="shared" si="19"/>
        <v>5.5700000000058481E-3</v>
      </c>
      <c r="I136">
        <v>0.49</v>
      </c>
      <c r="J136" s="3">
        <f t="shared" si="14"/>
        <v>6.6216216216218021E-3</v>
      </c>
      <c r="K136" s="3">
        <f t="shared" si="15"/>
        <v>-2.5001282117072035</v>
      </c>
      <c r="L136" s="3">
        <f t="shared" si="20"/>
        <v>6.5848888888320016E-3</v>
      </c>
      <c r="M136" s="3">
        <f t="shared" si="16"/>
        <v>-2.7807807807568405</v>
      </c>
    </row>
    <row r="137" spans="1:13" x14ac:dyDescent="0.3">
      <c r="A137" s="2">
        <v>0.1957986111111111</v>
      </c>
      <c r="B137" s="2">
        <f t="shared" si="17"/>
        <v>7.17592592592603E-4</v>
      </c>
      <c r="C137">
        <v>52.37415</v>
      </c>
      <c r="D137">
        <v>-178.35677999999999</v>
      </c>
      <c r="E137">
        <v>12.4</v>
      </c>
      <c r="F137">
        <v>52.5</v>
      </c>
      <c r="G137">
        <f t="shared" si="18"/>
        <v>2.2700000000028808E-3</v>
      </c>
      <c r="H137" s="4">
        <f t="shared" si="19"/>
        <v>4.5799999999758256E-3</v>
      </c>
      <c r="I137">
        <v>0.4</v>
      </c>
      <c r="J137" s="3">
        <f t="shared" si="14"/>
        <v>6.4516129032257136E-3</v>
      </c>
      <c r="K137" s="3">
        <f t="shared" si="15"/>
        <v>3.5514468047918695</v>
      </c>
      <c r="L137" s="3">
        <f t="shared" si="20"/>
        <v>6.379111111056001E-3</v>
      </c>
      <c r="M137" s="3">
        <f t="shared" si="16"/>
        <v>1.6594982078709346</v>
      </c>
    </row>
    <row r="138" spans="1:13" x14ac:dyDescent="0.3">
      <c r="A138" s="2">
        <v>0.19651620370370371</v>
      </c>
      <c r="B138" s="2">
        <f t="shared" si="17"/>
        <v>9.490740740740744E-4</v>
      </c>
      <c r="C138">
        <v>52.376420000000003</v>
      </c>
      <c r="D138">
        <v>-178.35220000000001</v>
      </c>
      <c r="E138">
        <v>12.6</v>
      </c>
      <c r="F138">
        <v>50</v>
      </c>
      <c r="G138">
        <f t="shared" si="18"/>
        <v>3.0499999999946681E-3</v>
      </c>
      <c r="H138" s="4">
        <f t="shared" si="19"/>
        <v>6.3200000000165346E-3</v>
      </c>
      <c r="I138">
        <v>0.55000000000000004</v>
      </c>
      <c r="J138" s="3">
        <f t="shared" si="14"/>
        <v>6.7073170731707299E-3</v>
      </c>
      <c r="K138" s="3">
        <f t="shared" si="15"/>
        <v>0.92883993355928141</v>
      </c>
      <c r="L138" s="3">
        <f t="shared" si="20"/>
        <v>6.4819999999440004E-3</v>
      </c>
      <c r="M138" s="3">
        <f t="shared" si="16"/>
        <v>6.2737127370731658</v>
      </c>
    </row>
    <row r="139" spans="1:13" x14ac:dyDescent="0.3">
      <c r="A139" s="2">
        <v>0.19746527777777778</v>
      </c>
      <c r="B139" s="2">
        <f t="shared" si="17"/>
        <v>7.17592592592603E-4</v>
      </c>
      <c r="C139">
        <v>52.379469999999998</v>
      </c>
      <c r="D139">
        <v>-178.34587999999999</v>
      </c>
      <c r="E139">
        <v>13.6</v>
      </c>
      <c r="F139">
        <v>54.1</v>
      </c>
      <c r="G139">
        <f t="shared" si="18"/>
        <v>2.3100000000013665E-3</v>
      </c>
      <c r="H139" s="4">
        <f t="shared" si="19"/>
        <v>4.909999999995307E-3</v>
      </c>
      <c r="I139">
        <v>0.42</v>
      </c>
      <c r="J139" s="3">
        <f t="shared" si="14"/>
        <v>6.7741935483869985E-3</v>
      </c>
      <c r="K139" s="3">
        <f t="shared" si="15"/>
        <v>-2.6014568158127136</v>
      </c>
      <c r="L139" s="3">
        <f t="shared" si="20"/>
        <v>6.9964444443840002E-3</v>
      </c>
      <c r="M139" s="3">
        <f t="shared" si="16"/>
        <v>0.8297491039354743</v>
      </c>
    </row>
    <row r="140" spans="1:13" x14ac:dyDescent="0.3">
      <c r="A140" s="2">
        <v>0.19818287037037038</v>
      </c>
      <c r="B140" s="2">
        <f t="shared" si="17"/>
        <v>7.1759259259257524E-4</v>
      </c>
      <c r="C140">
        <v>52.381779999999999</v>
      </c>
      <c r="D140">
        <v>-178.34097</v>
      </c>
      <c r="E140">
        <v>13.7</v>
      </c>
      <c r="F140">
        <v>56.9</v>
      </c>
      <c r="G140">
        <f t="shared" si="18"/>
        <v>2.3699999999990951E-3</v>
      </c>
      <c r="H140" s="4">
        <f t="shared" si="19"/>
        <v>4.6999999999854936E-3</v>
      </c>
      <c r="I140">
        <v>0.41</v>
      </c>
      <c r="J140" s="3">
        <f t="shared" ref="J140:J203" si="21">I140/(B140*86400)</f>
        <v>6.6129032258066111E-3</v>
      </c>
      <c r="K140" s="3">
        <f t="shared" ref="K140:K203" si="22">((J141-J140)*1000000)/(B141*86400/2+B140*86400/2)</f>
        <v>7.2982046411390847E-2</v>
      </c>
      <c r="L140" s="3">
        <f t="shared" si="20"/>
        <v>7.0478888888280003E-3</v>
      </c>
      <c r="M140" s="3">
        <f t="shared" ref="M140:M203" si="23">((L141-L140)*1000000)/(B140*86400)</f>
        <v>-3.3189964157420113</v>
      </c>
    </row>
    <row r="141" spans="1:13" x14ac:dyDescent="0.3">
      <c r="A141" s="2">
        <v>0.19890046296296296</v>
      </c>
      <c r="B141" s="2">
        <f t="shared" ref="B141:B204" si="24" xml:space="preserve"> A142- A141</f>
        <v>7.870370370370583E-4</v>
      </c>
      <c r="C141">
        <v>52.384149999999998</v>
      </c>
      <c r="D141">
        <v>-178.33627000000001</v>
      </c>
      <c r="E141">
        <v>13.3</v>
      </c>
      <c r="F141">
        <v>54.6</v>
      </c>
      <c r="G141">
        <f t="shared" ref="G141:G204" si="25">C142-C141</f>
        <v>2.6700000000019486E-3</v>
      </c>
      <c r="H141" s="4">
        <f t="shared" ref="H141:H204" si="26" xml:space="preserve"> D142-D141</f>
        <v>4.8900000000173804E-3</v>
      </c>
      <c r="I141">
        <v>0.45</v>
      </c>
      <c r="J141" s="3">
        <f t="shared" si="21"/>
        <v>6.6176470588233515E-3</v>
      </c>
      <c r="K141" s="3">
        <f t="shared" si="22"/>
        <v>-5.1702272948922321</v>
      </c>
      <c r="L141" s="3">
        <f t="shared" ref="L141:L204" si="27">(E141*0.51444444444)/1000</f>
        <v>6.8421111110520006E-3</v>
      </c>
      <c r="M141" s="3">
        <f t="shared" si="23"/>
        <v>-7.5653594770586157</v>
      </c>
    </row>
    <row r="142" spans="1:13" x14ac:dyDescent="0.3">
      <c r="A142" s="2">
        <v>0.19968750000000002</v>
      </c>
      <c r="B142" s="2">
        <f t="shared" si="24"/>
        <v>7.7546296296293615E-4</v>
      </c>
      <c r="C142">
        <v>52.38682</v>
      </c>
      <c r="D142">
        <v>-178.33138</v>
      </c>
      <c r="E142">
        <v>12.3</v>
      </c>
      <c r="F142">
        <v>46.5</v>
      </c>
      <c r="G142">
        <f t="shared" si="25"/>
        <v>2.4099999999975807E-3</v>
      </c>
      <c r="H142" s="4">
        <f t="shared" si="26"/>
        <v>4.860000000007858E-3</v>
      </c>
      <c r="I142">
        <v>0.42</v>
      </c>
      <c r="J142" s="3">
        <f t="shared" si="21"/>
        <v>6.2686567164181271E-3</v>
      </c>
      <c r="K142" s="3">
        <f t="shared" si="22"/>
        <v>5.8530875036533523</v>
      </c>
      <c r="L142" s="3">
        <f t="shared" si="27"/>
        <v>6.3276666666120009E-3</v>
      </c>
      <c r="M142" s="3">
        <f t="shared" si="23"/>
        <v>0.7678275290149541</v>
      </c>
    </row>
    <row r="143" spans="1:13" x14ac:dyDescent="0.3">
      <c r="A143" s="2">
        <v>0.20046296296296295</v>
      </c>
      <c r="B143" s="2">
        <f t="shared" si="24"/>
        <v>7.9861111111112493E-4</v>
      </c>
      <c r="C143">
        <v>52.389229999999998</v>
      </c>
      <c r="D143">
        <v>-178.32651999999999</v>
      </c>
      <c r="E143">
        <v>12.4</v>
      </c>
      <c r="F143">
        <v>46.2</v>
      </c>
      <c r="G143">
        <f t="shared" si="25"/>
        <v>2.4900000000016576E-3</v>
      </c>
      <c r="H143" s="4">
        <f t="shared" si="26"/>
        <v>5.3999999999803094E-3</v>
      </c>
      <c r="I143">
        <v>0.46</v>
      </c>
      <c r="J143" s="3">
        <f t="shared" si="21"/>
        <v>6.6666666666665517E-3</v>
      </c>
      <c r="K143" s="3">
        <f t="shared" si="22"/>
        <v>3.9713166368274454E-12</v>
      </c>
      <c r="L143" s="3">
        <f t="shared" si="27"/>
        <v>6.379111111056001E-3</v>
      </c>
      <c r="M143" s="3">
        <f t="shared" si="23"/>
        <v>2.9822866344347396</v>
      </c>
    </row>
    <row r="144" spans="1:13" x14ac:dyDescent="0.3">
      <c r="A144" s="2">
        <v>0.20126157407407408</v>
      </c>
      <c r="B144" s="2">
        <f t="shared" si="24"/>
        <v>1.0416666666666352E-3</v>
      </c>
      <c r="C144">
        <v>52.391719999999999</v>
      </c>
      <c r="D144">
        <v>-178.32112000000001</v>
      </c>
      <c r="E144">
        <v>12.8</v>
      </c>
      <c r="F144">
        <v>58.7</v>
      </c>
      <c r="G144">
        <f t="shared" si="25"/>
        <v>3.3499999999975216E-3</v>
      </c>
      <c r="H144" s="4">
        <f t="shared" si="26"/>
        <v>6.9400000000143791E-3</v>
      </c>
      <c r="I144">
        <v>0.6</v>
      </c>
      <c r="J144" s="3">
        <f t="shared" si="21"/>
        <v>6.6666666666668675E-3</v>
      </c>
      <c r="K144" s="3">
        <f t="shared" si="22"/>
        <v>1.3664002186223043</v>
      </c>
      <c r="L144" s="3">
        <f t="shared" si="27"/>
        <v>6.5848888888320016E-3</v>
      </c>
      <c r="M144" s="3">
        <f t="shared" si="23"/>
        <v>1.7148148148000375</v>
      </c>
    </row>
    <row r="145" spans="1:13" x14ac:dyDescent="0.3">
      <c r="A145" s="2">
        <v>0.20230324074074071</v>
      </c>
      <c r="B145" s="2">
        <f t="shared" si="24"/>
        <v>2.7546296296296624E-3</v>
      </c>
      <c r="C145">
        <v>52.395069999999997</v>
      </c>
      <c r="D145">
        <v>-178.31417999999999</v>
      </c>
      <c r="E145">
        <v>13.1</v>
      </c>
      <c r="F145">
        <v>58</v>
      </c>
      <c r="G145">
        <f t="shared" si="25"/>
        <v>9.1500000000053205E-3</v>
      </c>
      <c r="H145" s="4">
        <f t="shared" si="26"/>
        <v>1.9009999999980209E-2</v>
      </c>
      <c r="I145">
        <v>1.64</v>
      </c>
      <c r="J145" s="3">
        <f t="shared" si="21"/>
        <v>6.8907563025209255E-3</v>
      </c>
      <c r="K145" s="3">
        <f t="shared" si="22"/>
        <v>-0.53608347527638789</v>
      </c>
      <c r="L145" s="3">
        <f t="shared" si="27"/>
        <v>6.7392222221640003E-3</v>
      </c>
      <c r="M145" s="3">
        <f t="shared" si="23"/>
        <v>0.86461251166385411</v>
      </c>
    </row>
    <row r="146" spans="1:13" x14ac:dyDescent="0.3">
      <c r="A146" s="2">
        <v>0.20505787037037038</v>
      </c>
      <c r="B146" s="2">
        <f t="shared" si="24"/>
        <v>1.5509259259259001E-3</v>
      </c>
      <c r="C146">
        <v>52.404220000000002</v>
      </c>
      <c r="D146">
        <v>-178.29517000000001</v>
      </c>
      <c r="E146">
        <v>13.5</v>
      </c>
      <c r="F146">
        <v>52.5</v>
      </c>
      <c r="G146">
        <f t="shared" si="25"/>
        <v>4.9500000000008981E-3</v>
      </c>
      <c r="H146" s="4">
        <f t="shared" si="26"/>
        <v>1.064000000002352E-2</v>
      </c>
      <c r="I146">
        <v>0.91</v>
      </c>
      <c r="J146" s="3">
        <f t="shared" si="21"/>
        <v>6.7910447761195172E-3</v>
      </c>
      <c r="K146" s="3">
        <f t="shared" si="22"/>
        <v>-4.0811150927756765</v>
      </c>
      <c r="L146" s="3">
        <f t="shared" si="27"/>
        <v>6.94499999994E-3</v>
      </c>
      <c r="M146" s="3">
        <f t="shared" si="23"/>
        <v>-2.6873963515522723</v>
      </c>
    </row>
    <row r="147" spans="1:13" x14ac:dyDescent="0.3">
      <c r="A147" s="2">
        <v>0.20660879629629628</v>
      </c>
      <c r="B147" s="2">
        <f t="shared" si="24"/>
        <v>7.9861111111112493E-4</v>
      </c>
      <c r="C147">
        <v>52.409170000000003</v>
      </c>
      <c r="D147">
        <v>-178.28452999999999</v>
      </c>
      <c r="E147">
        <v>12.8</v>
      </c>
      <c r="F147">
        <v>53.8</v>
      </c>
      <c r="G147">
        <f t="shared" si="25"/>
        <v>2.3599999999959209E-3</v>
      </c>
      <c r="H147" s="4">
        <f t="shared" si="26"/>
        <v>5.2599999999927149E-3</v>
      </c>
      <c r="I147">
        <v>0.44</v>
      </c>
      <c r="J147" s="3">
        <f t="shared" si="21"/>
        <v>6.3768115942027881E-3</v>
      </c>
      <c r="K147" s="3">
        <f t="shared" si="22"/>
        <v>-4.4309938908037562E-2</v>
      </c>
      <c r="L147" s="3">
        <f t="shared" si="27"/>
        <v>6.5848888888320016E-3</v>
      </c>
      <c r="M147" s="3">
        <f t="shared" si="23"/>
        <v>0</v>
      </c>
    </row>
    <row r="148" spans="1:13" x14ac:dyDescent="0.3">
      <c r="A148" s="2">
        <v>0.2074074074074074</v>
      </c>
      <c r="B148" s="2">
        <f t="shared" si="24"/>
        <v>2.5613425925925942E-2</v>
      </c>
      <c r="C148">
        <v>52.411529999999999</v>
      </c>
      <c r="D148">
        <v>-178.27927</v>
      </c>
      <c r="E148">
        <v>12.8</v>
      </c>
      <c r="F148">
        <v>51.1</v>
      </c>
      <c r="G148">
        <f t="shared" si="25"/>
        <v>7.2490000000001942E-2</v>
      </c>
      <c r="H148" s="4">
        <f t="shared" si="26"/>
        <v>0.16890000000000782</v>
      </c>
      <c r="I148">
        <v>14</v>
      </c>
      <c r="J148" s="3">
        <f t="shared" si="21"/>
        <v>6.3262539539087172E-3</v>
      </c>
      <c r="K148" s="3">
        <f t="shared" si="22"/>
        <v>-1.0955050057250322E-2</v>
      </c>
      <c r="L148" s="3">
        <f t="shared" si="27"/>
        <v>6.5848888888320016E-3</v>
      </c>
      <c r="M148" s="3">
        <f t="shared" si="23"/>
        <v>-6.9739418586534666E-2</v>
      </c>
    </row>
    <row r="149" spans="1:13" x14ac:dyDescent="0.3">
      <c r="A149" s="2">
        <v>0.23302083333333334</v>
      </c>
      <c r="B149" s="2">
        <f t="shared" si="24"/>
        <v>1.5543981481481478E-2</v>
      </c>
      <c r="C149">
        <v>52.484020000000001</v>
      </c>
      <c r="D149">
        <v>-178.11036999999999</v>
      </c>
      <c r="E149">
        <v>12.5</v>
      </c>
      <c r="F149">
        <v>55.1</v>
      </c>
      <c r="G149">
        <f t="shared" si="25"/>
        <v>4.3010000000002435E-2</v>
      </c>
      <c r="H149" s="4">
        <f t="shared" si="26"/>
        <v>0.10334999999997763</v>
      </c>
      <c r="I149">
        <v>8.4700000000000006</v>
      </c>
      <c r="J149" s="3">
        <f t="shared" si="21"/>
        <v>6.3067758749069261E-3</v>
      </c>
      <c r="K149" s="3">
        <f t="shared" si="22"/>
        <v>0.21760296980470445</v>
      </c>
      <c r="L149" s="3">
        <f t="shared" si="27"/>
        <v>6.4305555555000003E-3</v>
      </c>
      <c r="M149" s="3">
        <f t="shared" si="23"/>
        <v>-3.8305617605360602E-2</v>
      </c>
    </row>
    <row r="150" spans="1:13" x14ac:dyDescent="0.3">
      <c r="A150" s="2">
        <v>0.24856481481481482</v>
      </c>
      <c r="B150" s="2">
        <f t="shared" si="24"/>
        <v>1.3425925925925619E-3</v>
      </c>
      <c r="C150">
        <v>52.527030000000003</v>
      </c>
      <c r="D150">
        <v>-178.00702000000001</v>
      </c>
      <c r="E150">
        <v>12.4</v>
      </c>
      <c r="F150">
        <v>54</v>
      </c>
      <c r="G150">
        <f t="shared" si="25"/>
        <v>3.8899999999983947E-3</v>
      </c>
      <c r="H150" s="4">
        <f t="shared" si="26"/>
        <v>9.0200000000209002E-3</v>
      </c>
      <c r="I150">
        <v>0.75</v>
      </c>
      <c r="J150" s="3">
        <f t="shared" si="21"/>
        <v>6.4655172413794577E-3</v>
      </c>
      <c r="K150" s="3">
        <f t="shared" si="22"/>
        <v>0.22072889586090078</v>
      </c>
      <c r="L150" s="3">
        <f t="shared" si="27"/>
        <v>6.379111111056001E-3</v>
      </c>
      <c r="M150" s="3">
        <f t="shared" si="23"/>
        <v>3.1044061302414439</v>
      </c>
    </row>
    <row r="151" spans="1:13" x14ac:dyDescent="0.3">
      <c r="A151" s="2">
        <v>0.24990740740740738</v>
      </c>
      <c r="B151" s="2">
        <f t="shared" si="24"/>
        <v>8.564814814815136E-4</v>
      </c>
      <c r="C151">
        <v>52.530920000000002</v>
      </c>
      <c r="D151">
        <v>-177.99799999999999</v>
      </c>
      <c r="E151">
        <v>13.1</v>
      </c>
      <c r="F151">
        <v>55.4</v>
      </c>
      <c r="G151">
        <f t="shared" si="25"/>
        <v>2.5300000000001432E-3</v>
      </c>
      <c r="H151" s="4">
        <f t="shared" si="26"/>
        <v>5.7499999999777174E-3</v>
      </c>
      <c r="I151">
        <v>0.48</v>
      </c>
      <c r="J151" s="3">
        <f t="shared" si="21"/>
        <v>6.4864864864862433E-3</v>
      </c>
      <c r="K151" s="3">
        <f t="shared" si="22"/>
        <v>0.31313899927353378</v>
      </c>
      <c r="L151" s="3">
        <f t="shared" si="27"/>
        <v>6.7392222221640003E-3</v>
      </c>
      <c r="M151" s="3">
        <f t="shared" si="23"/>
        <v>-3.475975975945814</v>
      </c>
    </row>
    <row r="152" spans="1:13" x14ac:dyDescent="0.3">
      <c r="A152" s="2">
        <v>0.2507638888888889</v>
      </c>
      <c r="B152" s="2">
        <f t="shared" si="24"/>
        <v>7.2916666666666963E-4</v>
      </c>
      <c r="C152">
        <v>52.533450000000002</v>
      </c>
      <c r="D152">
        <v>-177.99225000000001</v>
      </c>
      <c r="E152">
        <v>12.6</v>
      </c>
      <c r="F152">
        <v>58.7</v>
      </c>
      <c r="G152">
        <f t="shared" si="25"/>
        <v>2.220000000001221E-3</v>
      </c>
      <c r="H152" s="4">
        <f t="shared" si="26"/>
        <v>4.7800000000108867E-3</v>
      </c>
      <c r="I152">
        <v>0.41</v>
      </c>
      <c r="J152" s="3">
        <f t="shared" si="21"/>
        <v>6.5079365079364808E-3</v>
      </c>
      <c r="K152" s="3">
        <f t="shared" si="22"/>
        <v>0.79742808457549452</v>
      </c>
      <c r="L152" s="3">
        <f t="shared" si="27"/>
        <v>6.4819999999440004E-3</v>
      </c>
      <c r="M152" s="3">
        <f t="shared" si="23"/>
        <v>-1.6331569664761747</v>
      </c>
    </row>
    <row r="153" spans="1:13" x14ac:dyDescent="0.3">
      <c r="A153" s="2">
        <v>0.25149305555555557</v>
      </c>
      <c r="B153" s="2">
        <f t="shared" si="24"/>
        <v>7.0601851851853636E-4</v>
      </c>
      <c r="C153">
        <v>52.535670000000003</v>
      </c>
      <c r="D153">
        <v>-177.98747</v>
      </c>
      <c r="E153">
        <v>12.4</v>
      </c>
      <c r="F153">
        <v>56.3</v>
      </c>
      <c r="G153">
        <f t="shared" si="25"/>
        <v>2.009999999998513E-3</v>
      </c>
      <c r="H153" s="4">
        <f t="shared" si="26"/>
        <v>4.8899999999889587E-3</v>
      </c>
      <c r="I153">
        <v>0.4</v>
      </c>
      <c r="J153" s="3">
        <f t="shared" si="21"/>
        <v>6.5573770491801622E-3</v>
      </c>
      <c r="K153" s="3">
        <f t="shared" si="22"/>
        <v>0.13804173988269161</v>
      </c>
      <c r="L153" s="3">
        <f t="shared" si="27"/>
        <v>6.379111111056001E-3</v>
      </c>
      <c r="M153" s="3">
        <f t="shared" si="23"/>
        <v>1.6867030965245382</v>
      </c>
    </row>
    <row r="154" spans="1:13" x14ac:dyDescent="0.3">
      <c r="A154" s="2">
        <v>0.2521990740740741</v>
      </c>
      <c r="B154" s="2">
        <f t="shared" si="24"/>
        <v>1.1805555555555181E-3</v>
      </c>
      <c r="C154">
        <v>52.537680000000002</v>
      </c>
      <c r="D154">
        <v>-177.98258000000001</v>
      </c>
      <c r="E154">
        <v>12.6</v>
      </c>
      <c r="F154">
        <v>58.4</v>
      </c>
      <c r="G154">
        <f t="shared" si="25"/>
        <v>3.5699999999962984E-3</v>
      </c>
      <c r="H154" s="4">
        <f t="shared" si="26"/>
        <v>8.0000000000097771E-3</v>
      </c>
      <c r="I154">
        <v>0.67</v>
      </c>
      <c r="J154" s="3">
        <f t="shared" si="21"/>
        <v>6.5686274509806014E-3</v>
      </c>
      <c r="K154" s="3">
        <f t="shared" si="22"/>
        <v>-0.64605556614733861</v>
      </c>
      <c r="L154" s="3">
        <f t="shared" si="27"/>
        <v>6.4819999999440004E-3</v>
      </c>
      <c r="M154" s="3">
        <f t="shared" si="23"/>
        <v>0.50435729847060573</v>
      </c>
    </row>
    <row r="155" spans="1:13" x14ac:dyDescent="0.3">
      <c r="A155" s="2">
        <v>0.25337962962962962</v>
      </c>
      <c r="B155" s="2">
        <f t="shared" si="24"/>
        <v>7.7662037037037335E-3</v>
      </c>
      <c r="C155">
        <v>52.541249999999998</v>
      </c>
      <c r="D155">
        <v>-177.97458</v>
      </c>
      <c r="E155">
        <v>12.7</v>
      </c>
      <c r="F155">
        <v>49.1</v>
      </c>
      <c r="G155">
        <f t="shared" si="25"/>
        <v>2.2800000000003706E-2</v>
      </c>
      <c r="H155" s="4">
        <f t="shared" si="26"/>
        <v>5.0360000000011951E-2</v>
      </c>
      <c r="I155">
        <v>4.24</v>
      </c>
      <c r="J155" s="3">
        <f t="shared" si="21"/>
        <v>6.3189269746646553E-3</v>
      </c>
      <c r="K155" s="3">
        <f t="shared" si="22"/>
        <v>-0.40859951441107384</v>
      </c>
      <c r="L155" s="3">
        <f t="shared" si="27"/>
        <v>6.5334444443880006E-3</v>
      </c>
      <c r="M155" s="3">
        <f t="shared" si="23"/>
        <v>-0.84335154826229286</v>
      </c>
    </row>
    <row r="156" spans="1:13" x14ac:dyDescent="0.3">
      <c r="A156" s="2">
        <v>0.26114583333333335</v>
      </c>
      <c r="B156" s="2">
        <f t="shared" si="24"/>
        <v>1.1458333333332904E-3</v>
      </c>
      <c r="C156">
        <v>52.564050000000002</v>
      </c>
      <c r="D156">
        <v>-177.92421999999999</v>
      </c>
      <c r="E156">
        <v>11.6</v>
      </c>
      <c r="F156">
        <v>49</v>
      </c>
      <c r="G156">
        <f t="shared" si="25"/>
        <v>3.0700000000010164E-3</v>
      </c>
      <c r="H156" s="4">
        <f t="shared" si="26"/>
        <v>7.4400000000025557E-3</v>
      </c>
      <c r="I156">
        <v>0.61</v>
      </c>
      <c r="J156" s="3">
        <f t="shared" si="21"/>
        <v>6.1616161616163921E-3</v>
      </c>
      <c r="K156" s="3">
        <f t="shared" si="22"/>
        <v>1.5988375034588174</v>
      </c>
      <c r="L156" s="3">
        <f t="shared" si="27"/>
        <v>5.9675555555039998E-3</v>
      </c>
      <c r="M156" s="3">
        <f t="shared" si="23"/>
        <v>2.5982042648485897</v>
      </c>
    </row>
    <row r="157" spans="1:13" x14ac:dyDescent="0.3">
      <c r="A157" s="2">
        <v>0.26229166666666665</v>
      </c>
      <c r="B157" s="2">
        <f t="shared" si="24"/>
        <v>7.1759259259263075E-4</v>
      </c>
      <c r="C157">
        <v>52.567120000000003</v>
      </c>
      <c r="D157">
        <v>-177.91677999999999</v>
      </c>
      <c r="E157">
        <v>12.1</v>
      </c>
      <c r="F157">
        <v>54.5</v>
      </c>
      <c r="G157">
        <f t="shared" si="25"/>
        <v>1.9599999999968531E-3</v>
      </c>
      <c r="H157" s="4">
        <f t="shared" si="26"/>
        <v>4.7500000000013642E-3</v>
      </c>
      <c r="I157">
        <v>0.39</v>
      </c>
      <c r="J157" s="3">
        <f t="shared" si="21"/>
        <v>6.2903225806448266E-3</v>
      </c>
      <c r="K157" s="3">
        <f t="shared" si="22"/>
        <v>-1.4005937150867269</v>
      </c>
      <c r="L157" s="3">
        <f t="shared" si="27"/>
        <v>6.2247777777240006E-3</v>
      </c>
      <c r="M157" s="3">
        <f t="shared" si="23"/>
        <v>-1.6594982078708842</v>
      </c>
    </row>
    <row r="158" spans="1:13" x14ac:dyDescent="0.3">
      <c r="A158" s="2">
        <v>0.26300925925925928</v>
      </c>
      <c r="B158" s="2">
        <f t="shared" si="24"/>
        <v>8.2175925925925819E-4</v>
      </c>
      <c r="C158">
        <v>52.56908</v>
      </c>
      <c r="D158">
        <v>-177.91202999999999</v>
      </c>
      <c r="E158">
        <v>11.9</v>
      </c>
      <c r="F158">
        <v>53.7</v>
      </c>
      <c r="G158">
        <f t="shared" si="25"/>
        <v>2.250000000003638E-3</v>
      </c>
      <c r="H158" s="4">
        <f t="shared" si="26"/>
        <v>5.3599999999960346E-3</v>
      </c>
      <c r="I158">
        <v>0.44</v>
      </c>
      <c r="J158" s="3">
        <f t="shared" si="21"/>
        <v>6.197183098591557E-3</v>
      </c>
      <c r="K158" s="3">
        <f t="shared" si="22"/>
        <v>-1.5746653836015891</v>
      </c>
      <c r="L158" s="3">
        <f t="shared" si="27"/>
        <v>6.1218888888360003E-3</v>
      </c>
      <c r="M158" s="3">
        <f t="shared" si="23"/>
        <v>0.72456964005634095</v>
      </c>
    </row>
    <row r="159" spans="1:13" x14ac:dyDescent="0.3">
      <c r="A159" s="2">
        <v>0.26383101851851853</v>
      </c>
      <c r="B159" s="2">
        <f t="shared" si="24"/>
        <v>7.9861111111106942E-4</v>
      </c>
      <c r="C159">
        <v>52.571330000000003</v>
      </c>
      <c r="D159">
        <v>-177.90666999999999</v>
      </c>
      <c r="E159">
        <v>12</v>
      </c>
      <c r="F159">
        <v>51.6</v>
      </c>
      <c r="G159">
        <f t="shared" si="25"/>
        <v>2.1999999999948727E-3</v>
      </c>
      <c r="H159" s="4">
        <f t="shared" si="26"/>
        <v>5.0200000000018008E-3</v>
      </c>
      <c r="I159">
        <v>0.42</v>
      </c>
      <c r="J159" s="3">
        <f t="shared" si="21"/>
        <v>6.0869565217394487E-3</v>
      </c>
      <c r="K159" s="3">
        <f t="shared" si="22"/>
        <v>-0.69288065131040244</v>
      </c>
      <c r="L159" s="3">
        <f t="shared" si="27"/>
        <v>6.1733333332800004E-3</v>
      </c>
      <c r="M159" s="3">
        <f t="shared" si="23"/>
        <v>-1.4911433172174611</v>
      </c>
    </row>
    <row r="160" spans="1:13" x14ac:dyDescent="0.3">
      <c r="A160" s="2">
        <v>0.2646296296296296</v>
      </c>
      <c r="B160" s="2">
        <f t="shared" si="24"/>
        <v>2.9050925925926396E-3</v>
      </c>
      <c r="C160">
        <v>52.573529999999998</v>
      </c>
      <c r="D160">
        <v>-177.90164999999999</v>
      </c>
      <c r="E160">
        <v>11.8</v>
      </c>
      <c r="F160">
        <v>44.9</v>
      </c>
      <c r="G160">
        <f t="shared" si="25"/>
        <v>7.9199999999985948E-3</v>
      </c>
      <c r="H160" s="4">
        <f t="shared" si="26"/>
        <v>1.8019999999978609E-2</v>
      </c>
      <c r="I160">
        <v>1.5</v>
      </c>
      <c r="J160" s="3">
        <f t="shared" si="21"/>
        <v>5.9760956175297841E-3</v>
      </c>
      <c r="K160" s="3">
        <f t="shared" si="22"/>
        <v>1.0601173947806162</v>
      </c>
      <c r="L160" s="3">
        <f t="shared" si="27"/>
        <v>6.070444444392001E-3</v>
      </c>
      <c r="M160" s="3">
        <f t="shared" si="23"/>
        <v>-0.40991589198406175</v>
      </c>
    </row>
    <row r="161" spans="1:13" x14ac:dyDescent="0.3">
      <c r="A161" s="2">
        <v>0.26753472222222224</v>
      </c>
      <c r="B161" s="2">
        <f t="shared" si="24"/>
        <v>1.1458333333332904E-3</v>
      </c>
      <c r="C161">
        <v>52.581449999999997</v>
      </c>
      <c r="D161">
        <v>-177.88363000000001</v>
      </c>
      <c r="E161">
        <v>11.6</v>
      </c>
      <c r="F161">
        <v>54</v>
      </c>
      <c r="G161">
        <f t="shared" si="25"/>
        <v>3.200000000006753E-3</v>
      </c>
      <c r="H161" s="4">
        <f t="shared" si="26"/>
        <v>7.2600000000022646E-3</v>
      </c>
      <c r="I161">
        <v>0.61</v>
      </c>
      <c r="J161" s="3">
        <f t="shared" si="21"/>
        <v>6.1616161616163921E-3</v>
      </c>
      <c r="K161" s="3">
        <f t="shared" si="22"/>
        <v>1.9332076748316163</v>
      </c>
      <c r="L161" s="3">
        <f t="shared" si="27"/>
        <v>5.9675555555039998E-3</v>
      </c>
      <c r="M161" s="3">
        <f t="shared" si="23"/>
        <v>3.6374859707880254</v>
      </c>
    </row>
    <row r="162" spans="1:13" x14ac:dyDescent="0.3">
      <c r="A162" s="2">
        <v>0.26868055555555553</v>
      </c>
      <c r="B162" s="2">
        <f t="shared" si="24"/>
        <v>1.2731481481481621E-3</v>
      </c>
      <c r="C162">
        <v>52.584650000000003</v>
      </c>
      <c r="D162">
        <v>-177.87637000000001</v>
      </c>
      <c r="E162">
        <v>12.3</v>
      </c>
      <c r="F162">
        <v>50.4</v>
      </c>
      <c r="G162">
        <f t="shared" si="25"/>
        <v>3.5999999999987153E-3</v>
      </c>
      <c r="H162" s="4">
        <f t="shared" si="26"/>
        <v>8.4999999999979536E-3</v>
      </c>
      <c r="I162">
        <v>0.7</v>
      </c>
      <c r="J162" s="3">
        <f t="shared" si="21"/>
        <v>6.3636363636362936E-3</v>
      </c>
      <c r="K162" s="3">
        <f t="shared" si="22"/>
        <v>0.72150072150338995</v>
      </c>
      <c r="L162" s="3">
        <f t="shared" si="27"/>
        <v>6.3276666666120009E-3</v>
      </c>
      <c r="M162" s="3">
        <f t="shared" si="23"/>
        <v>0.46767676767272348</v>
      </c>
    </row>
    <row r="163" spans="1:13" x14ac:dyDescent="0.3">
      <c r="A163" s="2">
        <v>0.2699537037037037</v>
      </c>
      <c r="B163" s="2">
        <f t="shared" si="24"/>
        <v>8.101851851851638E-4</v>
      </c>
      <c r="C163">
        <v>52.588250000000002</v>
      </c>
      <c r="D163">
        <v>-177.86787000000001</v>
      </c>
      <c r="E163">
        <v>12.4</v>
      </c>
      <c r="F163">
        <v>51.2</v>
      </c>
      <c r="G163">
        <f t="shared" si="25"/>
        <v>2.2999999999981924E-3</v>
      </c>
      <c r="H163" s="4">
        <f t="shared" si="26"/>
        <v>5.4700000000025284E-3</v>
      </c>
      <c r="I163">
        <v>0.45</v>
      </c>
      <c r="J163" s="3">
        <f t="shared" si="21"/>
        <v>6.4285714285715985E-3</v>
      </c>
      <c r="K163" s="3">
        <f t="shared" si="22"/>
        <v>-4.0816326530651832</v>
      </c>
      <c r="L163" s="3">
        <f t="shared" si="27"/>
        <v>6.379111111056001E-3</v>
      </c>
      <c r="M163" s="3">
        <f t="shared" si="23"/>
        <v>0</v>
      </c>
    </row>
    <row r="164" spans="1:13" x14ac:dyDescent="0.3">
      <c r="A164" s="2">
        <v>0.27076388888888886</v>
      </c>
      <c r="B164" s="2">
        <f t="shared" si="24"/>
        <v>1.6203703703704386E-3</v>
      </c>
      <c r="C164">
        <v>52.59055</v>
      </c>
      <c r="D164">
        <v>-177.86240000000001</v>
      </c>
      <c r="E164">
        <v>12.4</v>
      </c>
      <c r="F164">
        <v>50.4</v>
      </c>
      <c r="G164">
        <f t="shared" si="25"/>
        <v>4.3999999999968509E-3</v>
      </c>
      <c r="H164" s="4">
        <f t="shared" si="26"/>
        <v>1.0199999999997544E-2</v>
      </c>
      <c r="I164">
        <v>0.84</v>
      </c>
      <c r="J164" s="3">
        <f t="shared" si="21"/>
        <v>5.999999999999746E-3</v>
      </c>
      <c r="K164" s="3">
        <f t="shared" si="22"/>
        <v>0.18066847335326489</v>
      </c>
      <c r="L164" s="3">
        <f t="shared" si="27"/>
        <v>6.379111111056001E-3</v>
      </c>
      <c r="M164" s="3">
        <f t="shared" si="23"/>
        <v>-5.1444444443997916</v>
      </c>
    </row>
    <row r="165" spans="1:13" x14ac:dyDescent="0.3">
      <c r="A165" s="2">
        <v>0.2723842592592593</v>
      </c>
      <c r="B165" s="2">
        <f t="shared" si="24"/>
        <v>3.1249999999999334E-3</v>
      </c>
      <c r="C165">
        <v>52.594949999999997</v>
      </c>
      <c r="D165">
        <v>-177.85220000000001</v>
      </c>
      <c r="E165">
        <v>11</v>
      </c>
      <c r="F165">
        <v>60.4</v>
      </c>
      <c r="G165">
        <f t="shared" si="25"/>
        <v>8.3800000000024966E-3</v>
      </c>
      <c r="H165" s="4">
        <f t="shared" si="26"/>
        <v>1.9730000000009795E-2</v>
      </c>
      <c r="I165">
        <v>1.63</v>
      </c>
      <c r="J165" s="3">
        <f t="shared" si="21"/>
        <v>6.0370370370371653E-3</v>
      </c>
      <c r="K165" s="3">
        <f t="shared" si="22"/>
        <v>0.12316939486850902</v>
      </c>
      <c r="L165" s="3">
        <f t="shared" si="27"/>
        <v>5.6588888888399998E-3</v>
      </c>
      <c r="M165" s="3">
        <f t="shared" si="23"/>
        <v>1.3337448559555845</v>
      </c>
    </row>
    <row r="166" spans="1:13" x14ac:dyDescent="0.3">
      <c r="A166" s="2">
        <v>0.27550925925925923</v>
      </c>
      <c r="B166" s="2">
        <f t="shared" si="24"/>
        <v>1.1226851851851904E-2</v>
      </c>
      <c r="C166">
        <v>52.60333</v>
      </c>
      <c r="D166">
        <v>-177.83247</v>
      </c>
      <c r="E166">
        <v>11.7</v>
      </c>
      <c r="F166">
        <v>52.9</v>
      </c>
      <c r="G166">
        <f t="shared" si="25"/>
        <v>3.0349999999998545E-2</v>
      </c>
      <c r="H166" s="4">
        <f t="shared" si="26"/>
        <v>7.2319999999990614E-2</v>
      </c>
      <c r="I166">
        <v>5.93</v>
      </c>
      <c r="J166" s="3">
        <f t="shared" si="21"/>
        <v>6.1134020618556408E-3</v>
      </c>
      <c r="K166" s="3">
        <f t="shared" si="22"/>
        <v>-0.55964653902789152</v>
      </c>
      <c r="L166" s="3">
        <f t="shared" si="27"/>
        <v>6.018999999948E-3</v>
      </c>
      <c r="M166" s="3">
        <f t="shared" si="23"/>
        <v>-0.15910652920824622</v>
      </c>
    </row>
    <row r="167" spans="1:13" x14ac:dyDescent="0.3">
      <c r="A167" s="2">
        <v>0.28673611111111114</v>
      </c>
      <c r="B167" s="2">
        <f t="shared" si="24"/>
        <v>1.7361111111111049E-3</v>
      </c>
      <c r="C167">
        <v>52.633679999999998</v>
      </c>
      <c r="D167">
        <v>-177.76015000000001</v>
      </c>
      <c r="E167">
        <v>11.4</v>
      </c>
      <c r="F167">
        <v>71.099999999999994</v>
      </c>
      <c r="G167">
        <f t="shared" si="25"/>
        <v>4.5000000000001705E-3</v>
      </c>
      <c r="H167" s="4">
        <f t="shared" si="26"/>
        <v>1.0550000000023374E-2</v>
      </c>
      <c r="I167">
        <v>0.87</v>
      </c>
      <c r="J167" s="3">
        <f t="shared" si="21"/>
        <v>5.8000000000000204E-3</v>
      </c>
      <c r="K167" s="3">
        <f t="shared" si="22"/>
        <v>-0.22943088394633593</v>
      </c>
      <c r="L167" s="3">
        <f t="shared" si="27"/>
        <v>5.8646666666160004E-3</v>
      </c>
      <c r="M167" s="3">
        <f t="shared" si="23"/>
        <v>1.3718518518400089</v>
      </c>
    </row>
    <row r="168" spans="1:13" x14ac:dyDescent="0.3">
      <c r="A168" s="2">
        <v>0.28847222222222224</v>
      </c>
      <c r="B168" s="2">
        <f t="shared" si="24"/>
        <v>8.2175925925925819E-4</v>
      </c>
      <c r="C168">
        <v>52.638179999999998</v>
      </c>
      <c r="D168">
        <v>-177.74959999999999</v>
      </c>
      <c r="E168">
        <v>11.8</v>
      </c>
      <c r="F168">
        <v>55.9</v>
      </c>
      <c r="G168">
        <f t="shared" si="25"/>
        <v>2.0200000000016871E-3</v>
      </c>
      <c r="H168" s="4">
        <f t="shared" si="26"/>
        <v>5.0499999999829015E-3</v>
      </c>
      <c r="I168">
        <v>0.41</v>
      </c>
      <c r="J168" s="3">
        <f t="shared" si="21"/>
        <v>5.7746478873239504E-3</v>
      </c>
      <c r="K168" s="3">
        <f t="shared" si="22"/>
        <v>1.4871076370967251</v>
      </c>
      <c r="L168" s="3">
        <f t="shared" si="27"/>
        <v>6.070444444392001E-3</v>
      </c>
      <c r="M168" s="3">
        <f t="shared" si="23"/>
        <v>-1.4491392801126941</v>
      </c>
    </row>
    <row r="169" spans="1:13" x14ac:dyDescent="0.3">
      <c r="A169" s="2">
        <v>0.2892939814814815</v>
      </c>
      <c r="B169" s="2">
        <f t="shared" si="24"/>
        <v>1.388888888888884E-3</v>
      </c>
      <c r="C169">
        <v>52.6402</v>
      </c>
      <c r="D169">
        <v>-177.74455</v>
      </c>
      <c r="E169">
        <v>11.6</v>
      </c>
      <c r="F169">
        <v>50</v>
      </c>
      <c r="G169">
        <f t="shared" si="25"/>
        <v>3.3999999999991815E-3</v>
      </c>
      <c r="H169" s="4">
        <f t="shared" si="26"/>
        <v>8.9200000000175805E-3</v>
      </c>
      <c r="I169">
        <v>0.71</v>
      </c>
      <c r="J169" s="3">
        <f t="shared" si="21"/>
        <v>5.9166666666666872E-3</v>
      </c>
      <c r="K169" s="3">
        <f t="shared" si="22"/>
        <v>0.57870370370205204</v>
      </c>
      <c r="L169" s="3">
        <f t="shared" si="27"/>
        <v>5.9675555555039998E-3</v>
      </c>
      <c r="M169" s="3">
        <f t="shared" si="23"/>
        <v>-0.85740740739999832</v>
      </c>
    </row>
    <row r="170" spans="1:13" x14ac:dyDescent="0.3">
      <c r="A170" s="2">
        <v>0.29068287037037038</v>
      </c>
      <c r="B170" s="2">
        <f t="shared" si="24"/>
        <v>8.3333333333335258E-4</v>
      </c>
      <c r="C170">
        <v>52.643599999999999</v>
      </c>
      <c r="D170">
        <v>-177.73562999999999</v>
      </c>
      <c r="E170">
        <v>11.4</v>
      </c>
      <c r="F170">
        <v>77</v>
      </c>
      <c r="G170">
        <f t="shared" si="25"/>
        <v>2.0500000000041041E-3</v>
      </c>
      <c r="H170" s="4">
        <f t="shared" si="26"/>
        <v>5.3499999999928605E-3</v>
      </c>
      <c r="I170">
        <v>0.43</v>
      </c>
      <c r="J170" s="3">
        <f t="shared" si="21"/>
        <v>5.9722222222220846E-3</v>
      </c>
      <c r="K170" s="3">
        <f t="shared" si="22"/>
        <v>2.3404482961579083</v>
      </c>
      <c r="L170" s="3">
        <f t="shared" si="27"/>
        <v>5.8646666666160004E-3</v>
      </c>
      <c r="M170" s="3">
        <f t="shared" si="23"/>
        <v>5.7160493826665277</v>
      </c>
    </row>
    <row r="171" spans="1:13" x14ac:dyDescent="0.3">
      <c r="A171" s="2">
        <v>0.29151620370370374</v>
      </c>
      <c r="B171" s="2">
        <f t="shared" si="24"/>
        <v>7.1759259259257524E-4</v>
      </c>
      <c r="C171">
        <v>52.645650000000003</v>
      </c>
      <c r="D171">
        <v>-177.73027999999999</v>
      </c>
      <c r="E171">
        <v>12.2</v>
      </c>
      <c r="F171">
        <v>52.8</v>
      </c>
      <c r="G171">
        <f t="shared" si="25"/>
        <v>1.7299999999949023E-3</v>
      </c>
      <c r="H171" s="4">
        <f t="shared" si="26"/>
        <v>4.8099999999919874E-3</v>
      </c>
      <c r="I171">
        <v>0.38</v>
      </c>
      <c r="J171" s="3">
        <f t="shared" si="21"/>
        <v>6.1290322580646647E-3</v>
      </c>
      <c r="K171" s="3">
        <f t="shared" si="22"/>
        <v>0</v>
      </c>
      <c r="L171" s="3">
        <f t="shared" si="27"/>
        <v>6.2762222221679998E-3</v>
      </c>
      <c r="M171" s="3">
        <f t="shared" si="23"/>
        <v>-6.6379928314840226</v>
      </c>
    </row>
    <row r="172" spans="1:13" x14ac:dyDescent="0.3">
      <c r="A172" s="2">
        <v>0.29223379629629631</v>
      </c>
      <c r="B172" s="2">
        <f t="shared" si="24"/>
        <v>7.1759259259257524E-4</v>
      </c>
      <c r="C172">
        <v>52.647379999999998</v>
      </c>
      <c r="D172">
        <v>-177.72547</v>
      </c>
      <c r="E172">
        <v>11.4</v>
      </c>
      <c r="F172">
        <v>65.3</v>
      </c>
      <c r="G172">
        <f t="shared" si="25"/>
        <v>1.8900000000030559E-3</v>
      </c>
      <c r="H172" s="4">
        <f t="shared" si="26"/>
        <v>4.7199999999918418E-3</v>
      </c>
      <c r="I172">
        <v>0.38</v>
      </c>
      <c r="J172" s="3">
        <f t="shared" si="21"/>
        <v>6.1290322580646647E-3</v>
      </c>
      <c r="K172" s="3">
        <f t="shared" si="22"/>
        <v>-2.6014568158243305</v>
      </c>
      <c r="L172" s="3">
        <f t="shared" si="27"/>
        <v>5.8646666666160004E-3</v>
      </c>
      <c r="M172" s="3">
        <f t="shared" si="23"/>
        <v>7.4677419354195429</v>
      </c>
    </row>
    <row r="173" spans="1:13" x14ac:dyDescent="0.3">
      <c r="A173" s="2">
        <v>0.29295138888888889</v>
      </c>
      <c r="B173" s="2">
        <f t="shared" si="24"/>
        <v>7.1759259259263075E-4</v>
      </c>
      <c r="C173">
        <v>52.649270000000001</v>
      </c>
      <c r="D173">
        <v>-177.72075000000001</v>
      </c>
      <c r="E173">
        <v>12.3</v>
      </c>
      <c r="F173">
        <v>47.6</v>
      </c>
      <c r="G173">
        <f t="shared" si="25"/>
        <v>1.6800000000003479E-3</v>
      </c>
      <c r="H173" s="4">
        <f t="shared" si="26"/>
        <v>4.7300000000234377E-3</v>
      </c>
      <c r="I173">
        <v>0.37</v>
      </c>
      <c r="J173" s="3">
        <f t="shared" si="21"/>
        <v>5.9677419354835538E-3</v>
      </c>
      <c r="K173" s="3">
        <f t="shared" si="22"/>
        <v>4.2563619713510601</v>
      </c>
      <c r="L173" s="3">
        <f t="shared" si="27"/>
        <v>6.3276666666120009E-3</v>
      </c>
      <c r="M173" s="3">
        <f t="shared" si="23"/>
        <v>-4.9784946236126526</v>
      </c>
    </row>
    <row r="174" spans="1:13" x14ac:dyDescent="0.3">
      <c r="A174" s="2">
        <v>0.29366898148148152</v>
      </c>
      <c r="B174" s="2">
        <f t="shared" si="24"/>
        <v>7.0601851851848085E-4</v>
      </c>
      <c r="C174">
        <v>52.650950000000002</v>
      </c>
      <c r="D174">
        <v>-177.71601999999999</v>
      </c>
      <c r="E174">
        <v>11.7</v>
      </c>
      <c r="F174">
        <v>66.5</v>
      </c>
      <c r="G174">
        <f t="shared" si="25"/>
        <v>1.8999999999991246E-3</v>
      </c>
      <c r="H174" s="4">
        <f t="shared" si="26"/>
        <v>4.6399999999948704E-3</v>
      </c>
      <c r="I174">
        <v>0.38</v>
      </c>
      <c r="J174" s="3">
        <f t="shared" si="21"/>
        <v>6.2295081967216441E-3</v>
      </c>
      <c r="K174" s="3">
        <f t="shared" si="22"/>
        <v>-5.7498761888032792</v>
      </c>
      <c r="L174" s="3">
        <f t="shared" si="27"/>
        <v>6.018999999948E-3</v>
      </c>
      <c r="M174" s="3">
        <f t="shared" si="23"/>
        <v>-5.0601092895740409</v>
      </c>
    </row>
    <row r="175" spans="1:13" x14ac:dyDescent="0.3">
      <c r="A175" s="2">
        <v>0.294375</v>
      </c>
      <c r="B175" s="2">
        <f t="shared" si="24"/>
        <v>7.2916666666666963E-4</v>
      </c>
      <c r="C175">
        <v>52.652850000000001</v>
      </c>
      <c r="D175">
        <v>-177.71137999999999</v>
      </c>
      <c r="E175">
        <v>11.1</v>
      </c>
      <c r="F175">
        <v>58.2</v>
      </c>
      <c r="G175">
        <f t="shared" si="25"/>
        <v>1.7500000000012506E-3</v>
      </c>
      <c r="H175" s="4">
        <f t="shared" si="26"/>
        <v>4.6600000000012187E-3</v>
      </c>
      <c r="I175">
        <v>0.37</v>
      </c>
      <c r="J175" s="3">
        <f t="shared" si="21"/>
        <v>5.8730158730158494E-3</v>
      </c>
      <c r="K175" s="3">
        <f t="shared" si="22"/>
        <v>-1.0650281617997466</v>
      </c>
      <c r="L175" s="3">
        <f t="shared" si="27"/>
        <v>5.710333333284E-3</v>
      </c>
      <c r="M175" s="3">
        <f t="shared" si="23"/>
        <v>6.5326278659047405</v>
      </c>
    </row>
    <row r="176" spans="1:13" x14ac:dyDescent="0.3">
      <c r="A176" s="2">
        <v>0.29510416666666667</v>
      </c>
      <c r="B176" s="2">
        <f t="shared" si="24"/>
        <v>7.1759259259257524E-4</v>
      </c>
      <c r="C176">
        <v>52.654600000000002</v>
      </c>
      <c r="D176">
        <v>-177.70671999999999</v>
      </c>
      <c r="E176">
        <v>11.9</v>
      </c>
      <c r="F176">
        <v>59.7</v>
      </c>
      <c r="G176">
        <f t="shared" si="25"/>
        <v>1.7799999999965621E-3</v>
      </c>
      <c r="H176" s="4">
        <f t="shared" si="26"/>
        <v>4.4199999999818829E-3</v>
      </c>
      <c r="I176">
        <v>0.36</v>
      </c>
      <c r="J176" s="3">
        <f t="shared" si="21"/>
        <v>5.8064516129033659E-3</v>
      </c>
      <c r="K176" s="3">
        <f t="shared" si="22"/>
        <v>0</v>
      </c>
      <c r="L176" s="3">
        <f t="shared" si="27"/>
        <v>6.1218888888360003E-3</v>
      </c>
      <c r="M176" s="3">
        <f t="shared" si="23"/>
        <v>-7.4677419354195429</v>
      </c>
    </row>
    <row r="177" spans="1:13" x14ac:dyDescent="0.3">
      <c r="A177" s="2">
        <v>0.29582175925925924</v>
      </c>
      <c r="B177" s="2">
        <f t="shared" si="24"/>
        <v>7.1759259259257524E-4</v>
      </c>
      <c r="C177">
        <v>52.656379999999999</v>
      </c>
      <c r="D177">
        <v>-177.70230000000001</v>
      </c>
      <c r="E177">
        <v>11</v>
      </c>
      <c r="F177">
        <v>64.2</v>
      </c>
      <c r="G177">
        <f t="shared" si="25"/>
        <v>1.6999999999995907E-3</v>
      </c>
      <c r="H177" s="4">
        <f t="shared" si="26"/>
        <v>4.5200000000136242E-3</v>
      </c>
      <c r="I177">
        <v>0.36</v>
      </c>
      <c r="J177" s="3">
        <f t="shared" si="21"/>
        <v>5.8064516129033659E-3</v>
      </c>
      <c r="K177" s="3">
        <f t="shared" si="22"/>
        <v>2.6014568158094455</v>
      </c>
      <c r="L177" s="3">
        <f t="shared" si="27"/>
        <v>5.6588888888399998E-3</v>
      </c>
      <c r="M177" s="3">
        <f t="shared" si="23"/>
        <v>-0.8297491039354784</v>
      </c>
    </row>
    <row r="178" spans="1:13" x14ac:dyDescent="0.3">
      <c r="A178" s="2">
        <v>0.29653935185185182</v>
      </c>
      <c r="B178" s="2">
        <f t="shared" si="24"/>
        <v>7.1759259259263075E-4</v>
      </c>
      <c r="C178">
        <v>52.658079999999998</v>
      </c>
      <c r="D178">
        <v>-177.69777999999999</v>
      </c>
      <c r="E178">
        <v>10.9</v>
      </c>
      <c r="F178">
        <v>58.7</v>
      </c>
      <c r="G178">
        <f t="shared" si="25"/>
        <v>1.8200000000021532E-3</v>
      </c>
      <c r="H178" s="4">
        <f t="shared" si="26"/>
        <v>4.5999999999821739E-3</v>
      </c>
      <c r="I178">
        <v>0.37</v>
      </c>
      <c r="J178" s="3">
        <f t="shared" si="21"/>
        <v>5.9677419354835538E-3</v>
      </c>
      <c r="K178" s="3">
        <f t="shared" si="22"/>
        <v>4.4802867383605989</v>
      </c>
      <c r="L178" s="3">
        <f t="shared" si="27"/>
        <v>5.6074444443960014E-3</v>
      </c>
      <c r="M178" s="3">
        <f t="shared" si="23"/>
        <v>16.594982078708789</v>
      </c>
    </row>
    <row r="179" spans="1:13" x14ac:dyDescent="0.3">
      <c r="A179" s="2">
        <v>0.29725694444444445</v>
      </c>
      <c r="B179" s="2">
        <f t="shared" si="24"/>
        <v>7.407407407407085E-4</v>
      </c>
      <c r="C179">
        <v>52.6599</v>
      </c>
      <c r="D179">
        <v>-177.69318000000001</v>
      </c>
      <c r="E179">
        <v>12.9</v>
      </c>
      <c r="F179">
        <v>46.5</v>
      </c>
      <c r="G179">
        <f t="shared" si="25"/>
        <v>1.9700000000000273E-3</v>
      </c>
      <c r="H179" s="4">
        <f t="shared" si="26"/>
        <v>4.8800000000142063E-3</v>
      </c>
      <c r="I179">
        <v>0.4</v>
      </c>
      <c r="J179" s="3">
        <f t="shared" si="21"/>
        <v>6.2500000000002727E-3</v>
      </c>
      <c r="K179" s="3">
        <f t="shared" si="22"/>
        <v>-1.6142918639727573</v>
      </c>
      <c r="L179" s="3">
        <f t="shared" si="27"/>
        <v>6.6363333332760009E-3</v>
      </c>
      <c r="M179" s="3">
        <f t="shared" si="23"/>
        <v>-8.0381944443753603</v>
      </c>
    </row>
    <row r="180" spans="1:13" x14ac:dyDescent="0.3">
      <c r="A180" s="2">
        <v>0.29799768518518516</v>
      </c>
      <c r="B180" s="2">
        <f t="shared" si="24"/>
        <v>1.5972222222222499E-3</v>
      </c>
      <c r="C180">
        <v>52.66187</v>
      </c>
      <c r="D180">
        <v>-177.6883</v>
      </c>
      <c r="E180">
        <v>11.9</v>
      </c>
      <c r="F180">
        <v>54.1</v>
      </c>
      <c r="G180">
        <f t="shared" si="25"/>
        <v>4.0499999999994429E-3</v>
      </c>
      <c r="H180" s="4">
        <f t="shared" si="26"/>
        <v>1.0529999999988604E-2</v>
      </c>
      <c r="I180">
        <v>0.84</v>
      </c>
      <c r="J180" s="3">
        <f t="shared" si="21"/>
        <v>6.0869565217390245E-3</v>
      </c>
      <c r="K180" s="3">
        <f t="shared" si="22"/>
        <v>0.5032206119168191</v>
      </c>
      <c r="L180" s="3">
        <f t="shared" si="27"/>
        <v>6.1218888888360003E-3</v>
      </c>
      <c r="M180" s="3">
        <f t="shared" si="23"/>
        <v>0</v>
      </c>
    </row>
    <row r="181" spans="1:13" x14ac:dyDescent="0.3">
      <c r="A181" s="2">
        <v>0.29959490740740741</v>
      </c>
      <c r="B181" s="2">
        <f t="shared" si="24"/>
        <v>1.1111111111111183E-3</v>
      </c>
      <c r="C181">
        <v>52.66592</v>
      </c>
      <c r="D181">
        <v>-177.67777000000001</v>
      </c>
      <c r="E181">
        <v>11.9</v>
      </c>
      <c r="F181">
        <v>55</v>
      </c>
      <c r="G181">
        <f t="shared" si="25"/>
        <v>2.8000000000005798E-3</v>
      </c>
      <c r="H181" s="4">
        <f t="shared" si="26"/>
        <v>7.4199999999962074E-3</v>
      </c>
      <c r="I181">
        <v>0.59</v>
      </c>
      <c r="J181" s="3">
        <f t="shared" si="21"/>
        <v>6.1458333333332931E-3</v>
      </c>
      <c r="K181" s="3">
        <f t="shared" si="22"/>
        <v>0.82138590203173323</v>
      </c>
      <c r="L181" s="3">
        <f t="shared" si="27"/>
        <v>6.1218888888360003E-3</v>
      </c>
      <c r="M181" s="3">
        <f t="shared" si="23"/>
        <v>0.53587962962499802</v>
      </c>
    </row>
    <row r="182" spans="1:13" x14ac:dyDescent="0.3">
      <c r="A182" s="2">
        <v>0.30070601851851853</v>
      </c>
      <c r="B182" s="2">
        <f t="shared" si="24"/>
        <v>1.041666666666663E-3</v>
      </c>
      <c r="C182">
        <v>52.66872</v>
      </c>
      <c r="D182">
        <v>-177.67035000000001</v>
      </c>
      <c r="E182">
        <v>12</v>
      </c>
      <c r="F182">
        <v>49.9</v>
      </c>
      <c r="G182">
        <f t="shared" si="25"/>
        <v>2.6799999999980173E-3</v>
      </c>
      <c r="H182" s="4">
        <f t="shared" si="26"/>
        <v>6.9800000000270757E-3</v>
      </c>
      <c r="I182">
        <v>0.56000000000000005</v>
      </c>
      <c r="J182" s="3">
        <f t="shared" si="21"/>
        <v>6.2222222222222444E-3</v>
      </c>
      <c r="K182" s="3">
        <f t="shared" si="22"/>
        <v>0.78114647193942066</v>
      </c>
      <c r="L182" s="3">
        <f t="shared" si="27"/>
        <v>6.1733333332800004E-3</v>
      </c>
      <c r="M182" s="3">
        <f t="shared" si="23"/>
        <v>1.1432098765333309</v>
      </c>
    </row>
    <row r="183" spans="1:13" x14ac:dyDescent="0.3">
      <c r="A183" s="2">
        <v>0.30174768518518519</v>
      </c>
      <c r="B183" s="2">
        <f t="shared" si="24"/>
        <v>1.0300925925925686E-3</v>
      </c>
      <c r="C183">
        <v>52.671399999999998</v>
      </c>
      <c r="D183">
        <v>-177.66336999999999</v>
      </c>
      <c r="E183">
        <v>12.2</v>
      </c>
      <c r="F183">
        <v>57.1</v>
      </c>
      <c r="G183">
        <f t="shared" si="25"/>
        <v>2.8800000000046566E-3</v>
      </c>
      <c r="H183" s="4">
        <f t="shared" si="26"/>
        <v>6.7399999999793181E-3</v>
      </c>
      <c r="I183">
        <v>0.56000000000000005</v>
      </c>
      <c r="J183" s="3">
        <f t="shared" si="21"/>
        <v>6.2921348314608216E-3</v>
      </c>
      <c r="K183" s="3">
        <f t="shared" si="22"/>
        <v>-3.9740696799843209</v>
      </c>
      <c r="L183" s="3">
        <f t="shared" si="27"/>
        <v>6.2762222221679998E-3</v>
      </c>
      <c r="M183" s="3">
        <f t="shared" si="23"/>
        <v>2.8901373283146823</v>
      </c>
    </row>
    <row r="184" spans="1:13" x14ac:dyDescent="0.3">
      <c r="A184" s="2">
        <v>0.30277777777777776</v>
      </c>
      <c r="B184" s="2">
        <f t="shared" si="24"/>
        <v>8.3333333333335258E-4</v>
      </c>
      <c r="C184">
        <v>52.674280000000003</v>
      </c>
      <c r="D184">
        <v>-177.65663000000001</v>
      </c>
      <c r="E184">
        <v>12.7</v>
      </c>
      <c r="F184">
        <v>39.799999999999997</v>
      </c>
      <c r="G184">
        <f t="shared" si="25"/>
        <v>2.1500000000003183E-3</v>
      </c>
      <c r="H184" s="4">
        <f t="shared" si="26"/>
        <v>5.2600000000211367E-3</v>
      </c>
      <c r="I184">
        <v>0.43</v>
      </c>
      <c r="J184" s="3">
        <f t="shared" si="21"/>
        <v>5.9722222222220846E-3</v>
      </c>
      <c r="K184" s="3">
        <f t="shared" si="22"/>
        <v>-1.1284312181774356</v>
      </c>
      <c r="L184" s="3">
        <f t="shared" si="27"/>
        <v>6.5334444443880006E-3</v>
      </c>
      <c r="M184" s="3">
        <f t="shared" si="23"/>
        <v>-10.717592592499759</v>
      </c>
    </row>
    <row r="185" spans="1:13" x14ac:dyDescent="0.3">
      <c r="A185" s="2">
        <v>0.30361111111111111</v>
      </c>
      <c r="B185" s="2">
        <f t="shared" si="24"/>
        <v>8.4490740740739145E-4</v>
      </c>
      <c r="C185">
        <v>52.676430000000003</v>
      </c>
      <c r="D185">
        <v>-177.65136999999999</v>
      </c>
      <c r="E185">
        <v>11.2</v>
      </c>
      <c r="F185">
        <v>53.9</v>
      </c>
      <c r="G185">
        <f t="shared" si="25"/>
        <v>2.1199999999979013E-3</v>
      </c>
      <c r="H185" s="4">
        <f t="shared" si="26"/>
        <v>5.3899999999771353E-3</v>
      </c>
      <c r="I185">
        <v>0.43</v>
      </c>
      <c r="J185" s="3">
        <f t="shared" si="21"/>
        <v>5.8904109589042204E-3</v>
      </c>
      <c r="K185" s="3">
        <f t="shared" si="22"/>
        <v>2.968453154680093</v>
      </c>
      <c r="L185" s="3">
        <f t="shared" si="27"/>
        <v>5.7617777777280001E-3</v>
      </c>
      <c r="M185" s="3">
        <f t="shared" si="23"/>
        <v>1.4094368340822225</v>
      </c>
    </row>
    <row r="186" spans="1:13" x14ac:dyDescent="0.3">
      <c r="A186" s="2">
        <v>0.3044560185185185</v>
      </c>
      <c r="B186" s="2">
        <f t="shared" si="24"/>
        <v>7.4074074074076401E-4</v>
      </c>
      <c r="C186">
        <v>52.678550000000001</v>
      </c>
      <c r="D186">
        <v>-177.64598000000001</v>
      </c>
      <c r="E186">
        <v>11.4</v>
      </c>
      <c r="F186">
        <v>58.3</v>
      </c>
      <c r="G186">
        <f t="shared" si="25"/>
        <v>1.9199999999983675E-3</v>
      </c>
      <c r="H186" s="4">
        <f t="shared" si="26"/>
        <v>4.8500000000046839E-3</v>
      </c>
      <c r="I186">
        <v>0.39</v>
      </c>
      <c r="J186" s="3">
        <f t="shared" si="21"/>
        <v>6.0937499999998077E-3</v>
      </c>
      <c r="K186" s="3">
        <f t="shared" si="22"/>
        <v>0.2553104575230784</v>
      </c>
      <c r="L186" s="3">
        <f t="shared" si="27"/>
        <v>5.8646666666160004E-3</v>
      </c>
      <c r="M186" s="3">
        <f t="shared" si="23"/>
        <v>4.0190972221873711</v>
      </c>
    </row>
    <row r="187" spans="1:13" x14ac:dyDescent="0.3">
      <c r="A187" s="2">
        <v>0.30519675925925926</v>
      </c>
      <c r="B187" s="2">
        <f t="shared" si="24"/>
        <v>8.3333333333329707E-4</v>
      </c>
      <c r="C187">
        <v>52.68047</v>
      </c>
      <c r="D187">
        <v>-177.64113</v>
      </c>
      <c r="E187">
        <v>11.9</v>
      </c>
      <c r="F187">
        <v>56.9</v>
      </c>
      <c r="G187">
        <f t="shared" si="25"/>
        <v>2.0499999999969987E-3</v>
      </c>
      <c r="H187" s="4">
        <f t="shared" si="26"/>
        <v>5.6099999999901229E-3</v>
      </c>
      <c r="I187">
        <v>0.44</v>
      </c>
      <c r="J187" s="3">
        <f t="shared" si="21"/>
        <v>6.1111111111113768E-3</v>
      </c>
      <c r="K187" s="3">
        <f t="shared" si="22"/>
        <v>0.26747980526587084</v>
      </c>
      <c r="L187" s="3">
        <f t="shared" si="27"/>
        <v>6.1218888888360003E-3</v>
      </c>
      <c r="M187" s="3">
        <f t="shared" si="23"/>
        <v>-1.4290123456667327</v>
      </c>
    </row>
    <row r="188" spans="1:13" x14ac:dyDescent="0.3">
      <c r="A188" s="2">
        <v>0.30603009259259256</v>
      </c>
      <c r="B188" s="2">
        <f t="shared" si="24"/>
        <v>7.1759259259263075E-4</v>
      </c>
      <c r="C188">
        <v>52.682519999999997</v>
      </c>
      <c r="D188">
        <v>-177.63552000000001</v>
      </c>
      <c r="E188">
        <v>11.7</v>
      </c>
      <c r="F188">
        <v>60</v>
      </c>
      <c r="G188">
        <f t="shared" si="25"/>
        <v>1.7500000000012506E-3</v>
      </c>
      <c r="H188" s="4">
        <f t="shared" si="26"/>
        <v>4.9000000000205546E-3</v>
      </c>
      <c r="I188">
        <v>0.38</v>
      </c>
      <c r="J188" s="3">
        <f t="shared" si="21"/>
        <v>6.1290322580641902E-3</v>
      </c>
      <c r="K188" s="3">
        <f t="shared" si="22"/>
        <v>0.87614496217198046</v>
      </c>
      <c r="L188" s="3">
        <f t="shared" si="27"/>
        <v>6.018999999948E-3</v>
      </c>
      <c r="M188" s="3">
        <f t="shared" si="23"/>
        <v>8.2974910393544086</v>
      </c>
    </row>
    <row r="189" spans="1:13" x14ac:dyDescent="0.3">
      <c r="A189" s="2">
        <v>0.30674768518518519</v>
      </c>
      <c r="B189" s="2">
        <f t="shared" si="24"/>
        <v>1.1574074074073848E-3</v>
      </c>
      <c r="C189">
        <v>52.684269999999998</v>
      </c>
      <c r="D189">
        <v>-177.63061999999999</v>
      </c>
      <c r="E189">
        <v>12.7</v>
      </c>
      <c r="F189">
        <v>44.4</v>
      </c>
      <c r="G189">
        <f t="shared" si="25"/>
        <v>2.6500000000027057E-3</v>
      </c>
      <c r="H189" s="4">
        <f t="shared" si="26"/>
        <v>8.049999999997226E-3</v>
      </c>
      <c r="I189">
        <v>0.62</v>
      </c>
      <c r="J189" s="3">
        <f t="shared" si="21"/>
        <v>6.2000000000001212E-3</v>
      </c>
      <c r="K189" s="3">
        <f t="shared" si="22"/>
        <v>-0.87614496216614912</v>
      </c>
      <c r="L189" s="3">
        <f t="shared" si="27"/>
        <v>6.5334444443880006E-3</v>
      </c>
      <c r="M189" s="3">
        <f t="shared" si="23"/>
        <v>-3.6011111110800722</v>
      </c>
    </row>
    <row r="190" spans="1:13" x14ac:dyDescent="0.3">
      <c r="A190" s="2">
        <v>0.30790509259259258</v>
      </c>
      <c r="B190" s="2">
        <f t="shared" si="24"/>
        <v>7.1759259259257524E-4</v>
      </c>
      <c r="C190">
        <v>52.686920000000001</v>
      </c>
      <c r="D190">
        <v>-177.62257</v>
      </c>
      <c r="E190">
        <v>12</v>
      </c>
      <c r="F190">
        <v>60.5</v>
      </c>
      <c r="G190">
        <f t="shared" si="25"/>
        <v>1.7500000000012506E-3</v>
      </c>
      <c r="H190" s="4">
        <f t="shared" si="26"/>
        <v>4.8999999999921329E-3</v>
      </c>
      <c r="I190">
        <v>0.38</v>
      </c>
      <c r="J190" s="3">
        <f t="shared" si="21"/>
        <v>6.1290322580646647E-3</v>
      </c>
      <c r="K190" s="3">
        <f t="shared" si="22"/>
        <v>-0.56003584229931525</v>
      </c>
      <c r="L190" s="3">
        <f t="shared" si="27"/>
        <v>6.1733333332800004E-3</v>
      </c>
      <c r="M190" s="3">
        <f t="shared" si="23"/>
        <v>2.489247311806519</v>
      </c>
    </row>
    <row r="191" spans="1:13" x14ac:dyDescent="0.3">
      <c r="A191" s="2">
        <v>0.30862268518518515</v>
      </c>
      <c r="B191" s="2">
        <f t="shared" si="24"/>
        <v>7.4074074074076401E-4</v>
      </c>
      <c r="C191">
        <v>52.688670000000002</v>
      </c>
      <c r="D191">
        <v>-177.61767</v>
      </c>
      <c r="E191">
        <v>12.3</v>
      </c>
      <c r="F191">
        <v>54.6</v>
      </c>
      <c r="G191">
        <f t="shared" si="25"/>
        <v>1.799999999995805E-3</v>
      </c>
      <c r="H191" s="4">
        <f t="shared" si="26"/>
        <v>5.0500000000113232E-3</v>
      </c>
      <c r="I191">
        <v>0.39</v>
      </c>
      <c r="J191" s="3">
        <f t="shared" si="21"/>
        <v>6.0937499999998077E-3</v>
      </c>
      <c r="K191" s="3">
        <f t="shared" si="22"/>
        <v>3.1201996927857891</v>
      </c>
      <c r="L191" s="3">
        <f t="shared" si="27"/>
        <v>6.3276666666120009E-3</v>
      </c>
      <c r="M191" s="3">
        <f t="shared" si="23"/>
        <v>-2.4114583333124311</v>
      </c>
    </row>
    <row r="192" spans="1:13" x14ac:dyDescent="0.3">
      <c r="A192" s="2">
        <v>0.30936342592592592</v>
      </c>
      <c r="B192" s="2">
        <f t="shared" si="24"/>
        <v>7.1759259259257524E-4</v>
      </c>
      <c r="C192">
        <v>52.690469999999998</v>
      </c>
      <c r="D192">
        <v>-177.61261999999999</v>
      </c>
      <c r="E192">
        <v>12</v>
      </c>
      <c r="F192">
        <v>51.1</v>
      </c>
      <c r="G192">
        <f t="shared" si="25"/>
        <v>1.7600000000044247E-3</v>
      </c>
      <c r="H192" s="4">
        <f t="shared" si="26"/>
        <v>4.9999999999954525E-3</v>
      </c>
      <c r="I192">
        <v>0.39</v>
      </c>
      <c r="J192" s="3">
        <f t="shared" si="21"/>
        <v>6.2903225806453132E-3</v>
      </c>
      <c r="K192" s="3">
        <f t="shared" si="22"/>
        <v>-7.8482247582497955E-12</v>
      </c>
      <c r="L192" s="3">
        <f t="shared" si="27"/>
        <v>6.1733333332800004E-3</v>
      </c>
      <c r="M192" s="3">
        <f t="shared" si="23"/>
        <v>7.4677419354195429</v>
      </c>
    </row>
    <row r="193" spans="1:13" x14ac:dyDescent="0.3">
      <c r="A193" s="2">
        <v>0.31008101851851849</v>
      </c>
      <c r="B193" s="2">
        <f t="shared" si="24"/>
        <v>7.1759259259263075E-4</v>
      </c>
      <c r="C193">
        <v>52.692230000000002</v>
      </c>
      <c r="D193">
        <v>-177.60762</v>
      </c>
      <c r="E193">
        <v>12.9</v>
      </c>
      <c r="F193">
        <v>54.3</v>
      </c>
      <c r="G193">
        <f t="shared" si="25"/>
        <v>1.5999999999962711E-3</v>
      </c>
      <c r="H193" s="4">
        <f t="shared" si="26"/>
        <v>5.089999999995598E-3</v>
      </c>
      <c r="I193">
        <v>0.39</v>
      </c>
      <c r="J193" s="3">
        <f t="shared" si="21"/>
        <v>6.2903225806448266E-3</v>
      </c>
      <c r="K193" s="3">
        <f t="shared" si="22"/>
        <v>-2.6014568158090259</v>
      </c>
      <c r="L193" s="3">
        <f t="shared" si="27"/>
        <v>6.6363333332760009E-3</v>
      </c>
      <c r="M193" s="3">
        <f t="shared" si="23"/>
        <v>-9.956989247225291</v>
      </c>
    </row>
    <row r="194" spans="1:13" x14ac:dyDescent="0.3">
      <c r="A194" s="2">
        <v>0.31079861111111112</v>
      </c>
      <c r="B194" s="2">
        <f t="shared" si="24"/>
        <v>7.1759259259257524E-4</v>
      </c>
      <c r="C194">
        <v>52.693829999999998</v>
      </c>
      <c r="D194">
        <v>-177.60253</v>
      </c>
      <c r="E194">
        <v>11.7</v>
      </c>
      <c r="F194">
        <v>63</v>
      </c>
      <c r="G194">
        <f t="shared" si="25"/>
        <v>1.7899999999997362E-3</v>
      </c>
      <c r="H194" s="4">
        <f t="shared" si="26"/>
        <v>4.7600000000045384E-3</v>
      </c>
      <c r="I194">
        <v>0.38</v>
      </c>
      <c r="J194" s="3">
        <f t="shared" si="21"/>
        <v>6.1290322580646647E-3</v>
      </c>
      <c r="K194" s="3">
        <f t="shared" si="22"/>
        <v>-0.56003584229931525</v>
      </c>
      <c r="L194" s="3">
        <f t="shared" si="27"/>
        <v>6.018999999948E-3</v>
      </c>
      <c r="M194" s="3">
        <f t="shared" si="23"/>
        <v>0.82974910393552026</v>
      </c>
    </row>
    <row r="195" spans="1:13" x14ac:dyDescent="0.3">
      <c r="A195" s="2">
        <v>0.3115162037037037</v>
      </c>
      <c r="B195" s="2">
        <f t="shared" si="24"/>
        <v>7.4074074074076401E-4</v>
      </c>
      <c r="C195">
        <v>52.695619999999998</v>
      </c>
      <c r="D195">
        <v>-177.59777</v>
      </c>
      <c r="E195">
        <v>11.8</v>
      </c>
      <c r="F195">
        <v>59.1</v>
      </c>
      <c r="G195">
        <f t="shared" si="25"/>
        <v>1.7600000000044247E-3</v>
      </c>
      <c r="H195" s="4">
        <f t="shared" si="26"/>
        <v>4.9899999999922784E-3</v>
      </c>
      <c r="I195">
        <v>0.39</v>
      </c>
      <c r="J195" s="3">
        <f t="shared" si="21"/>
        <v>6.0937499999998077E-3</v>
      </c>
      <c r="K195" s="3">
        <f t="shared" si="22"/>
        <v>0.56003584229931525</v>
      </c>
      <c r="L195" s="3">
        <f t="shared" si="27"/>
        <v>6.070444444392001E-3</v>
      </c>
      <c r="M195" s="3">
        <f t="shared" si="23"/>
        <v>4.0190972221873711</v>
      </c>
    </row>
    <row r="196" spans="1:13" x14ac:dyDescent="0.3">
      <c r="A196" s="2">
        <v>0.31225694444444446</v>
      </c>
      <c r="B196" s="2">
        <f t="shared" si="24"/>
        <v>7.1759259259257524E-4</v>
      </c>
      <c r="C196">
        <v>52.697380000000003</v>
      </c>
      <c r="D196">
        <v>-177.59278</v>
      </c>
      <c r="E196">
        <v>12.3</v>
      </c>
      <c r="F196">
        <v>44.7</v>
      </c>
      <c r="G196">
        <f t="shared" si="25"/>
        <v>1.8199999999950478E-3</v>
      </c>
      <c r="H196" s="4">
        <f t="shared" si="26"/>
        <v>4.8299999999983356E-3</v>
      </c>
      <c r="I196">
        <v>0.38</v>
      </c>
      <c r="J196" s="3">
        <f t="shared" si="21"/>
        <v>6.1290322580646647E-3</v>
      </c>
      <c r="K196" s="3">
        <f t="shared" si="22"/>
        <v>-3.6974457528864826</v>
      </c>
      <c r="L196" s="3">
        <f t="shared" si="27"/>
        <v>6.3276666666120009E-3</v>
      </c>
      <c r="M196" s="3">
        <f t="shared" si="23"/>
        <v>-6.6379928314840368</v>
      </c>
    </row>
    <row r="197" spans="1:13" x14ac:dyDescent="0.3">
      <c r="A197" s="2">
        <v>0.31297453703703704</v>
      </c>
      <c r="B197" s="2">
        <f t="shared" si="24"/>
        <v>7.0601851851853636E-4</v>
      </c>
      <c r="C197">
        <v>52.699199999999998</v>
      </c>
      <c r="D197">
        <v>-177.58795000000001</v>
      </c>
      <c r="E197">
        <v>11.5</v>
      </c>
      <c r="F197">
        <v>56.5</v>
      </c>
      <c r="G197">
        <f t="shared" si="25"/>
        <v>1.6999999999995907E-3</v>
      </c>
      <c r="H197" s="4">
        <f t="shared" si="26"/>
        <v>4.5800000000042473E-3</v>
      </c>
      <c r="I197">
        <v>0.36</v>
      </c>
      <c r="J197" s="3">
        <f t="shared" si="21"/>
        <v>5.9016393442621459E-3</v>
      </c>
      <c r="K197" s="3">
        <f t="shared" si="22"/>
        <v>-5.3748992206323587</v>
      </c>
      <c r="L197" s="3">
        <f t="shared" si="27"/>
        <v>5.9161111110600005E-3</v>
      </c>
      <c r="M197" s="3">
        <f t="shared" si="23"/>
        <v>-4.2167577413113806</v>
      </c>
    </row>
    <row r="198" spans="1:13" x14ac:dyDescent="0.3">
      <c r="A198" s="2">
        <v>0.31368055555555557</v>
      </c>
      <c r="B198" s="2">
        <f t="shared" si="24"/>
        <v>7.0601851851848085E-4</v>
      </c>
      <c r="C198">
        <v>52.700899999999997</v>
      </c>
      <c r="D198">
        <v>-177.58337</v>
      </c>
      <c r="E198">
        <v>11</v>
      </c>
      <c r="F198">
        <v>63.4</v>
      </c>
      <c r="G198">
        <f t="shared" si="25"/>
        <v>1.5300000000024738E-3</v>
      </c>
      <c r="H198" s="4">
        <f t="shared" si="26"/>
        <v>4.4000000000039563E-3</v>
      </c>
      <c r="I198">
        <v>0.34</v>
      </c>
      <c r="J198" s="3">
        <f t="shared" si="21"/>
        <v>5.5737704918035766E-3</v>
      </c>
      <c r="K198" s="3">
        <f t="shared" si="22"/>
        <v>1.1608259921740418</v>
      </c>
      <c r="L198" s="3">
        <f t="shared" si="27"/>
        <v>5.6588888888399998E-3</v>
      </c>
      <c r="M198" s="3">
        <f t="shared" si="23"/>
        <v>1.686703096524685</v>
      </c>
    </row>
    <row r="199" spans="1:13" x14ac:dyDescent="0.3">
      <c r="A199" s="2">
        <v>0.31438657407407405</v>
      </c>
      <c r="B199" s="2">
        <f t="shared" si="24"/>
        <v>7.1759259259263075E-4</v>
      </c>
      <c r="C199">
        <v>52.70243</v>
      </c>
      <c r="D199">
        <v>-177.57897</v>
      </c>
      <c r="E199">
        <v>11.2</v>
      </c>
      <c r="F199">
        <v>72.7</v>
      </c>
      <c r="G199">
        <f t="shared" si="25"/>
        <v>1.690000000003522E-3</v>
      </c>
      <c r="H199" s="4">
        <f t="shared" si="26"/>
        <v>4.3200000000069849E-3</v>
      </c>
      <c r="I199">
        <v>0.35</v>
      </c>
      <c r="J199" s="3">
        <f t="shared" si="21"/>
        <v>5.6451612903222802E-3</v>
      </c>
      <c r="K199" s="3">
        <f t="shared" si="22"/>
        <v>1.7564760508345358</v>
      </c>
      <c r="L199" s="3">
        <f t="shared" si="27"/>
        <v>5.7617777777280001E-3</v>
      </c>
      <c r="M199" s="3">
        <f t="shared" si="23"/>
        <v>-2.4892473118062983</v>
      </c>
    </row>
    <row r="200" spans="1:13" x14ac:dyDescent="0.3">
      <c r="A200" s="2">
        <v>0.31510416666666669</v>
      </c>
      <c r="B200" s="2">
        <f t="shared" si="24"/>
        <v>7.6388888888889728E-4</v>
      </c>
      <c r="C200">
        <v>52.704120000000003</v>
      </c>
      <c r="D200">
        <v>-177.57464999999999</v>
      </c>
      <c r="E200">
        <v>10.9</v>
      </c>
      <c r="F200">
        <v>53.4</v>
      </c>
      <c r="G200">
        <f t="shared" si="25"/>
        <v>1.7799999999965621E-3</v>
      </c>
      <c r="H200" s="4">
        <f t="shared" si="26"/>
        <v>4.8199999999951615E-3</v>
      </c>
      <c r="I200">
        <v>0.38</v>
      </c>
      <c r="J200" s="3">
        <f t="shared" si="21"/>
        <v>5.757575757575694E-3</v>
      </c>
      <c r="K200" s="3">
        <f t="shared" si="22"/>
        <v>-0.33256178997891617</v>
      </c>
      <c r="L200" s="3">
        <f t="shared" si="27"/>
        <v>5.6074444443960014E-3</v>
      </c>
      <c r="M200" s="3">
        <f t="shared" si="23"/>
        <v>5.456228956181735</v>
      </c>
    </row>
    <row r="201" spans="1:13" x14ac:dyDescent="0.3">
      <c r="A201" s="2">
        <v>0.31586805555555558</v>
      </c>
      <c r="B201" s="2">
        <f t="shared" si="24"/>
        <v>7.8703703703703054E-4</v>
      </c>
      <c r="C201">
        <v>52.7059</v>
      </c>
      <c r="D201">
        <v>-177.56983</v>
      </c>
      <c r="E201">
        <v>11.6</v>
      </c>
      <c r="F201">
        <v>53.6</v>
      </c>
      <c r="G201">
        <f t="shared" si="25"/>
        <v>1.8200000000021532E-3</v>
      </c>
      <c r="H201" s="4">
        <f t="shared" si="26"/>
        <v>4.9300000000016553E-3</v>
      </c>
      <c r="I201">
        <v>0.39</v>
      </c>
      <c r="J201" s="3">
        <f t="shared" si="21"/>
        <v>5.7352941176471066E-3</v>
      </c>
      <c r="K201" s="3">
        <f t="shared" si="22"/>
        <v>1.0947306962501597</v>
      </c>
      <c r="L201" s="3">
        <f t="shared" si="27"/>
        <v>5.9675555555039998E-3</v>
      </c>
      <c r="M201" s="3">
        <f t="shared" si="23"/>
        <v>-4.539215686235333</v>
      </c>
    </row>
    <row r="202" spans="1:13" x14ac:dyDescent="0.3">
      <c r="A202" s="2">
        <v>0.31665509259259261</v>
      </c>
      <c r="B202" s="2">
        <f t="shared" si="24"/>
        <v>7.1759259259257524E-4</v>
      </c>
      <c r="C202">
        <v>52.707720000000002</v>
      </c>
      <c r="D202">
        <v>-177.56489999999999</v>
      </c>
      <c r="E202">
        <v>11</v>
      </c>
      <c r="F202">
        <v>60.5</v>
      </c>
      <c r="G202">
        <f t="shared" si="25"/>
        <v>1.660000000001105E-3</v>
      </c>
      <c r="H202" s="4">
        <f t="shared" si="26"/>
        <v>4.5700000000010732E-3</v>
      </c>
      <c r="I202">
        <v>0.36</v>
      </c>
      <c r="J202" s="3">
        <f t="shared" si="21"/>
        <v>5.8064516129033659E-3</v>
      </c>
      <c r="K202" s="3">
        <f t="shared" si="22"/>
        <v>2.6014568158169884</v>
      </c>
      <c r="L202" s="3">
        <f t="shared" si="27"/>
        <v>5.6588888888399998E-3</v>
      </c>
      <c r="M202" s="3">
        <f t="shared" si="23"/>
        <v>0.82974910393550627</v>
      </c>
    </row>
    <row r="203" spans="1:13" x14ac:dyDescent="0.3">
      <c r="A203" s="2">
        <v>0.31737268518518519</v>
      </c>
      <c r="B203" s="2">
        <f t="shared" si="24"/>
        <v>7.1759259259257524E-4</v>
      </c>
      <c r="C203">
        <v>52.709380000000003</v>
      </c>
      <c r="D203">
        <v>-177.56032999999999</v>
      </c>
      <c r="E203">
        <v>11.1</v>
      </c>
      <c r="F203">
        <v>62.2</v>
      </c>
      <c r="G203">
        <f t="shared" si="25"/>
        <v>1.7499999999941451E-3</v>
      </c>
      <c r="H203" s="4">
        <f t="shared" si="26"/>
        <v>4.609999999985348E-3</v>
      </c>
      <c r="I203">
        <v>0.37</v>
      </c>
      <c r="J203" s="3">
        <f t="shared" si="21"/>
        <v>5.9677419354840153E-3</v>
      </c>
      <c r="K203" s="3">
        <f t="shared" si="22"/>
        <v>0</v>
      </c>
      <c r="L203" s="3">
        <f t="shared" si="27"/>
        <v>5.710333333284E-3</v>
      </c>
      <c r="M203" s="3">
        <f t="shared" si="23"/>
        <v>4.9784946236130247</v>
      </c>
    </row>
    <row r="204" spans="1:13" x14ac:dyDescent="0.3">
      <c r="A204" s="2">
        <v>0.31809027777777776</v>
      </c>
      <c r="B204" s="2">
        <f t="shared" si="24"/>
        <v>7.1759259259257524E-4</v>
      </c>
      <c r="C204">
        <v>52.711129999999997</v>
      </c>
      <c r="D204">
        <v>-177.55572000000001</v>
      </c>
      <c r="E204">
        <v>11.7</v>
      </c>
      <c r="F204">
        <v>67.599999999999994</v>
      </c>
      <c r="G204">
        <f t="shared" si="25"/>
        <v>1.690000000003522E-3</v>
      </c>
      <c r="H204" s="4">
        <f t="shared" si="26"/>
        <v>4.7000000000139153E-3</v>
      </c>
      <c r="I204">
        <v>0.37</v>
      </c>
      <c r="J204" s="3">
        <f t="shared" ref="J204:J267" si="28">I204/(B204*86400)</f>
        <v>5.9677419354840153E-3</v>
      </c>
      <c r="K204" s="3">
        <f t="shared" ref="K204:K267" si="29">((J205-J204)*1000000)/(B205*86400/2+B204*86400/2)</f>
        <v>2.6014568158092359</v>
      </c>
      <c r="L204" s="3">
        <f t="shared" si="27"/>
        <v>6.018999999948E-3</v>
      </c>
      <c r="M204" s="3">
        <f t="shared" ref="M204:M267" si="30">((L205-L204)*1000000)/(B204*86400)</f>
        <v>0</v>
      </c>
    </row>
    <row r="205" spans="1:13" x14ac:dyDescent="0.3">
      <c r="A205" s="2">
        <v>0.31880787037037034</v>
      </c>
      <c r="B205" s="2">
        <f t="shared" ref="B205:B268" si="31" xml:space="preserve"> A206- A205</f>
        <v>7.1759259259263075E-4</v>
      </c>
      <c r="C205">
        <v>52.712820000000001</v>
      </c>
      <c r="D205">
        <v>-177.55101999999999</v>
      </c>
      <c r="E205">
        <v>11.7</v>
      </c>
      <c r="F205">
        <v>61.9</v>
      </c>
      <c r="G205">
        <f t="shared" ref="G205:G268" si="32">C206-C205</f>
        <v>1.7799999999965621E-3</v>
      </c>
      <c r="H205" s="4">
        <f t="shared" ref="H205:H268" si="33" xml:space="preserve"> D206-D205</f>
        <v>4.7899999999856391E-3</v>
      </c>
      <c r="I205">
        <v>0.38</v>
      </c>
      <c r="J205" s="3">
        <f t="shared" si="28"/>
        <v>6.1290322580641902E-3</v>
      </c>
      <c r="K205" s="3">
        <f t="shared" si="29"/>
        <v>-1.5326229747423956</v>
      </c>
      <c r="L205" s="3">
        <f t="shared" ref="L205:L268" si="34">(E205*0.51444444444)/1000</f>
        <v>6.018999999948E-3</v>
      </c>
      <c r="M205" s="3">
        <f t="shared" si="30"/>
        <v>4.9784946236126526</v>
      </c>
    </row>
    <row r="206" spans="1:13" x14ac:dyDescent="0.3">
      <c r="A206" s="2">
        <v>0.31952546296296297</v>
      </c>
      <c r="B206" s="2">
        <f t="shared" si="31"/>
        <v>7.8703703703703054E-4</v>
      </c>
      <c r="C206">
        <v>52.714599999999997</v>
      </c>
      <c r="D206">
        <v>-177.54623000000001</v>
      </c>
      <c r="E206">
        <v>12.3</v>
      </c>
      <c r="F206">
        <v>63.1</v>
      </c>
      <c r="G206">
        <f t="shared" si="32"/>
        <v>2.0000000000024443E-3</v>
      </c>
      <c r="H206" s="4">
        <f t="shared" si="33"/>
        <v>5.0800000000208456E-3</v>
      </c>
      <c r="I206">
        <v>0.41</v>
      </c>
      <c r="J206" s="3">
        <f t="shared" si="28"/>
        <v>6.0294117647059324E-3</v>
      </c>
      <c r="K206" s="3">
        <f t="shared" si="29"/>
        <v>-1.7958336658968277</v>
      </c>
      <c r="L206" s="3">
        <f t="shared" si="34"/>
        <v>6.3276666666120009E-3</v>
      </c>
      <c r="M206" s="3">
        <f t="shared" si="30"/>
        <v>-3.7826797385294415</v>
      </c>
    </row>
    <row r="207" spans="1:13" x14ac:dyDescent="0.3">
      <c r="A207" s="2">
        <v>0.3203125</v>
      </c>
      <c r="B207" s="2">
        <f t="shared" si="31"/>
        <v>7.6388888888889728E-4</v>
      </c>
      <c r="C207">
        <v>52.7166</v>
      </c>
      <c r="D207">
        <v>-177.54114999999999</v>
      </c>
      <c r="E207">
        <v>11.8</v>
      </c>
      <c r="F207">
        <v>42.3</v>
      </c>
      <c r="G207">
        <f t="shared" si="32"/>
        <v>1.8799999999998818E-3</v>
      </c>
      <c r="H207" s="4">
        <f t="shared" si="33"/>
        <v>4.8499999999762622E-3</v>
      </c>
      <c r="I207">
        <v>0.39</v>
      </c>
      <c r="J207" s="3">
        <f t="shared" si="28"/>
        <v>5.9090909090908448E-3</v>
      </c>
      <c r="K207" s="3">
        <f t="shared" si="29"/>
        <v>0.91642228739329412</v>
      </c>
      <c r="L207" s="3">
        <f t="shared" si="34"/>
        <v>6.070444444392001E-3</v>
      </c>
      <c r="M207" s="3">
        <f t="shared" si="30"/>
        <v>-1.5589225589090914</v>
      </c>
    </row>
    <row r="208" spans="1:13" x14ac:dyDescent="0.3">
      <c r="A208" s="2">
        <v>0.3210763888888889</v>
      </c>
      <c r="B208" s="2">
        <f t="shared" si="31"/>
        <v>7.1759259259257524E-4</v>
      </c>
      <c r="C208">
        <v>52.71848</v>
      </c>
      <c r="D208">
        <v>-177.53630000000001</v>
      </c>
      <c r="E208">
        <v>11.6</v>
      </c>
      <c r="F208">
        <v>56.3</v>
      </c>
      <c r="G208">
        <f t="shared" si="32"/>
        <v>1.7700000000004934E-3</v>
      </c>
      <c r="H208" s="4">
        <f t="shared" si="33"/>
        <v>4.7000000000139153E-3</v>
      </c>
      <c r="I208">
        <v>0.37</v>
      </c>
      <c r="J208" s="3">
        <f t="shared" si="28"/>
        <v>5.9677419354840153E-3</v>
      </c>
      <c r="K208" s="3">
        <f t="shared" si="29"/>
        <v>0.94876660341412489</v>
      </c>
      <c r="L208" s="3">
        <f t="shared" si="34"/>
        <v>5.9675555555039998E-3</v>
      </c>
      <c r="M208" s="3">
        <f t="shared" si="30"/>
        <v>1.6594982078710265</v>
      </c>
    </row>
    <row r="209" spans="1:13" x14ac:dyDescent="0.3">
      <c r="A209" s="2">
        <v>0.32179398148148147</v>
      </c>
      <c r="B209" s="2">
        <f t="shared" si="31"/>
        <v>7.8703703703703054E-4</v>
      </c>
      <c r="C209">
        <v>52.72025</v>
      </c>
      <c r="D209">
        <v>-177.5316</v>
      </c>
      <c r="E209">
        <v>11.8</v>
      </c>
      <c r="F209">
        <v>50</v>
      </c>
      <c r="G209">
        <f t="shared" si="32"/>
        <v>1.9700000000000273E-3</v>
      </c>
      <c r="H209" s="4">
        <f t="shared" si="33"/>
        <v>5.2200000000084401E-3</v>
      </c>
      <c r="I209">
        <v>0.41</v>
      </c>
      <c r="J209" s="3">
        <f t="shared" si="28"/>
        <v>6.0294117647059324E-3</v>
      </c>
      <c r="K209" s="3">
        <f t="shared" si="29"/>
        <v>4.0140125529136146</v>
      </c>
      <c r="L209" s="3">
        <f t="shared" si="34"/>
        <v>6.070444444392001E-3</v>
      </c>
      <c r="M209" s="3">
        <f t="shared" si="30"/>
        <v>6.808823529352992</v>
      </c>
    </row>
    <row r="210" spans="1:13" x14ac:dyDescent="0.3">
      <c r="A210" s="2">
        <v>0.3225810185185185</v>
      </c>
      <c r="B210" s="2">
        <f t="shared" si="31"/>
        <v>7.1759259259257524E-4</v>
      </c>
      <c r="C210">
        <v>52.72222</v>
      </c>
      <c r="D210">
        <v>-177.52637999999999</v>
      </c>
      <c r="E210">
        <v>12.7</v>
      </c>
      <c r="F210">
        <v>47.9</v>
      </c>
      <c r="G210">
        <f t="shared" si="32"/>
        <v>1.8299999999982219E-3</v>
      </c>
      <c r="H210" s="4">
        <f t="shared" si="33"/>
        <v>4.8599999999794363E-3</v>
      </c>
      <c r="I210">
        <v>0.39</v>
      </c>
      <c r="J210" s="3">
        <f t="shared" si="28"/>
        <v>6.2903225806453132E-3</v>
      </c>
      <c r="K210" s="3">
        <f t="shared" si="29"/>
        <v>-3.589320625614373</v>
      </c>
      <c r="L210" s="3">
        <f t="shared" si="34"/>
        <v>6.5334444443880006E-3</v>
      </c>
      <c r="M210" s="3">
        <f t="shared" si="30"/>
        <v>-3.3189964157420113</v>
      </c>
    </row>
    <row r="211" spans="1:13" x14ac:dyDescent="0.3">
      <c r="A211" s="2">
        <v>0.32329861111111108</v>
      </c>
      <c r="B211" s="2">
        <f t="shared" si="31"/>
        <v>7.6388888888889728E-4</v>
      </c>
      <c r="C211">
        <v>52.724049999999998</v>
      </c>
      <c r="D211">
        <v>-177.52152000000001</v>
      </c>
      <c r="E211">
        <v>12.3</v>
      </c>
      <c r="F211">
        <v>58.5</v>
      </c>
      <c r="G211">
        <f t="shared" si="32"/>
        <v>1.9199999999983675E-3</v>
      </c>
      <c r="H211" s="4">
        <f t="shared" si="33"/>
        <v>5.089999999995598E-3</v>
      </c>
      <c r="I211">
        <v>0.4</v>
      </c>
      <c r="J211" s="3">
        <f t="shared" si="28"/>
        <v>6.0606060606059947E-3</v>
      </c>
      <c r="K211" s="3">
        <f t="shared" si="29"/>
        <v>1.2095747389836229</v>
      </c>
      <c r="L211" s="3">
        <f t="shared" si="34"/>
        <v>6.3276666666120009E-3</v>
      </c>
      <c r="M211" s="3">
        <f t="shared" si="30"/>
        <v>-5.4562289561817732</v>
      </c>
    </row>
    <row r="212" spans="1:13" x14ac:dyDescent="0.3">
      <c r="A212" s="2">
        <v>0.32406249999999998</v>
      </c>
      <c r="B212" s="2">
        <f t="shared" si="31"/>
        <v>8.1018518518521931E-4</v>
      </c>
      <c r="C212">
        <v>52.725969999999997</v>
      </c>
      <c r="D212">
        <v>-177.51643000000001</v>
      </c>
      <c r="E212">
        <v>11.6</v>
      </c>
      <c r="F212">
        <v>57.1</v>
      </c>
      <c r="G212">
        <f t="shared" si="32"/>
        <v>1.9800000000032014E-3</v>
      </c>
      <c r="H212" s="4">
        <f t="shared" si="33"/>
        <v>5.4100000000119053E-3</v>
      </c>
      <c r="I212">
        <v>0.43</v>
      </c>
      <c r="J212" s="3">
        <f t="shared" si="28"/>
        <v>6.1428571428568833E-3</v>
      </c>
      <c r="K212" s="3">
        <f t="shared" si="29"/>
        <v>-2.6532607177706984</v>
      </c>
      <c r="L212" s="3">
        <f t="shared" si="34"/>
        <v>5.9675555555039998E-3</v>
      </c>
      <c r="M212" s="3">
        <f t="shared" si="30"/>
        <v>-3.6746031745712715</v>
      </c>
    </row>
    <row r="213" spans="1:13" x14ac:dyDescent="0.3">
      <c r="A213" s="2">
        <v>0.32487268518518519</v>
      </c>
      <c r="B213" s="2">
        <f t="shared" si="31"/>
        <v>7.1759259259257524E-4</v>
      </c>
      <c r="C213">
        <v>52.72795</v>
      </c>
      <c r="D213">
        <v>-177.51102</v>
      </c>
      <c r="E213">
        <v>11.1</v>
      </c>
      <c r="F213">
        <v>69.7</v>
      </c>
      <c r="G213">
        <f t="shared" si="32"/>
        <v>1.8000000000029104E-3</v>
      </c>
      <c r="H213" s="4">
        <f t="shared" si="33"/>
        <v>4.6700000000043929E-3</v>
      </c>
      <c r="I213">
        <v>0.37</v>
      </c>
      <c r="J213" s="3">
        <f t="shared" si="28"/>
        <v>5.9677419354840153E-3</v>
      </c>
      <c r="K213" s="3">
        <f t="shared" si="29"/>
        <v>-1.3136768354999491</v>
      </c>
      <c r="L213" s="3">
        <f t="shared" si="34"/>
        <v>5.710333333284E-3</v>
      </c>
      <c r="M213" s="3">
        <f t="shared" si="30"/>
        <v>5.8082437275485441</v>
      </c>
    </row>
    <row r="214" spans="1:13" x14ac:dyDescent="0.3">
      <c r="A214" s="2">
        <v>0.32559027777777777</v>
      </c>
      <c r="B214" s="2">
        <f t="shared" si="31"/>
        <v>7.8703703703703054E-4</v>
      </c>
      <c r="C214">
        <v>52.729750000000003</v>
      </c>
      <c r="D214">
        <v>-177.50635</v>
      </c>
      <c r="E214">
        <v>11.8</v>
      </c>
      <c r="F214">
        <v>65.400000000000006</v>
      </c>
      <c r="G214">
        <f t="shared" si="32"/>
        <v>1.949999999993679E-3</v>
      </c>
      <c r="H214" s="4">
        <f t="shared" si="33"/>
        <v>4.9699999999859301E-3</v>
      </c>
      <c r="I214">
        <v>0.4</v>
      </c>
      <c r="J214" s="3">
        <f t="shared" si="28"/>
        <v>5.8823529411765199E-3</v>
      </c>
      <c r="K214" s="3">
        <f t="shared" si="29"/>
        <v>2.6604943198429032</v>
      </c>
      <c r="L214" s="3">
        <f t="shared" si="34"/>
        <v>6.070444444392001E-3</v>
      </c>
      <c r="M214" s="3">
        <f t="shared" si="30"/>
        <v>-7.565359477058883</v>
      </c>
    </row>
    <row r="215" spans="1:13" x14ac:dyDescent="0.3">
      <c r="A215" s="2">
        <v>0.3263773148148148</v>
      </c>
      <c r="B215" s="2">
        <f t="shared" si="31"/>
        <v>7.6388888888889728E-4</v>
      </c>
      <c r="C215">
        <v>52.731699999999996</v>
      </c>
      <c r="D215">
        <v>-177.50138000000001</v>
      </c>
      <c r="E215">
        <v>10.8</v>
      </c>
      <c r="F215">
        <v>60.5</v>
      </c>
      <c r="G215">
        <f t="shared" si="32"/>
        <v>1.8800000000069872E-3</v>
      </c>
      <c r="H215" s="4">
        <f t="shared" si="33"/>
        <v>5.0800000000208456E-3</v>
      </c>
      <c r="I215">
        <v>0.4</v>
      </c>
      <c r="J215" s="3">
        <f t="shared" si="28"/>
        <v>6.0606060606059947E-3</v>
      </c>
      <c r="K215" s="3">
        <f t="shared" si="29"/>
        <v>-3.971163245353599</v>
      </c>
      <c r="L215" s="3">
        <f t="shared" si="34"/>
        <v>5.5559999999520012E-3</v>
      </c>
      <c r="M215" s="3">
        <f t="shared" si="30"/>
        <v>14.030303030181651</v>
      </c>
    </row>
    <row r="216" spans="1:13" x14ac:dyDescent="0.3">
      <c r="A216" s="2">
        <v>0.3271412037037037</v>
      </c>
      <c r="B216" s="2">
        <f t="shared" si="31"/>
        <v>7.1759259259257524E-4</v>
      </c>
      <c r="C216">
        <v>52.733580000000003</v>
      </c>
      <c r="D216">
        <v>-177.49629999999999</v>
      </c>
      <c r="E216">
        <v>12.6</v>
      </c>
      <c r="F216">
        <v>71.7</v>
      </c>
      <c r="G216">
        <f t="shared" si="32"/>
        <v>1.6399999999947568E-3</v>
      </c>
      <c r="H216" s="4">
        <f t="shared" si="33"/>
        <v>4.5800000000042473E-3</v>
      </c>
      <c r="I216">
        <v>0.36</v>
      </c>
      <c r="J216" s="3">
        <f t="shared" si="28"/>
        <v>5.8064516129033659E-3</v>
      </c>
      <c r="K216" s="3">
        <f t="shared" si="29"/>
        <v>-1.0947306962563512</v>
      </c>
      <c r="L216" s="3">
        <f t="shared" si="34"/>
        <v>6.4819999999440004E-3</v>
      </c>
      <c r="M216" s="3">
        <f t="shared" si="30"/>
        <v>-19.08422939051659</v>
      </c>
    </row>
    <row r="217" spans="1:13" x14ac:dyDescent="0.3">
      <c r="A217" s="2">
        <v>0.32785879629629627</v>
      </c>
      <c r="B217" s="2">
        <f t="shared" si="31"/>
        <v>7.8703703703708605E-4</v>
      </c>
      <c r="C217">
        <v>52.735219999999998</v>
      </c>
      <c r="D217">
        <v>-177.49171999999999</v>
      </c>
      <c r="E217">
        <v>10.3</v>
      </c>
      <c r="F217">
        <v>69.5</v>
      </c>
      <c r="G217">
        <f t="shared" si="32"/>
        <v>1.8000000000029104E-3</v>
      </c>
      <c r="H217" s="4">
        <f t="shared" si="33"/>
        <v>4.9999999999954525E-3</v>
      </c>
      <c r="I217">
        <v>0.39</v>
      </c>
      <c r="J217" s="3">
        <f t="shared" si="28"/>
        <v>5.7352941176467016E-3</v>
      </c>
      <c r="K217" s="3">
        <f t="shared" si="29"/>
        <v>2.9669271591492867</v>
      </c>
      <c r="L217" s="3">
        <f t="shared" si="34"/>
        <v>5.2987777777320005E-3</v>
      </c>
      <c r="M217" s="3">
        <f t="shared" si="30"/>
        <v>3.782679738529187</v>
      </c>
    </row>
    <row r="218" spans="1:13" x14ac:dyDescent="0.3">
      <c r="A218" s="2">
        <v>0.32864583333333336</v>
      </c>
      <c r="B218" s="2">
        <f t="shared" si="31"/>
        <v>8.5648148148143033E-4</v>
      </c>
      <c r="C218">
        <v>52.737020000000001</v>
      </c>
      <c r="D218">
        <v>-177.48671999999999</v>
      </c>
      <c r="E218">
        <v>10.8</v>
      </c>
      <c r="F218">
        <v>61.5</v>
      </c>
      <c r="G218">
        <f t="shared" si="32"/>
        <v>2.0600000000001728E-3</v>
      </c>
      <c r="H218" s="4">
        <f t="shared" si="33"/>
        <v>5.5899999999837746E-3</v>
      </c>
      <c r="I218">
        <v>0.44</v>
      </c>
      <c r="J218" s="3">
        <f t="shared" si="28"/>
        <v>5.9459459459463007E-3</v>
      </c>
      <c r="K218" s="3">
        <f t="shared" si="29"/>
        <v>0.32052925790078435</v>
      </c>
      <c r="L218" s="3">
        <f t="shared" si="34"/>
        <v>5.5559999999520012E-3</v>
      </c>
      <c r="M218" s="3">
        <f t="shared" si="30"/>
        <v>0.69519519518923267</v>
      </c>
    </row>
    <row r="219" spans="1:13" x14ac:dyDescent="0.3">
      <c r="A219" s="2">
        <v>0.32950231481481479</v>
      </c>
      <c r="B219" s="2">
        <f t="shared" si="31"/>
        <v>7.1759259259263075E-4</v>
      </c>
      <c r="C219">
        <v>52.739080000000001</v>
      </c>
      <c r="D219">
        <v>-177.48113000000001</v>
      </c>
      <c r="E219">
        <v>10.9</v>
      </c>
      <c r="F219">
        <v>62.4</v>
      </c>
      <c r="G219">
        <f t="shared" si="32"/>
        <v>1.8400000000013961E-3</v>
      </c>
      <c r="H219" s="4">
        <f t="shared" si="33"/>
        <v>4.5599999999978991E-3</v>
      </c>
      <c r="I219">
        <v>0.37</v>
      </c>
      <c r="J219" s="3">
        <f t="shared" si="28"/>
        <v>5.9677419354835538E-3</v>
      </c>
      <c r="K219" s="3">
        <f t="shared" si="29"/>
        <v>0.94876660342118879</v>
      </c>
      <c r="L219" s="3">
        <f t="shared" si="34"/>
        <v>5.6074444443960014E-3</v>
      </c>
      <c r="M219" s="3">
        <f t="shared" si="30"/>
        <v>4.9784946236126242</v>
      </c>
    </row>
    <row r="220" spans="1:13" x14ac:dyDescent="0.3">
      <c r="A220" s="2">
        <v>0.33021990740740742</v>
      </c>
      <c r="B220" s="2">
        <f t="shared" si="31"/>
        <v>7.8703703703703054E-4</v>
      </c>
      <c r="C220">
        <v>52.740920000000003</v>
      </c>
      <c r="D220">
        <v>-177.47657000000001</v>
      </c>
      <c r="E220">
        <v>11.5</v>
      </c>
      <c r="F220">
        <v>56.4</v>
      </c>
      <c r="G220">
        <f t="shared" si="32"/>
        <v>1.9599999999968531E-3</v>
      </c>
      <c r="H220" s="4">
        <f t="shared" si="33"/>
        <v>5.1899999999989177E-3</v>
      </c>
      <c r="I220">
        <v>0.41</v>
      </c>
      <c r="J220" s="3">
        <f t="shared" si="28"/>
        <v>6.0294117647059324E-3</v>
      </c>
      <c r="K220" s="3">
        <f t="shared" si="29"/>
        <v>-4.0572538377647467</v>
      </c>
      <c r="L220" s="3">
        <f t="shared" si="34"/>
        <v>5.9161111110600005E-3</v>
      </c>
      <c r="M220" s="3">
        <f t="shared" si="30"/>
        <v>4.539215686235333</v>
      </c>
    </row>
    <row r="221" spans="1:13" x14ac:dyDescent="0.3">
      <c r="A221" s="2">
        <v>0.33100694444444445</v>
      </c>
      <c r="B221" s="2">
        <f t="shared" si="31"/>
        <v>7.6388888888889728E-4</v>
      </c>
      <c r="C221">
        <v>52.74288</v>
      </c>
      <c r="D221">
        <v>-177.47138000000001</v>
      </c>
      <c r="E221">
        <v>12.1</v>
      </c>
      <c r="F221">
        <v>51.5</v>
      </c>
      <c r="G221">
        <f t="shared" si="32"/>
        <v>1.6999999999995907E-3</v>
      </c>
      <c r="H221" s="4">
        <f t="shared" si="33"/>
        <v>4.9000000000205546E-3</v>
      </c>
      <c r="I221">
        <v>0.38</v>
      </c>
      <c r="J221" s="3">
        <f t="shared" si="28"/>
        <v>5.757575757575694E-3</v>
      </c>
      <c r="K221" s="3">
        <f t="shared" si="29"/>
        <v>-2.164502164500218</v>
      </c>
      <c r="L221" s="3">
        <f t="shared" si="34"/>
        <v>6.2247777777240006E-3</v>
      </c>
      <c r="M221" s="3">
        <f t="shared" si="30"/>
        <v>-8.5740740739999168</v>
      </c>
    </row>
    <row r="222" spans="1:13" x14ac:dyDescent="0.3">
      <c r="A222" s="2">
        <v>0.33177083333333335</v>
      </c>
      <c r="B222" s="2">
        <f t="shared" si="31"/>
        <v>9.7222222222220767E-4</v>
      </c>
      <c r="C222">
        <v>52.744579999999999</v>
      </c>
      <c r="D222">
        <v>-177.46647999999999</v>
      </c>
      <c r="E222">
        <v>11</v>
      </c>
      <c r="F222">
        <v>64</v>
      </c>
      <c r="G222">
        <f t="shared" si="32"/>
        <v>2.04000000000093E-3</v>
      </c>
      <c r="H222" s="4">
        <f t="shared" si="33"/>
        <v>6.1800000000005184E-3</v>
      </c>
      <c r="I222">
        <v>0.47</v>
      </c>
      <c r="J222" s="3">
        <f t="shared" si="28"/>
        <v>5.5952380952381782E-3</v>
      </c>
      <c r="K222" s="3">
        <f t="shared" si="29"/>
        <v>2.164502164500218</v>
      </c>
      <c r="L222" s="3">
        <f t="shared" si="34"/>
        <v>5.6588888888399998E-3</v>
      </c>
      <c r="M222" s="3">
        <f t="shared" si="30"/>
        <v>4.8994708994286587</v>
      </c>
    </row>
    <row r="223" spans="1:13" x14ac:dyDescent="0.3">
      <c r="A223" s="2">
        <v>0.33274305555555556</v>
      </c>
      <c r="B223" s="2">
        <f t="shared" si="31"/>
        <v>7.6388888888889728E-4</v>
      </c>
      <c r="C223">
        <v>52.74662</v>
      </c>
      <c r="D223">
        <v>-177.46029999999999</v>
      </c>
      <c r="E223">
        <v>11.8</v>
      </c>
      <c r="F223">
        <v>48.9</v>
      </c>
      <c r="G223">
        <f t="shared" si="32"/>
        <v>1.6800000000003479E-3</v>
      </c>
      <c r="H223" s="4">
        <f t="shared" si="33"/>
        <v>4.9699999999859301E-3</v>
      </c>
      <c r="I223">
        <v>0.38</v>
      </c>
      <c r="J223" s="3">
        <f t="shared" si="28"/>
        <v>5.757575757575694E-3</v>
      </c>
      <c r="K223" s="3">
        <f t="shared" si="29"/>
        <v>-1.7564760508345358</v>
      </c>
      <c r="L223" s="3">
        <f t="shared" si="34"/>
        <v>6.070444444392001E-3</v>
      </c>
      <c r="M223" s="3">
        <f t="shared" si="30"/>
        <v>3.1178451178181303</v>
      </c>
    </row>
    <row r="224" spans="1:13" x14ac:dyDescent="0.3">
      <c r="A224" s="2">
        <v>0.33350694444444445</v>
      </c>
      <c r="B224" s="2">
        <f t="shared" si="31"/>
        <v>7.1759259259263075E-4</v>
      </c>
      <c r="C224">
        <v>52.7483</v>
      </c>
      <c r="D224">
        <v>-177.45533</v>
      </c>
      <c r="E224">
        <v>12.2</v>
      </c>
      <c r="F224">
        <v>51.7</v>
      </c>
      <c r="G224">
        <f t="shared" si="32"/>
        <v>1.4699999999976399E-3</v>
      </c>
      <c r="H224" s="4">
        <f t="shared" si="33"/>
        <v>4.680000000007567E-3</v>
      </c>
      <c r="I224">
        <v>0.35</v>
      </c>
      <c r="J224" s="3">
        <f t="shared" si="28"/>
        <v>5.6451612903222802E-3</v>
      </c>
      <c r="K224" s="3">
        <f t="shared" si="29"/>
        <v>1.0473397570240035</v>
      </c>
      <c r="L224" s="3">
        <f t="shared" si="34"/>
        <v>6.2762222221679998E-3</v>
      </c>
      <c r="M224" s="3">
        <f t="shared" si="30"/>
        <v>-9.1272401432898356</v>
      </c>
    </row>
    <row r="225" spans="1:13" x14ac:dyDescent="0.3">
      <c r="A225" s="2">
        <v>0.33422453703703708</v>
      </c>
      <c r="B225" s="2">
        <f t="shared" si="31"/>
        <v>8.101851851851638E-4</v>
      </c>
      <c r="C225">
        <v>52.749769999999998</v>
      </c>
      <c r="D225">
        <v>-177.45065</v>
      </c>
      <c r="E225">
        <v>11.1</v>
      </c>
      <c r="F225">
        <v>66.8</v>
      </c>
      <c r="G225">
        <f t="shared" si="32"/>
        <v>1.7300000000020077E-3</v>
      </c>
      <c r="H225" s="4">
        <f t="shared" si="33"/>
        <v>5.2799999999990632E-3</v>
      </c>
      <c r="I225">
        <v>0.4</v>
      </c>
      <c r="J225" s="3">
        <f t="shared" si="28"/>
        <v>5.7142857142858652E-3</v>
      </c>
      <c r="K225" s="3">
        <f t="shared" si="29"/>
        <v>1.3964530093629643</v>
      </c>
      <c r="L225" s="3">
        <f t="shared" si="34"/>
        <v>5.710333333284E-3</v>
      </c>
      <c r="M225" s="3">
        <f t="shared" si="30"/>
        <v>2.939682539657229</v>
      </c>
    </row>
    <row r="226" spans="1:13" x14ac:dyDescent="0.3">
      <c r="A226" s="2">
        <v>0.33503472222222225</v>
      </c>
      <c r="B226" s="2">
        <f t="shared" si="31"/>
        <v>7.1759259259251973E-4</v>
      </c>
      <c r="C226">
        <v>52.7515</v>
      </c>
      <c r="D226">
        <v>-177.44537</v>
      </c>
      <c r="E226">
        <v>11.5</v>
      </c>
      <c r="F226">
        <v>55.8</v>
      </c>
      <c r="G226">
        <f t="shared" si="32"/>
        <v>1.4699999999976399E-3</v>
      </c>
      <c r="H226" s="4">
        <f t="shared" si="33"/>
        <v>4.6999999999854936E-3</v>
      </c>
      <c r="I226">
        <v>0.36</v>
      </c>
      <c r="J226" s="3">
        <f t="shared" si="28"/>
        <v>5.8064516129038152E-3</v>
      </c>
      <c r="K226" s="3">
        <f t="shared" si="29"/>
        <v>-3.560955173876629</v>
      </c>
      <c r="L226" s="3">
        <f t="shared" si="34"/>
        <v>5.9161111110600005E-3</v>
      </c>
      <c r="M226" s="3">
        <f t="shared" si="30"/>
        <v>0</v>
      </c>
    </row>
    <row r="227" spans="1:13" x14ac:dyDescent="0.3">
      <c r="A227" s="2">
        <v>0.33575231481481477</v>
      </c>
      <c r="B227" s="2">
        <f t="shared" si="31"/>
        <v>8.1018518518527483E-4</v>
      </c>
      <c r="C227">
        <v>52.752969999999998</v>
      </c>
      <c r="D227">
        <v>-177.44067000000001</v>
      </c>
      <c r="E227">
        <v>11.5</v>
      </c>
      <c r="F227">
        <v>78.2</v>
      </c>
      <c r="G227">
        <f t="shared" si="32"/>
        <v>1.660000000001105E-3</v>
      </c>
      <c r="H227" s="4">
        <f t="shared" si="33"/>
        <v>5.0999999999987722E-3</v>
      </c>
      <c r="I227">
        <v>0.39</v>
      </c>
      <c r="J227" s="3">
        <f t="shared" si="28"/>
        <v>5.5714285714279551E-3</v>
      </c>
      <c r="K227" s="3">
        <f t="shared" si="29"/>
        <v>1.117162407502996</v>
      </c>
      <c r="L227" s="3">
        <f t="shared" si="34"/>
        <v>5.9161111110600005E-3</v>
      </c>
      <c r="M227" s="3">
        <f t="shared" si="30"/>
        <v>-2.9396825396568262</v>
      </c>
    </row>
    <row r="228" spans="1:13" x14ac:dyDescent="0.3">
      <c r="A228" s="2">
        <v>0.33656250000000004</v>
      </c>
      <c r="B228" s="2">
        <f t="shared" si="31"/>
        <v>7.1759259259251973E-4</v>
      </c>
      <c r="C228">
        <v>52.754629999999999</v>
      </c>
      <c r="D228">
        <v>-177.43557000000001</v>
      </c>
      <c r="E228">
        <v>11.1</v>
      </c>
      <c r="F228">
        <v>64.7</v>
      </c>
      <c r="G228">
        <f t="shared" si="32"/>
        <v>1.4000000000038426E-3</v>
      </c>
      <c r="H228" s="4">
        <f t="shared" si="33"/>
        <v>4.6400000000232922E-3</v>
      </c>
      <c r="I228">
        <v>0.35</v>
      </c>
      <c r="J228" s="3">
        <f t="shared" si="28"/>
        <v>5.6451612903231536E-3</v>
      </c>
      <c r="K228" s="3">
        <f t="shared" si="29"/>
        <v>-2.6014568158308524</v>
      </c>
      <c r="L228" s="3">
        <f t="shared" si="34"/>
        <v>5.710333333284E-3</v>
      </c>
      <c r="M228" s="3">
        <f t="shared" si="30"/>
        <v>2.4892473118067118</v>
      </c>
    </row>
    <row r="229" spans="1:13" x14ac:dyDescent="0.3">
      <c r="A229" s="2">
        <v>0.33728009259259256</v>
      </c>
      <c r="B229" s="2">
        <f t="shared" si="31"/>
        <v>7.1759259259263075E-4</v>
      </c>
      <c r="C229">
        <v>52.756030000000003</v>
      </c>
      <c r="D229">
        <v>-177.43092999999999</v>
      </c>
      <c r="E229">
        <v>11.4</v>
      </c>
      <c r="F229">
        <v>63.8</v>
      </c>
      <c r="G229">
        <f t="shared" si="32"/>
        <v>1.449999999998397E-3</v>
      </c>
      <c r="H229" s="4">
        <f t="shared" si="33"/>
        <v>4.5299999999883767E-3</v>
      </c>
      <c r="I229">
        <v>0.34</v>
      </c>
      <c r="J229" s="3">
        <f t="shared" si="28"/>
        <v>5.4838709677416447E-3</v>
      </c>
      <c r="K229" s="3">
        <f t="shared" si="29"/>
        <v>2.6014568158237008</v>
      </c>
      <c r="L229" s="3">
        <f t="shared" si="34"/>
        <v>5.8646666666160004E-3</v>
      </c>
      <c r="M229" s="3">
        <f t="shared" si="30"/>
        <v>-0.8297491039354421</v>
      </c>
    </row>
    <row r="230" spans="1:13" x14ac:dyDescent="0.3">
      <c r="A230" s="2">
        <v>0.33799768518518519</v>
      </c>
      <c r="B230" s="2">
        <f t="shared" si="31"/>
        <v>7.1759259259257524E-4</v>
      </c>
      <c r="C230">
        <v>52.757480000000001</v>
      </c>
      <c r="D230">
        <v>-177.4264</v>
      </c>
      <c r="E230">
        <v>11.3</v>
      </c>
      <c r="F230">
        <v>52.2</v>
      </c>
      <c r="G230">
        <f t="shared" si="32"/>
        <v>1.300000000000523E-3</v>
      </c>
      <c r="H230" s="4">
        <f t="shared" si="33"/>
        <v>4.6700000000043929E-3</v>
      </c>
      <c r="I230">
        <v>0.35</v>
      </c>
      <c r="J230" s="3">
        <f t="shared" si="28"/>
        <v>5.6451612903227165E-3</v>
      </c>
      <c r="K230" s="3">
        <f t="shared" si="29"/>
        <v>-0.8757845570003574</v>
      </c>
      <c r="L230" s="3">
        <f t="shared" si="34"/>
        <v>5.8132222221720002E-3</v>
      </c>
      <c r="M230" s="3">
        <f t="shared" si="30"/>
        <v>3.3189964157420113</v>
      </c>
    </row>
    <row r="231" spans="1:13" x14ac:dyDescent="0.3">
      <c r="A231" s="2">
        <v>0.33871527777777777</v>
      </c>
      <c r="B231" s="2">
        <f t="shared" si="31"/>
        <v>7.8703703703703054E-4</v>
      </c>
      <c r="C231">
        <v>52.758780000000002</v>
      </c>
      <c r="D231">
        <v>-177.42173</v>
      </c>
      <c r="E231">
        <v>11.7</v>
      </c>
      <c r="F231">
        <v>48.9</v>
      </c>
      <c r="G231">
        <f t="shared" si="32"/>
        <v>1.5900000000002024E-3</v>
      </c>
      <c r="H231" s="4">
        <f t="shared" si="33"/>
        <v>4.9999999999954525E-3</v>
      </c>
      <c r="I231">
        <v>0.38</v>
      </c>
      <c r="J231" s="3">
        <f t="shared" si="28"/>
        <v>5.5882352941176942E-3</v>
      </c>
      <c r="K231" s="3">
        <f t="shared" si="29"/>
        <v>2.9244652406382046</v>
      </c>
      <c r="L231" s="3">
        <f t="shared" si="34"/>
        <v>6.018999999948E-3</v>
      </c>
      <c r="M231" s="3">
        <f t="shared" si="30"/>
        <v>-3.0261437908235509</v>
      </c>
    </row>
    <row r="232" spans="1:13" x14ac:dyDescent="0.3">
      <c r="A232" s="2">
        <v>0.3395023148148148</v>
      </c>
      <c r="B232" s="2">
        <f t="shared" si="31"/>
        <v>7.4074074074076401E-4</v>
      </c>
      <c r="C232">
        <v>52.760370000000002</v>
      </c>
      <c r="D232">
        <v>-177.41673</v>
      </c>
      <c r="E232">
        <v>11.3</v>
      </c>
      <c r="F232">
        <v>53.7</v>
      </c>
      <c r="G232">
        <f t="shared" si="32"/>
        <v>1.6099999999994452E-3</v>
      </c>
      <c r="H232" s="4">
        <f t="shared" si="33"/>
        <v>4.8500000000046839E-3</v>
      </c>
      <c r="I232">
        <v>0.37</v>
      </c>
      <c r="J232" s="3">
        <f t="shared" si="28"/>
        <v>5.7812499999998178E-3</v>
      </c>
      <c r="K232" s="3">
        <f t="shared" si="29"/>
        <v>1.302083333334497</v>
      </c>
      <c r="L232" s="3">
        <f t="shared" si="34"/>
        <v>5.8132222221720002E-3</v>
      </c>
      <c r="M232" s="3">
        <f t="shared" si="30"/>
        <v>-5.6267361110623249</v>
      </c>
    </row>
    <row r="233" spans="1:13" x14ac:dyDescent="0.3">
      <c r="A233" s="2">
        <v>0.34024305555555556</v>
      </c>
      <c r="B233" s="2">
        <f t="shared" si="31"/>
        <v>9.2592592592594114E-4</v>
      </c>
      <c r="C233">
        <v>52.761980000000001</v>
      </c>
      <c r="D233">
        <v>-177.41188</v>
      </c>
      <c r="E233">
        <v>10.6</v>
      </c>
      <c r="F233">
        <v>74.5</v>
      </c>
      <c r="G233">
        <f t="shared" si="32"/>
        <v>2.0499999999969987E-3</v>
      </c>
      <c r="H233" s="4">
        <f t="shared" si="33"/>
        <v>6.1299999999846477E-3</v>
      </c>
      <c r="I233">
        <v>0.47</v>
      </c>
      <c r="J233" s="3">
        <f t="shared" si="28"/>
        <v>5.8749999999999037E-3</v>
      </c>
      <c r="K233" s="3">
        <f t="shared" si="29"/>
        <v>1.3062244434447357</v>
      </c>
      <c r="L233" s="3">
        <f t="shared" si="34"/>
        <v>5.4531111110640001E-3</v>
      </c>
      <c r="M233" s="3">
        <f t="shared" si="30"/>
        <v>8.3597222221498644</v>
      </c>
    </row>
    <row r="234" spans="1:13" x14ac:dyDescent="0.3">
      <c r="A234" s="2">
        <v>0.3411689814814815</v>
      </c>
      <c r="B234" s="2">
        <f t="shared" si="31"/>
        <v>7.1759259259251973E-4</v>
      </c>
      <c r="C234">
        <v>52.764029999999998</v>
      </c>
      <c r="D234">
        <v>-177.40575000000001</v>
      </c>
      <c r="E234">
        <v>11.9</v>
      </c>
      <c r="F234">
        <v>63.3</v>
      </c>
      <c r="G234">
        <f t="shared" si="32"/>
        <v>1.6700000000042792E-3</v>
      </c>
      <c r="H234" s="4">
        <f t="shared" si="33"/>
        <v>4.7500000000013642E-3</v>
      </c>
      <c r="I234">
        <v>0.37</v>
      </c>
      <c r="J234" s="3">
        <f t="shared" si="28"/>
        <v>5.9677419354844767E-3</v>
      </c>
      <c r="K234" s="3">
        <f t="shared" si="29"/>
        <v>-2.601456815831678</v>
      </c>
      <c r="L234" s="3">
        <f t="shared" si="34"/>
        <v>6.1218888888360003E-3</v>
      </c>
      <c r="M234" s="3">
        <f t="shared" si="30"/>
        <v>-1.6594982078711411</v>
      </c>
    </row>
    <row r="235" spans="1:13" x14ac:dyDescent="0.3">
      <c r="A235" s="2">
        <v>0.34188657407407402</v>
      </c>
      <c r="B235" s="2">
        <f t="shared" si="31"/>
        <v>7.1759259259263075E-4</v>
      </c>
      <c r="C235">
        <v>52.765700000000002</v>
      </c>
      <c r="D235">
        <v>-177.40100000000001</v>
      </c>
      <c r="E235">
        <v>11.7</v>
      </c>
      <c r="F235">
        <v>49.3</v>
      </c>
      <c r="G235">
        <f t="shared" si="32"/>
        <v>1.5199999999992997E-3</v>
      </c>
      <c r="H235" s="4">
        <f t="shared" si="33"/>
        <v>4.7000000000139153E-3</v>
      </c>
      <c r="I235">
        <v>0.36</v>
      </c>
      <c r="J235" s="3">
        <f t="shared" si="28"/>
        <v>5.8064516129029166E-3</v>
      </c>
      <c r="K235" s="3">
        <f t="shared" si="29"/>
        <v>-2.6014568158096414</v>
      </c>
      <c r="L235" s="3">
        <f t="shared" si="34"/>
        <v>6.018999999948E-3</v>
      </c>
      <c r="M235" s="3">
        <f t="shared" si="30"/>
        <v>-8.2974910393543944</v>
      </c>
    </row>
    <row r="236" spans="1:13" x14ac:dyDescent="0.3">
      <c r="A236" s="2">
        <v>0.34260416666666665</v>
      </c>
      <c r="B236" s="2">
        <f t="shared" si="31"/>
        <v>7.1759259259257524E-4</v>
      </c>
      <c r="C236">
        <v>52.767220000000002</v>
      </c>
      <c r="D236">
        <v>-177.3963</v>
      </c>
      <c r="E236">
        <v>10.7</v>
      </c>
      <c r="F236">
        <v>70</v>
      </c>
      <c r="G236">
        <f t="shared" si="32"/>
        <v>1.4600000000015712E-3</v>
      </c>
      <c r="H236" s="4">
        <f t="shared" si="33"/>
        <v>4.680000000007567E-3</v>
      </c>
      <c r="I236">
        <v>0.35</v>
      </c>
      <c r="J236" s="3">
        <f t="shared" si="28"/>
        <v>5.6451612903227165E-3</v>
      </c>
      <c r="K236" s="3">
        <f t="shared" si="29"/>
        <v>2.6014568158096414</v>
      </c>
      <c r="L236" s="3">
        <f t="shared" si="34"/>
        <v>5.5045555555080002E-3</v>
      </c>
      <c r="M236" s="3">
        <f t="shared" si="30"/>
        <v>4.9784946236130247</v>
      </c>
    </row>
    <row r="237" spans="1:13" x14ac:dyDescent="0.3">
      <c r="A237" s="2">
        <v>0.34332175925925923</v>
      </c>
      <c r="B237" s="2">
        <f t="shared" si="31"/>
        <v>7.1759259259263075E-4</v>
      </c>
      <c r="C237">
        <v>52.768680000000003</v>
      </c>
      <c r="D237">
        <v>-177.39161999999999</v>
      </c>
      <c r="E237">
        <v>11.3</v>
      </c>
      <c r="F237">
        <v>56.3</v>
      </c>
      <c r="G237">
        <f t="shared" si="32"/>
        <v>1.5199999999992997E-3</v>
      </c>
      <c r="H237" s="4">
        <f t="shared" si="33"/>
        <v>4.6999999999854936E-3</v>
      </c>
      <c r="I237">
        <v>0.36</v>
      </c>
      <c r="J237" s="3">
        <f t="shared" si="28"/>
        <v>5.8064516129029166E-3</v>
      </c>
      <c r="K237" s="3">
        <f t="shared" si="29"/>
        <v>7.2466674238384926E-12</v>
      </c>
      <c r="L237" s="3">
        <f t="shared" si="34"/>
        <v>5.8132222221720002E-3</v>
      </c>
      <c r="M237" s="3">
        <f t="shared" si="30"/>
        <v>-1.6594982078708842</v>
      </c>
    </row>
    <row r="238" spans="1:13" x14ac:dyDescent="0.3">
      <c r="A238" s="2">
        <v>0.34403935185185186</v>
      </c>
      <c r="B238" s="2">
        <f t="shared" si="31"/>
        <v>7.1759259259257524E-4</v>
      </c>
      <c r="C238">
        <v>52.770200000000003</v>
      </c>
      <c r="D238">
        <v>-177.38692</v>
      </c>
      <c r="E238">
        <v>11.1</v>
      </c>
      <c r="F238">
        <v>58.2</v>
      </c>
      <c r="G238">
        <f t="shared" si="32"/>
        <v>1.5799999999970282E-3</v>
      </c>
      <c r="H238" s="4">
        <f t="shared" si="33"/>
        <v>4.7399999999981901E-3</v>
      </c>
      <c r="I238">
        <v>0.36</v>
      </c>
      <c r="J238" s="3">
        <f t="shared" si="28"/>
        <v>5.8064516129033659E-3</v>
      </c>
      <c r="K238" s="3">
        <f t="shared" si="29"/>
        <v>2.6014568158094455</v>
      </c>
      <c r="L238" s="3">
        <f t="shared" si="34"/>
        <v>5.710333333284E-3</v>
      </c>
      <c r="M238" s="3">
        <f t="shared" si="30"/>
        <v>4.9784946236130247</v>
      </c>
    </row>
    <row r="239" spans="1:13" x14ac:dyDescent="0.3">
      <c r="A239" s="2">
        <v>0.34475694444444444</v>
      </c>
      <c r="B239" s="2">
        <f t="shared" si="31"/>
        <v>7.1759259259263075E-4</v>
      </c>
      <c r="C239">
        <v>52.77178</v>
      </c>
      <c r="D239">
        <v>-177.38218000000001</v>
      </c>
      <c r="E239">
        <v>11.7</v>
      </c>
      <c r="F239">
        <v>63.9</v>
      </c>
      <c r="G239">
        <f t="shared" si="32"/>
        <v>1.6000000000033765E-3</v>
      </c>
      <c r="H239" s="4">
        <f t="shared" si="33"/>
        <v>4.8999999999921329E-3</v>
      </c>
      <c r="I239">
        <v>0.37</v>
      </c>
      <c r="J239" s="3">
        <f t="shared" si="28"/>
        <v>5.9677419354835538E-3</v>
      </c>
      <c r="K239" s="3">
        <f t="shared" si="29"/>
        <v>2.0001280082017661</v>
      </c>
      <c r="L239" s="3">
        <f t="shared" si="34"/>
        <v>6.018999999948E-3</v>
      </c>
      <c r="M239" s="3">
        <f t="shared" si="30"/>
        <v>5.8082437275480947</v>
      </c>
    </row>
    <row r="240" spans="1:13" x14ac:dyDescent="0.3">
      <c r="A240" s="2">
        <v>0.34547453703703707</v>
      </c>
      <c r="B240" s="2">
        <f t="shared" si="31"/>
        <v>7.407407407407085E-4</v>
      </c>
      <c r="C240">
        <v>52.773380000000003</v>
      </c>
      <c r="D240">
        <v>-177.37728000000001</v>
      </c>
      <c r="E240">
        <v>12.4</v>
      </c>
      <c r="F240">
        <v>53.6</v>
      </c>
      <c r="G240">
        <f t="shared" si="32"/>
        <v>1.7499999999941451E-3</v>
      </c>
      <c r="H240" s="4">
        <f t="shared" si="33"/>
        <v>5.0100000000270484E-3</v>
      </c>
      <c r="I240">
        <v>0.39</v>
      </c>
      <c r="J240" s="3">
        <f t="shared" si="28"/>
        <v>6.0937500000002656E-3</v>
      </c>
      <c r="K240" s="3">
        <f t="shared" si="29"/>
        <v>-7.1557343384043721E-12</v>
      </c>
      <c r="L240" s="3">
        <f t="shared" si="34"/>
        <v>6.379111111056001E-3</v>
      </c>
      <c r="M240" s="3">
        <f t="shared" si="30"/>
        <v>-4.8229166666252103</v>
      </c>
    </row>
    <row r="241" spans="1:13" x14ac:dyDescent="0.3">
      <c r="A241" s="2">
        <v>0.34621527777777777</v>
      </c>
      <c r="B241" s="2">
        <f t="shared" si="31"/>
        <v>7.4074074074076401E-4</v>
      </c>
      <c r="C241">
        <v>52.775129999999997</v>
      </c>
      <c r="D241">
        <v>-177.37226999999999</v>
      </c>
      <c r="E241">
        <v>11.8</v>
      </c>
      <c r="F241">
        <v>66.400000000000006</v>
      </c>
      <c r="G241">
        <f t="shared" si="32"/>
        <v>1.720000000005939E-3</v>
      </c>
      <c r="H241" s="4">
        <f t="shared" si="33"/>
        <v>5.0699999999892498E-3</v>
      </c>
      <c r="I241">
        <v>0.39</v>
      </c>
      <c r="J241" s="3">
        <f t="shared" si="28"/>
        <v>6.0937499999998077E-3</v>
      </c>
      <c r="K241" s="3">
        <f t="shared" si="29"/>
        <v>0.56003584229931525</v>
      </c>
      <c r="L241" s="3">
        <f t="shared" si="34"/>
        <v>6.070444444392001E-3</v>
      </c>
      <c r="M241" s="3">
        <f t="shared" si="30"/>
        <v>3.2152777777498809</v>
      </c>
    </row>
    <row r="242" spans="1:13" x14ac:dyDescent="0.3">
      <c r="A242" s="2">
        <v>0.34695601851851854</v>
      </c>
      <c r="B242" s="2">
        <f t="shared" si="31"/>
        <v>7.1759259259257524E-4</v>
      </c>
      <c r="C242">
        <v>52.776850000000003</v>
      </c>
      <c r="D242">
        <v>-177.3672</v>
      </c>
      <c r="E242">
        <v>12.2</v>
      </c>
      <c r="F242">
        <v>57.4</v>
      </c>
      <c r="G242">
        <f t="shared" si="32"/>
        <v>1.5000000000000568E-3</v>
      </c>
      <c r="H242" s="4">
        <f t="shared" si="33"/>
        <v>5.1200000000051205E-3</v>
      </c>
      <c r="I242">
        <v>0.38</v>
      </c>
      <c r="J242" s="3">
        <f t="shared" si="28"/>
        <v>6.1290322580646647E-3</v>
      </c>
      <c r="K242" s="3">
        <f t="shared" si="29"/>
        <v>-7.652368881929837E-12</v>
      </c>
      <c r="L242" s="3">
        <f t="shared" si="34"/>
        <v>6.2762222221679998E-3</v>
      </c>
      <c r="M242" s="3">
        <f t="shared" si="30"/>
        <v>-6.6379928314840226</v>
      </c>
    </row>
    <row r="243" spans="1:13" x14ac:dyDescent="0.3">
      <c r="A243" s="2">
        <v>0.34767361111111111</v>
      </c>
      <c r="B243" s="2">
        <f t="shared" si="31"/>
        <v>7.1759259259263075E-4</v>
      </c>
      <c r="C243">
        <v>52.778350000000003</v>
      </c>
      <c r="D243">
        <v>-177.36207999999999</v>
      </c>
      <c r="E243">
        <v>11.4</v>
      </c>
      <c r="F243">
        <v>70.099999999999994</v>
      </c>
      <c r="G243">
        <f t="shared" si="32"/>
        <v>1.5299999999953684E-3</v>
      </c>
      <c r="H243" s="4">
        <f t="shared" si="33"/>
        <v>5.0599999999860756E-3</v>
      </c>
      <c r="I243">
        <v>0.38</v>
      </c>
      <c r="J243" s="3">
        <f t="shared" si="28"/>
        <v>6.1290322580641902E-3</v>
      </c>
      <c r="K243" s="3">
        <f t="shared" si="29"/>
        <v>-2.6014568158018938</v>
      </c>
      <c r="L243" s="3">
        <f t="shared" si="34"/>
        <v>5.8646666666160004E-3</v>
      </c>
      <c r="M243" s="3">
        <f t="shared" si="30"/>
        <v>7.4677419354189647</v>
      </c>
    </row>
    <row r="244" spans="1:13" x14ac:dyDescent="0.3">
      <c r="A244" s="2">
        <v>0.34839120370370374</v>
      </c>
      <c r="B244" s="2">
        <f t="shared" si="31"/>
        <v>7.1759259259251973E-4</v>
      </c>
      <c r="C244">
        <v>52.779879999999999</v>
      </c>
      <c r="D244">
        <v>-177.35702000000001</v>
      </c>
      <c r="E244">
        <v>12.3</v>
      </c>
      <c r="F244">
        <v>59.1</v>
      </c>
      <c r="G244">
        <f t="shared" si="32"/>
        <v>1.4900000000039881E-3</v>
      </c>
      <c r="H244" s="4">
        <f t="shared" si="33"/>
        <v>4.8500000000046839E-3</v>
      </c>
      <c r="I244">
        <v>0.37</v>
      </c>
      <c r="J244" s="3">
        <f t="shared" si="28"/>
        <v>5.9677419354844767E-3</v>
      </c>
      <c r="K244" s="3">
        <f t="shared" si="29"/>
        <v>-2.601456815831678</v>
      </c>
      <c r="L244" s="3">
        <f t="shared" si="34"/>
        <v>6.3276666666120009E-3</v>
      </c>
      <c r="M244" s="3">
        <f t="shared" si="30"/>
        <v>-14.105734766904671</v>
      </c>
    </row>
    <row r="245" spans="1:13" x14ac:dyDescent="0.3">
      <c r="A245" s="2">
        <v>0.34910879629629626</v>
      </c>
      <c r="B245" s="2">
        <f t="shared" si="31"/>
        <v>7.1759259259263075E-4</v>
      </c>
      <c r="C245">
        <v>52.781370000000003</v>
      </c>
      <c r="D245">
        <v>-177.35217</v>
      </c>
      <c r="E245">
        <v>10.6</v>
      </c>
      <c r="F245">
        <v>72.3</v>
      </c>
      <c r="G245">
        <f t="shared" si="32"/>
        <v>1.3999999999967372E-3</v>
      </c>
      <c r="H245" s="4">
        <f t="shared" si="33"/>
        <v>4.8899999999889587E-3</v>
      </c>
      <c r="I245">
        <v>0.36</v>
      </c>
      <c r="J245" s="3">
        <f t="shared" si="28"/>
        <v>5.8064516129029166E-3</v>
      </c>
      <c r="K245" s="3">
        <f t="shared" si="29"/>
        <v>7.2466674238384926E-12</v>
      </c>
      <c r="L245" s="3">
        <f t="shared" si="34"/>
        <v>5.4531111110640001E-3</v>
      </c>
      <c r="M245" s="3">
        <f t="shared" si="30"/>
        <v>4.1487455196771972</v>
      </c>
    </row>
    <row r="246" spans="1:13" x14ac:dyDescent="0.3">
      <c r="A246" s="2">
        <v>0.3498263888888889</v>
      </c>
      <c r="B246" s="2">
        <f t="shared" si="31"/>
        <v>7.1759259259257524E-4</v>
      </c>
      <c r="C246">
        <v>52.782769999999999</v>
      </c>
      <c r="D246">
        <v>-177.34728000000001</v>
      </c>
      <c r="E246">
        <v>11.1</v>
      </c>
      <c r="F246">
        <v>59.5</v>
      </c>
      <c r="G246">
        <f t="shared" si="32"/>
        <v>1.4600000000015712E-3</v>
      </c>
      <c r="H246" s="4">
        <f t="shared" si="33"/>
        <v>4.8500000000046839E-3</v>
      </c>
      <c r="I246">
        <v>0.36</v>
      </c>
      <c r="J246" s="3">
        <f t="shared" si="28"/>
        <v>5.8064516129033659E-3</v>
      </c>
      <c r="K246" s="3">
        <f t="shared" si="29"/>
        <v>4.5602918586736605</v>
      </c>
      <c r="L246" s="3">
        <f t="shared" si="34"/>
        <v>5.710333333284E-3</v>
      </c>
      <c r="M246" s="3">
        <f t="shared" si="30"/>
        <v>6.6379928314840368</v>
      </c>
    </row>
    <row r="247" spans="1:13" x14ac:dyDescent="0.3">
      <c r="A247" s="2">
        <v>0.35054398148148147</v>
      </c>
      <c r="B247" s="2">
        <f t="shared" si="31"/>
        <v>7.4074074074076401E-4</v>
      </c>
      <c r="C247">
        <v>52.784230000000001</v>
      </c>
      <c r="D247">
        <v>-177.34243000000001</v>
      </c>
      <c r="E247">
        <v>11.9</v>
      </c>
      <c r="F247">
        <v>57</v>
      </c>
      <c r="G247">
        <f t="shared" si="32"/>
        <v>1.5999999999962711E-3</v>
      </c>
      <c r="H247" s="4">
        <f t="shared" si="33"/>
        <v>5.1100000000019463E-3</v>
      </c>
      <c r="I247">
        <v>0.39</v>
      </c>
      <c r="J247" s="3">
        <f t="shared" si="28"/>
        <v>6.0937499999998077E-3</v>
      </c>
      <c r="K247" s="3">
        <f t="shared" si="29"/>
        <v>-1.8870342941718801</v>
      </c>
      <c r="L247" s="3">
        <f t="shared" si="34"/>
        <v>6.1218888888360003E-3</v>
      </c>
      <c r="M247" s="3">
        <f t="shared" si="30"/>
        <v>0.80381944443747699</v>
      </c>
    </row>
    <row r="248" spans="1:13" x14ac:dyDescent="0.3">
      <c r="A248" s="2">
        <v>0.35128472222222223</v>
      </c>
      <c r="B248" s="2">
        <f t="shared" si="31"/>
        <v>7.7546296296293615E-4</v>
      </c>
      <c r="C248">
        <v>52.785829999999997</v>
      </c>
      <c r="D248">
        <v>-177.33732000000001</v>
      </c>
      <c r="E248">
        <v>12</v>
      </c>
      <c r="F248">
        <v>64.8</v>
      </c>
      <c r="G248">
        <f t="shared" si="32"/>
        <v>1.7400000000051818E-3</v>
      </c>
      <c r="H248" s="4">
        <f t="shared" si="33"/>
        <v>5.2400000000147884E-3</v>
      </c>
      <c r="I248">
        <v>0.4</v>
      </c>
      <c r="J248" s="3">
        <f t="shared" si="28"/>
        <v>5.9701492537315498E-3</v>
      </c>
      <c r="K248" s="3">
        <f t="shared" si="29"/>
        <v>-2.5448206537689497</v>
      </c>
      <c r="L248" s="3">
        <f t="shared" si="34"/>
        <v>6.1733333332800004E-3</v>
      </c>
      <c r="M248" s="3">
        <f t="shared" si="30"/>
        <v>-1.5356550580298953</v>
      </c>
    </row>
    <row r="249" spans="1:13" x14ac:dyDescent="0.3">
      <c r="A249" s="2">
        <v>0.35206018518518517</v>
      </c>
      <c r="B249" s="2">
        <f t="shared" si="31"/>
        <v>7.9861111111112493E-4</v>
      </c>
      <c r="C249">
        <v>52.787570000000002</v>
      </c>
      <c r="D249">
        <v>-177.33207999999999</v>
      </c>
      <c r="E249">
        <v>11.8</v>
      </c>
      <c r="F249">
        <v>58.2</v>
      </c>
      <c r="G249">
        <f t="shared" si="32"/>
        <v>1.5299999999953684E-3</v>
      </c>
      <c r="H249" s="4">
        <f t="shared" si="33"/>
        <v>5.4099999999834836E-3</v>
      </c>
      <c r="I249">
        <v>0.4</v>
      </c>
      <c r="J249" s="3">
        <f t="shared" si="28"/>
        <v>5.7971014492752626E-3</v>
      </c>
      <c r="K249" s="3">
        <f t="shared" si="29"/>
        <v>0.86390514917043359</v>
      </c>
      <c r="L249" s="3">
        <f t="shared" si="34"/>
        <v>6.070444444392001E-3</v>
      </c>
      <c r="M249" s="3">
        <f t="shared" si="30"/>
        <v>0</v>
      </c>
    </row>
    <row r="250" spans="1:13" x14ac:dyDescent="0.3">
      <c r="A250" s="2">
        <v>0.3528587962962963</v>
      </c>
      <c r="B250" s="2">
        <f t="shared" si="31"/>
        <v>8.1018518518521931E-4</v>
      </c>
      <c r="C250">
        <v>52.789099999999998</v>
      </c>
      <c r="D250">
        <v>-177.32667000000001</v>
      </c>
      <c r="E250">
        <v>11.8</v>
      </c>
      <c r="F250">
        <v>62.8</v>
      </c>
      <c r="G250">
        <f t="shared" si="32"/>
        <v>1.5300000000024738E-3</v>
      </c>
      <c r="H250" s="4">
        <f t="shared" si="33"/>
        <v>5.5399999999963256E-3</v>
      </c>
      <c r="I250">
        <v>0.41</v>
      </c>
      <c r="J250" s="3">
        <f t="shared" si="28"/>
        <v>5.8571428571426096E-3</v>
      </c>
      <c r="K250" s="3">
        <f t="shared" si="29"/>
        <v>1.2213831419416936</v>
      </c>
      <c r="L250" s="3">
        <f t="shared" si="34"/>
        <v>6.070444444392001E-3</v>
      </c>
      <c r="M250" s="3">
        <f t="shared" si="30"/>
        <v>-5.144444444399797</v>
      </c>
    </row>
    <row r="251" spans="1:13" x14ac:dyDescent="0.3">
      <c r="A251" s="2">
        <v>0.35366898148148151</v>
      </c>
      <c r="B251" s="2">
        <f t="shared" si="31"/>
        <v>7.9861111111106942E-4</v>
      </c>
      <c r="C251">
        <v>52.79063</v>
      </c>
      <c r="D251">
        <v>-177.32113000000001</v>
      </c>
      <c r="E251">
        <v>11.1</v>
      </c>
      <c r="F251">
        <v>67</v>
      </c>
      <c r="G251">
        <f t="shared" si="32"/>
        <v>1.6200000000026193E-3</v>
      </c>
      <c r="H251" s="4">
        <f t="shared" si="33"/>
        <v>5.5499999999994998E-3</v>
      </c>
      <c r="I251">
        <v>0.41</v>
      </c>
      <c r="J251" s="3">
        <f t="shared" si="28"/>
        <v>5.9420289855075569E-3</v>
      </c>
      <c r="K251" s="3">
        <f t="shared" si="29"/>
        <v>2.8896137748104653</v>
      </c>
      <c r="L251" s="3">
        <f t="shared" si="34"/>
        <v>5.710333333284E-3</v>
      </c>
      <c r="M251" s="3">
        <f t="shared" si="30"/>
        <v>4.4734299516524088</v>
      </c>
    </row>
    <row r="252" spans="1:13" x14ac:dyDescent="0.3">
      <c r="A252" s="2">
        <v>0.35446759259259258</v>
      </c>
      <c r="B252" s="2">
        <f t="shared" si="31"/>
        <v>8.1018518518521931E-4</v>
      </c>
      <c r="C252">
        <v>52.792250000000003</v>
      </c>
      <c r="D252">
        <v>-177.31558000000001</v>
      </c>
      <c r="E252">
        <v>11.7</v>
      </c>
      <c r="F252">
        <v>63.6</v>
      </c>
      <c r="G252">
        <f t="shared" si="32"/>
        <v>1.7499999999941451E-3</v>
      </c>
      <c r="H252" s="4">
        <f t="shared" si="33"/>
        <v>5.6500000000028194E-3</v>
      </c>
      <c r="I252">
        <v>0.43</v>
      </c>
      <c r="J252" s="3">
        <f t="shared" si="28"/>
        <v>6.1428571428568833E-3</v>
      </c>
      <c r="K252" s="3">
        <f t="shared" si="29"/>
        <v>-1.1798988147363458</v>
      </c>
      <c r="L252" s="3">
        <f t="shared" si="34"/>
        <v>6.018999999948E-3</v>
      </c>
      <c r="M252" s="3">
        <f t="shared" si="30"/>
        <v>4.4095238094855409</v>
      </c>
    </row>
    <row r="253" spans="1:13" x14ac:dyDescent="0.3">
      <c r="A253" s="2">
        <v>0.3552777777777778</v>
      </c>
      <c r="B253" s="2">
        <f t="shared" si="31"/>
        <v>7.0601851851853636E-4</v>
      </c>
      <c r="C253">
        <v>52.793999999999997</v>
      </c>
      <c r="D253">
        <v>-177.30993000000001</v>
      </c>
      <c r="E253">
        <v>12.3</v>
      </c>
      <c r="F253">
        <v>56</v>
      </c>
      <c r="G253">
        <f t="shared" si="32"/>
        <v>1.5500000000017167E-3</v>
      </c>
      <c r="H253" s="4">
        <f t="shared" si="33"/>
        <v>4.8800000000142063E-3</v>
      </c>
      <c r="I253">
        <v>0.37</v>
      </c>
      <c r="J253" s="3">
        <f t="shared" si="28"/>
        <v>6.06557377049165E-3</v>
      </c>
      <c r="K253" s="3">
        <f t="shared" si="29"/>
        <v>-1.0011262670456815</v>
      </c>
      <c r="L253" s="3">
        <f t="shared" si="34"/>
        <v>6.3276666666120009E-3</v>
      </c>
      <c r="M253" s="3">
        <f t="shared" si="30"/>
        <v>-6.7468123860981954</v>
      </c>
    </row>
    <row r="254" spans="1:13" x14ac:dyDescent="0.3">
      <c r="A254" s="2">
        <v>0.35598379629629634</v>
      </c>
      <c r="B254" s="2">
        <f t="shared" si="31"/>
        <v>8.101851851851638E-4</v>
      </c>
      <c r="C254">
        <v>52.795549999999999</v>
      </c>
      <c r="D254">
        <v>-177.30504999999999</v>
      </c>
      <c r="E254">
        <v>11.5</v>
      </c>
      <c r="F254">
        <v>62.7</v>
      </c>
      <c r="G254">
        <f t="shared" si="32"/>
        <v>1.7500000000012506E-3</v>
      </c>
      <c r="H254" s="4">
        <f t="shared" si="33"/>
        <v>5.5700000000058481E-3</v>
      </c>
      <c r="I254">
        <v>0.42</v>
      </c>
      <c r="J254" s="3">
        <f t="shared" si="28"/>
        <v>6.000000000000158E-3</v>
      </c>
      <c r="K254" s="3">
        <f t="shared" si="29"/>
        <v>-4.0816326530614333</v>
      </c>
      <c r="L254" s="3">
        <f t="shared" si="34"/>
        <v>5.9161111110600005E-3</v>
      </c>
      <c r="M254" s="3">
        <f t="shared" si="30"/>
        <v>-0.73492063491430726</v>
      </c>
    </row>
    <row r="255" spans="1:13" x14ac:dyDescent="0.3">
      <c r="A255" s="2">
        <v>0.3567939814814815</v>
      </c>
      <c r="B255" s="2">
        <f t="shared" si="31"/>
        <v>8.101851851851638E-4</v>
      </c>
      <c r="C255">
        <v>52.7973</v>
      </c>
      <c r="D255">
        <v>-177.29947999999999</v>
      </c>
      <c r="E255">
        <v>11.4</v>
      </c>
      <c r="F255">
        <v>55</v>
      </c>
      <c r="G255">
        <f t="shared" si="32"/>
        <v>1.4699999999976399E-3</v>
      </c>
      <c r="H255" s="4">
        <f t="shared" si="33"/>
        <v>5.5099999999868032E-3</v>
      </c>
      <c r="I255">
        <v>0.4</v>
      </c>
      <c r="J255" s="3">
        <f t="shared" si="28"/>
        <v>5.7142857142858652E-3</v>
      </c>
      <c r="K255" s="3">
        <f t="shared" si="29"/>
        <v>5.363176430630161</v>
      </c>
      <c r="L255" s="3">
        <f t="shared" si="34"/>
        <v>5.8646666666160004E-3</v>
      </c>
      <c r="M255" s="3">
        <f t="shared" si="30"/>
        <v>2.204761904742909</v>
      </c>
    </row>
    <row r="256" spans="1:13" x14ac:dyDescent="0.3">
      <c r="A256" s="2">
        <v>0.35760416666666667</v>
      </c>
      <c r="B256" s="2">
        <f t="shared" si="31"/>
        <v>7.0601851851848085E-4</v>
      </c>
      <c r="C256">
        <v>52.798769999999998</v>
      </c>
      <c r="D256">
        <v>-177.29397</v>
      </c>
      <c r="E256">
        <v>11.7</v>
      </c>
      <c r="F256">
        <v>72.099999999999994</v>
      </c>
      <c r="G256">
        <f t="shared" si="32"/>
        <v>1.4500000000055024E-3</v>
      </c>
      <c r="H256" s="4">
        <f t="shared" si="33"/>
        <v>4.9500000000080036E-3</v>
      </c>
      <c r="I256">
        <v>0.37</v>
      </c>
      <c r="J256" s="3">
        <f t="shared" si="28"/>
        <v>6.065573770492127E-3</v>
      </c>
      <c r="K256" s="3">
        <f t="shared" si="29"/>
        <v>-1.9006889997690124</v>
      </c>
      <c r="L256" s="3">
        <f t="shared" si="34"/>
        <v>6.018999999948E-3</v>
      </c>
      <c r="M256" s="3">
        <f t="shared" si="30"/>
        <v>3.3734061930493699</v>
      </c>
    </row>
    <row r="257" spans="1:13" x14ac:dyDescent="0.3">
      <c r="A257" s="2">
        <v>0.35831018518518515</v>
      </c>
      <c r="B257" s="2">
        <f t="shared" si="31"/>
        <v>7.9861111111112493E-4</v>
      </c>
      <c r="C257">
        <v>52.800220000000003</v>
      </c>
      <c r="D257">
        <v>-177.28901999999999</v>
      </c>
      <c r="E257">
        <v>12.1</v>
      </c>
      <c r="F257">
        <v>73.7</v>
      </c>
      <c r="G257">
        <f t="shared" si="32"/>
        <v>1.7099999999956594E-3</v>
      </c>
      <c r="H257" s="4">
        <f t="shared" si="33"/>
        <v>5.4700000000025284E-3</v>
      </c>
      <c r="I257">
        <v>0.41</v>
      </c>
      <c r="J257" s="3">
        <f t="shared" si="28"/>
        <v>5.9420289855071431E-3</v>
      </c>
      <c r="K257" s="3">
        <f t="shared" si="29"/>
        <v>-0.89971792627165481</v>
      </c>
      <c r="L257" s="3">
        <f t="shared" si="34"/>
        <v>6.2247777777240006E-3</v>
      </c>
      <c r="M257" s="3">
        <f t="shared" si="30"/>
        <v>-7.4557165860868375</v>
      </c>
    </row>
    <row r="258" spans="1:13" x14ac:dyDescent="0.3">
      <c r="A258" s="2">
        <v>0.35910879629629627</v>
      </c>
      <c r="B258" s="2">
        <f t="shared" si="31"/>
        <v>9.2592592592594114E-4</v>
      </c>
      <c r="C258">
        <v>52.801929999999999</v>
      </c>
      <c r="D258">
        <v>-177.28354999999999</v>
      </c>
      <c r="E258">
        <v>11.1</v>
      </c>
      <c r="F258">
        <v>62.5</v>
      </c>
      <c r="G258">
        <f t="shared" si="32"/>
        <v>1.8999999999991246E-3</v>
      </c>
      <c r="H258" s="4">
        <f t="shared" si="33"/>
        <v>6.199999999978445E-3</v>
      </c>
      <c r="I258">
        <v>0.47</v>
      </c>
      <c r="J258" s="3">
        <f t="shared" si="28"/>
        <v>5.8749999999999037E-3</v>
      </c>
      <c r="K258" s="3">
        <f t="shared" si="29"/>
        <v>-1.5624999999999434</v>
      </c>
      <c r="L258" s="3">
        <f t="shared" si="34"/>
        <v>5.710333333284E-3</v>
      </c>
      <c r="M258" s="3">
        <f t="shared" si="30"/>
        <v>-1.286111111099961</v>
      </c>
    </row>
    <row r="259" spans="1:13" x14ac:dyDescent="0.3">
      <c r="A259" s="2">
        <v>0.36003472222222221</v>
      </c>
      <c r="B259" s="2">
        <f t="shared" si="31"/>
        <v>9.2592592592594114E-4</v>
      </c>
      <c r="C259">
        <v>52.803829999999998</v>
      </c>
      <c r="D259">
        <v>-177.27735000000001</v>
      </c>
      <c r="E259">
        <v>10.9</v>
      </c>
      <c r="F259">
        <v>68.599999999999994</v>
      </c>
      <c r="G259">
        <f t="shared" si="32"/>
        <v>1.9700000000000273E-3</v>
      </c>
      <c r="H259" s="4">
        <f t="shared" si="33"/>
        <v>6.0700000000224463E-3</v>
      </c>
      <c r="I259">
        <v>0.46</v>
      </c>
      <c r="J259" s="3">
        <f t="shared" si="28"/>
        <v>5.7499999999999062E-3</v>
      </c>
      <c r="K259" s="3">
        <f t="shared" si="29"/>
        <v>0.3264620837621714</v>
      </c>
      <c r="L259" s="3">
        <f t="shared" si="34"/>
        <v>5.6074444443960014E-3</v>
      </c>
      <c r="M259" s="3">
        <f t="shared" si="30"/>
        <v>1.286111111099961</v>
      </c>
    </row>
    <row r="260" spans="1:13" x14ac:dyDescent="0.3">
      <c r="A260" s="2">
        <v>0.36096064814814816</v>
      </c>
      <c r="B260" s="2">
        <f t="shared" si="31"/>
        <v>8.2175925925925819E-4</v>
      </c>
      <c r="C260">
        <v>52.805799999999998</v>
      </c>
      <c r="D260">
        <v>-177.27127999999999</v>
      </c>
      <c r="E260">
        <v>11.1</v>
      </c>
      <c r="F260">
        <v>61.7</v>
      </c>
      <c r="G260">
        <f t="shared" si="32"/>
        <v>1.6700000000042792E-3</v>
      </c>
      <c r="H260" s="4">
        <f t="shared" si="33"/>
        <v>5.4299999999898318E-3</v>
      </c>
      <c r="I260">
        <v>0.41</v>
      </c>
      <c r="J260" s="3">
        <f t="shared" si="28"/>
        <v>5.7746478873239504E-3</v>
      </c>
      <c r="K260" s="3">
        <f t="shared" si="29"/>
        <v>2.391158545474164</v>
      </c>
      <c r="L260" s="3">
        <f t="shared" si="34"/>
        <v>5.710333333284E-3</v>
      </c>
      <c r="M260" s="3">
        <f t="shared" si="30"/>
        <v>2.1737089201690232</v>
      </c>
    </row>
    <row r="261" spans="1:13" x14ac:dyDescent="0.3">
      <c r="A261" s="2">
        <v>0.36178240740740741</v>
      </c>
      <c r="B261" s="2">
        <f t="shared" si="31"/>
        <v>7.9861111111112493E-4</v>
      </c>
      <c r="C261">
        <v>52.807470000000002</v>
      </c>
      <c r="D261">
        <v>-177.26585</v>
      </c>
      <c r="E261">
        <v>11.4</v>
      </c>
      <c r="F261">
        <v>54.8</v>
      </c>
      <c r="G261">
        <f t="shared" si="32"/>
        <v>1.5299999999953684E-3</v>
      </c>
      <c r="H261" s="4">
        <f t="shared" si="33"/>
        <v>5.5700000000058481E-3</v>
      </c>
      <c r="I261">
        <v>0.41</v>
      </c>
      <c r="J261" s="3">
        <f t="shared" si="28"/>
        <v>5.9420289855071431E-3</v>
      </c>
      <c r="K261" s="3">
        <f t="shared" si="29"/>
        <v>1.6329863237470104</v>
      </c>
      <c r="L261" s="3">
        <f t="shared" si="34"/>
        <v>5.8646666666160004E-3</v>
      </c>
      <c r="M261" s="3">
        <f t="shared" si="30"/>
        <v>2.2367149758260418</v>
      </c>
    </row>
    <row r="262" spans="1:13" x14ac:dyDescent="0.3">
      <c r="A262" s="2">
        <v>0.36258101851851854</v>
      </c>
      <c r="B262" s="2">
        <f t="shared" si="31"/>
        <v>8.2175925925920268E-4</v>
      </c>
      <c r="C262">
        <v>52.808999999999997</v>
      </c>
      <c r="D262">
        <v>-177.26027999999999</v>
      </c>
      <c r="E262">
        <v>11.7</v>
      </c>
      <c r="F262">
        <v>67.900000000000006</v>
      </c>
      <c r="G262">
        <f t="shared" si="32"/>
        <v>1.6500000000050363E-3</v>
      </c>
      <c r="H262" s="4">
        <f t="shared" si="33"/>
        <v>5.7799999999872398E-3</v>
      </c>
      <c r="I262">
        <v>0.43</v>
      </c>
      <c r="J262" s="3">
        <f t="shared" si="28"/>
        <v>6.0563380281694308E-3</v>
      </c>
      <c r="K262" s="3">
        <f t="shared" si="29"/>
        <v>2.5078004257354363</v>
      </c>
      <c r="L262" s="3">
        <f t="shared" si="34"/>
        <v>6.018999999948E-3</v>
      </c>
      <c r="M262" s="3">
        <f t="shared" si="30"/>
        <v>4.3474178403383403</v>
      </c>
    </row>
    <row r="263" spans="1:13" x14ac:dyDescent="0.3">
      <c r="A263" s="2">
        <v>0.36340277777777774</v>
      </c>
      <c r="B263" s="2">
        <f t="shared" si="31"/>
        <v>7.9861111111112493E-4</v>
      </c>
      <c r="C263">
        <v>52.810650000000003</v>
      </c>
      <c r="D263">
        <v>-177.25450000000001</v>
      </c>
      <c r="E263">
        <v>12.3</v>
      </c>
      <c r="F263">
        <v>59.3</v>
      </c>
      <c r="G263">
        <f t="shared" si="32"/>
        <v>1.6499999999979309E-3</v>
      </c>
      <c r="H263" s="4">
        <f t="shared" si="33"/>
        <v>5.7299999999997908E-3</v>
      </c>
      <c r="I263">
        <v>0.43</v>
      </c>
      <c r="J263" s="3">
        <f t="shared" si="28"/>
        <v>6.2318840579709068E-3</v>
      </c>
      <c r="K263" s="3">
        <f t="shared" si="29"/>
        <v>0.2431670071005495</v>
      </c>
      <c r="L263" s="3">
        <f t="shared" si="34"/>
        <v>6.3276666666120009E-3</v>
      </c>
      <c r="M263" s="3">
        <f t="shared" si="30"/>
        <v>-2.9822866344347396</v>
      </c>
    </row>
    <row r="264" spans="1:13" x14ac:dyDescent="0.3">
      <c r="A264" s="2">
        <v>0.36420138888888887</v>
      </c>
      <c r="B264" s="2">
        <f t="shared" si="31"/>
        <v>9.2592592592594114E-4</v>
      </c>
      <c r="C264">
        <v>52.8123</v>
      </c>
      <c r="D264">
        <v>-177.24877000000001</v>
      </c>
      <c r="E264">
        <v>11.9</v>
      </c>
      <c r="F264">
        <v>66.5</v>
      </c>
      <c r="G264">
        <f t="shared" si="32"/>
        <v>1.9700000000000273E-3</v>
      </c>
      <c r="H264" s="4">
        <f t="shared" si="33"/>
        <v>6.7500000000109139E-3</v>
      </c>
      <c r="I264">
        <v>0.5</v>
      </c>
      <c r="J264" s="3">
        <f t="shared" si="28"/>
        <v>6.249999999999898E-3</v>
      </c>
      <c r="K264" s="3">
        <f t="shared" si="29"/>
        <v>-0.2431670071005495</v>
      </c>
      <c r="L264" s="3">
        <f t="shared" si="34"/>
        <v>6.1218888888360003E-3</v>
      </c>
      <c r="M264" s="3">
        <f t="shared" si="30"/>
        <v>7.0736111110498934</v>
      </c>
    </row>
    <row r="265" spans="1:13" x14ac:dyDescent="0.3">
      <c r="A265" s="2">
        <v>0.36512731481481481</v>
      </c>
      <c r="B265" s="2">
        <f t="shared" si="31"/>
        <v>7.9861111111112493E-4</v>
      </c>
      <c r="C265">
        <v>52.81427</v>
      </c>
      <c r="D265">
        <v>-177.24202</v>
      </c>
      <c r="E265">
        <v>13</v>
      </c>
      <c r="F265">
        <v>51.3</v>
      </c>
      <c r="G265">
        <f t="shared" si="32"/>
        <v>1.6800000000003479E-3</v>
      </c>
      <c r="H265" s="4">
        <f t="shared" si="33"/>
        <v>5.7699999999840657E-3</v>
      </c>
      <c r="I265">
        <v>0.43</v>
      </c>
      <c r="J265" s="3">
        <f t="shared" si="28"/>
        <v>6.2318840579709068E-3</v>
      </c>
      <c r="K265" s="3">
        <f t="shared" si="29"/>
        <v>-1.2809628073899622</v>
      </c>
      <c r="L265" s="3">
        <f t="shared" si="34"/>
        <v>6.687777777720001E-3</v>
      </c>
      <c r="M265" s="3">
        <f t="shared" si="30"/>
        <v>-11.183574879130248</v>
      </c>
    </row>
    <row r="266" spans="1:13" x14ac:dyDescent="0.3">
      <c r="A266" s="2">
        <v>0.36592592592592593</v>
      </c>
      <c r="B266" s="2">
        <f t="shared" si="31"/>
        <v>8.101851851851638E-4</v>
      </c>
      <c r="C266">
        <v>52.815950000000001</v>
      </c>
      <c r="D266">
        <v>-177.23625000000001</v>
      </c>
      <c r="E266">
        <v>11.5</v>
      </c>
      <c r="F266">
        <v>61.1</v>
      </c>
      <c r="G266">
        <f t="shared" si="32"/>
        <v>1.6200000000026193E-3</v>
      </c>
      <c r="H266" s="4">
        <f t="shared" si="33"/>
        <v>5.7700000000124874E-3</v>
      </c>
      <c r="I266">
        <v>0.43</v>
      </c>
      <c r="J266" s="3">
        <f t="shared" si="28"/>
        <v>6.1428571428573048E-3</v>
      </c>
      <c r="K266" s="3">
        <f t="shared" si="29"/>
        <v>0.77058093240075087</v>
      </c>
      <c r="L266" s="3">
        <f t="shared" si="34"/>
        <v>5.9161111110600005E-3</v>
      </c>
      <c r="M266" s="3">
        <f t="shared" si="30"/>
        <v>1.4698412698286021</v>
      </c>
    </row>
    <row r="267" spans="1:13" x14ac:dyDescent="0.3">
      <c r="A267" s="2">
        <v>0.3667361111111111</v>
      </c>
      <c r="B267" s="2">
        <f t="shared" si="31"/>
        <v>8.2175925925925819E-4</v>
      </c>
      <c r="C267">
        <v>52.817570000000003</v>
      </c>
      <c r="D267">
        <v>-177.23048</v>
      </c>
      <c r="E267">
        <v>11.7</v>
      </c>
      <c r="F267">
        <v>75.5</v>
      </c>
      <c r="G267">
        <f t="shared" si="32"/>
        <v>1.7799999999965621E-3</v>
      </c>
      <c r="H267" s="4">
        <f t="shared" si="33"/>
        <v>5.7999999999935881E-3</v>
      </c>
      <c r="I267">
        <v>0.44</v>
      </c>
      <c r="J267" s="3">
        <f t="shared" si="28"/>
        <v>6.197183098591557E-3</v>
      </c>
      <c r="K267" s="3">
        <f t="shared" si="29"/>
        <v>-1.9837333862328974</v>
      </c>
      <c r="L267" s="3">
        <f t="shared" si="34"/>
        <v>6.018999999948E-3</v>
      </c>
      <c r="M267" s="3">
        <f t="shared" si="30"/>
        <v>4.3474178403380463</v>
      </c>
    </row>
    <row r="268" spans="1:13" x14ac:dyDescent="0.3">
      <c r="A268" s="2">
        <v>0.36755787037037035</v>
      </c>
      <c r="B268" s="2">
        <f t="shared" si="31"/>
        <v>8.2175925925925819E-4</v>
      </c>
      <c r="C268">
        <v>52.81935</v>
      </c>
      <c r="D268">
        <v>-177.22468000000001</v>
      </c>
      <c r="E268">
        <v>12.3</v>
      </c>
      <c r="F268">
        <v>57.3</v>
      </c>
      <c r="G268">
        <f t="shared" si="32"/>
        <v>1.7799999999965621E-3</v>
      </c>
      <c r="H268" s="4">
        <f t="shared" si="33"/>
        <v>5.7000000000186901E-3</v>
      </c>
      <c r="I268">
        <v>0.43</v>
      </c>
      <c r="J268" s="3">
        <f t="shared" ref="J268:J331" si="35">I268/(B268*86400)</f>
        <v>6.0563380281690215E-3</v>
      </c>
      <c r="K268" s="3">
        <f t="shared" ref="K268:K331" si="36">((J269-J268)*1000000)/(B269*86400/2+B268*86400/2)</f>
        <v>-1.6329863237411057</v>
      </c>
      <c r="L268" s="3">
        <f t="shared" si="34"/>
        <v>6.3276666666120009E-3</v>
      </c>
      <c r="M268" s="3">
        <f t="shared" ref="M268:M331" si="37">((L269-L268)*1000000)/(B268*86400)</f>
        <v>-5.796557120450716</v>
      </c>
    </row>
    <row r="269" spans="1:13" x14ac:dyDescent="0.3">
      <c r="A269" s="2">
        <v>0.36837962962962961</v>
      </c>
      <c r="B269" s="2">
        <f t="shared" ref="B269:B330" si="38" xml:space="preserve"> A270- A269</f>
        <v>7.9861111111112493E-4</v>
      </c>
      <c r="C269">
        <v>52.821129999999997</v>
      </c>
      <c r="D269">
        <v>-177.21897999999999</v>
      </c>
      <c r="E269">
        <v>11.5</v>
      </c>
      <c r="F269">
        <v>69.599999999999994</v>
      </c>
      <c r="G269">
        <f t="shared" ref="G269:G330" si="39">C270-C269</f>
        <v>1.6500000000050363E-3</v>
      </c>
      <c r="H269" s="4">
        <f t="shared" ref="H269:H330" si="40" xml:space="preserve"> D270-D269</f>
        <v>5.5299999999931515E-3</v>
      </c>
      <c r="I269">
        <v>0.41</v>
      </c>
      <c r="J269" s="3">
        <f t="shared" si="35"/>
        <v>5.9420289855071431E-3</v>
      </c>
      <c r="K269" s="3">
        <f t="shared" si="36"/>
        <v>9.916355541195504E-2</v>
      </c>
      <c r="L269" s="3">
        <f t="shared" ref="L269:L331" si="41">(E269*0.51444444444)/1000</f>
        <v>5.9161111110600005E-3</v>
      </c>
      <c r="M269" s="3">
        <f t="shared" si="37"/>
        <v>0</v>
      </c>
    </row>
    <row r="270" spans="1:13" x14ac:dyDescent="0.3">
      <c r="A270" s="2">
        <v>0.36917824074074074</v>
      </c>
      <c r="B270" s="2">
        <f t="shared" si="38"/>
        <v>9.1435185185184675E-4</v>
      </c>
      <c r="C270">
        <v>52.822780000000002</v>
      </c>
      <c r="D270">
        <v>-177.21344999999999</v>
      </c>
      <c r="E270">
        <v>11.5</v>
      </c>
      <c r="F270">
        <v>54</v>
      </c>
      <c r="G270">
        <f t="shared" si="39"/>
        <v>1.6899999999964166E-3</v>
      </c>
      <c r="H270" s="4">
        <f t="shared" si="40"/>
        <v>6.4799999999820557E-3</v>
      </c>
      <c r="I270">
        <v>0.47</v>
      </c>
      <c r="J270" s="3">
        <f t="shared" si="35"/>
        <v>5.9493670886076279E-3</v>
      </c>
      <c r="K270" s="3">
        <f t="shared" si="36"/>
        <v>-2.3295893504490408</v>
      </c>
      <c r="L270" s="3">
        <f t="shared" si="41"/>
        <v>5.9161111110600005E-3</v>
      </c>
      <c r="M270" s="3">
        <f t="shared" si="37"/>
        <v>0</v>
      </c>
    </row>
    <row r="271" spans="1:13" x14ac:dyDescent="0.3">
      <c r="A271" s="2">
        <v>0.37009259259259258</v>
      </c>
      <c r="B271" s="2">
        <f t="shared" si="38"/>
        <v>8.2175925925925819E-4</v>
      </c>
      <c r="C271">
        <v>52.824469999999998</v>
      </c>
      <c r="D271">
        <v>-177.20697000000001</v>
      </c>
      <c r="E271">
        <v>11.5</v>
      </c>
      <c r="F271">
        <v>64.099999999999994</v>
      </c>
      <c r="G271">
        <f t="shared" si="39"/>
        <v>1.5500000000017167E-3</v>
      </c>
      <c r="H271" s="4">
        <f t="shared" si="40"/>
        <v>5.5499999999994998E-3</v>
      </c>
      <c r="I271">
        <v>0.41</v>
      </c>
      <c r="J271" s="3">
        <f t="shared" si="35"/>
        <v>5.7746478873239504E-3</v>
      </c>
      <c r="K271" s="3">
        <f t="shared" si="36"/>
        <v>2.9036698971368242</v>
      </c>
      <c r="L271" s="3">
        <f t="shared" si="41"/>
        <v>5.9161111110600005E-3</v>
      </c>
      <c r="M271" s="3">
        <f t="shared" si="37"/>
        <v>-4.3474178403380215</v>
      </c>
    </row>
    <row r="272" spans="1:13" x14ac:dyDescent="0.3">
      <c r="A272" s="2">
        <v>0.37091435185185184</v>
      </c>
      <c r="B272" s="2">
        <f t="shared" si="38"/>
        <v>7.1759259259263075E-4</v>
      </c>
      <c r="C272">
        <v>52.82602</v>
      </c>
      <c r="D272">
        <v>-177.20142000000001</v>
      </c>
      <c r="E272">
        <v>10.9</v>
      </c>
      <c r="F272">
        <v>78.2</v>
      </c>
      <c r="G272">
        <f t="shared" si="39"/>
        <v>1.5000000000000568E-3</v>
      </c>
      <c r="H272" s="4">
        <f t="shared" si="40"/>
        <v>4.8400000000015098E-3</v>
      </c>
      <c r="I272">
        <v>0.37</v>
      </c>
      <c r="J272" s="3">
        <f t="shared" si="35"/>
        <v>5.9677419354835538E-3</v>
      </c>
      <c r="K272" s="3">
        <f t="shared" si="36"/>
        <v>-1.3136768354928015</v>
      </c>
      <c r="L272" s="3">
        <f t="shared" si="41"/>
        <v>5.6074444443960014E-3</v>
      </c>
      <c r="M272" s="3">
        <f t="shared" si="37"/>
        <v>4.148745519677183</v>
      </c>
    </row>
    <row r="273" spans="1:13" x14ac:dyDescent="0.3">
      <c r="A273" s="2">
        <v>0.37163194444444447</v>
      </c>
      <c r="B273" s="2">
        <f t="shared" si="38"/>
        <v>7.8703703703703054E-4</v>
      </c>
      <c r="C273">
        <v>52.82752</v>
      </c>
      <c r="D273">
        <v>-177.19658000000001</v>
      </c>
      <c r="E273">
        <v>11.4</v>
      </c>
      <c r="F273">
        <v>72.8</v>
      </c>
      <c r="G273">
        <f t="shared" si="39"/>
        <v>1.5799999999970282E-3</v>
      </c>
      <c r="H273" s="4">
        <f t="shared" si="40"/>
        <v>5.3100000000085856E-3</v>
      </c>
      <c r="I273">
        <v>0.4</v>
      </c>
      <c r="J273" s="3">
        <f t="shared" si="35"/>
        <v>5.8823529411765199E-3</v>
      </c>
      <c r="K273" s="3">
        <f t="shared" si="36"/>
        <v>0.39907414798140667</v>
      </c>
      <c r="L273" s="3">
        <f t="shared" si="41"/>
        <v>5.8646666666160004E-3</v>
      </c>
      <c r="M273" s="3">
        <f t="shared" si="37"/>
        <v>-2.2696078431176727</v>
      </c>
    </row>
    <row r="274" spans="1:13" x14ac:dyDescent="0.3">
      <c r="A274" s="2">
        <v>0.3724189814814815</v>
      </c>
      <c r="B274" s="2">
        <f t="shared" si="38"/>
        <v>7.6388888888884177E-4</v>
      </c>
      <c r="C274">
        <v>52.829099999999997</v>
      </c>
      <c r="D274">
        <v>-177.19127</v>
      </c>
      <c r="E274">
        <v>11.1</v>
      </c>
      <c r="F274">
        <v>71.900000000000006</v>
      </c>
      <c r="G274">
        <f t="shared" si="39"/>
        <v>1.6000000000033765E-3</v>
      </c>
      <c r="H274" s="4">
        <f t="shared" si="40"/>
        <v>5.2200000000084401E-3</v>
      </c>
      <c r="I274">
        <v>0.39</v>
      </c>
      <c r="J274" s="3">
        <f t="shared" si="35"/>
        <v>5.9090909090912733E-3</v>
      </c>
      <c r="K274" s="3">
        <f t="shared" si="36"/>
        <v>-1.0979358805574113</v>
      </c>
      <c r="L274" s="3">
        <f t="shared" si="41"/>
        <v>5.710333333284E-3</v>
      </c>
      <c r="M274" s="3">
        <f t="shared" si="37"/>
        <v>7.0151515150913477</v>
      </c>
    </row>
    <row r="275" spans="1:13" x14ac:dyDescent="0.3">
      <c r="A275" s="2">
        <v>0.37318287037037035</v>
      </c>
      <c r="B275" s="2">
        <f t="shared" si="38"/>
        <v>8.3333333333340809E-4</v>
      </c>
      <c r="C275">
        <v>52.8307</v>
      </c>
      <c r="D275">
        <v>-177.18604999999999</v>
      </c>
      <c r="E275">
        <v>12</v>
      </c>
      <c r="F275">
        <v>65</v>
      </c>
      <c r="G275">
        <f t="shared" si="39"/>
        <v>1.5300000000024738E-3</v>
      </c>
      <c r="H275" s="4">
        <f t="shared" si="40"/>
        <v>5.7199999999966167E-3</v>
      </c>
      <c r="I275">
        <v>0.42</v>
      </c>
      <c r="J275" s="3">
        <f t="shared" si="35"/>
        <v>5.8333333333328106E-3</v>
      </c>
      <c r="K275" s="3">
        <f t="shared" si="36"/>
        <v>0.44185224462075462</v>
      </c>
      <c r="L275" s="3">
        <f t="shared" si="41"/>
        <v>6.1733333332800004E-3</v>
      </c>
      <c r="M275" s="3">
        <f t="shared" si="37"/>
        <v>-8.5740740739992205</v>
      </c>
    </row>
    <row r="276" spans="1:13" x14ac:dyDescent="0.3">
      <c r="A276" s="2">
        <v>0.37401620370370375</v>
      </c>
      <c r="B276" s="2">
        <f t="shared" si="38"/>
        <v>1.0648148148147407E-3</v>
      </c>
      <c r="C276">
        <v>52.832230000000003</v>
      </c>
      <c r="D276">
        <v>-177.18033</v>
      </c>
      <c r="E276">
        <v>10.8</v>
      </c>
      <c r="F276">
        <v>59.6</v>
      </c>
      <c r="G276">
        <f t="shared" si="39"/>
        <v>2.0499999999969987E-3</v>
      </c>
      <c r="H276" s="4">
        <f t="shared" si="40"/>
        <v>7.3099999999897136E-3</v>
      </c>
      <c r="I276">
        <v>0.54</v>
      </c>
      <c r="J276" s="3">
        <f t="shared" si="35"/>
        <v>5.8695652173917125E-3</v>
      </c>
      <c r="K276" s="3">
        <f t="shared" si="36"/>
        <v>-0.43070526551912669</v>
      </c>
      <c r="L276" s="3">
        <f t="shared" si="41"/>
        <v>5.5559999999520012E-3</v>
      </c>
      <c r="M276" s="3">
        <f t="shared" si="37"/>
        <v>7.2693236714352807</v>
      </c>
    </row>
    <row r="277" spans="1:13" x14ac:dyDescent="0.3">
      <c r="A277" s="2">
        <v>0.37508101851851849</v>
      </c>
      <c r="B277" s="2">
        <f t="shared" si="38"/>
        <v>1.5509259259259278E-3</v>
      </c>
      <c r="C277">
        <v>52.83428</v>
      </c>
      <c r="D277">
        <v>-177.17302000000001</v>
      </c>
      <c r="E277">
        <v>12.1</v>
      </c>
      <c r="F277">
        <v>63.9</v>
      </c>
      <c r="G277">
        <f t="shared" si="39"/>
        <v>3.0500000000017735E-3</v>
      </c>
      <c r="H277" s="4">
        <f t="shared" si="40"/>
        <v>1.0469999999997981E-2</v>
      </c>
      <c r="I277">
        <v>0.78</v>
      </c>
      <c r="J277" s="3">
        <f t="shared" si="35"/>
        <v>5.8208955223880525E-3</v>
      </c>
      <c r="K277" s="3">
        <f t="shared" si="36"/>
        <v>0.64790893767296776</v>
      </c>
      <c r="L277" s="3">
        <f t="shared" si="41"/>
        <v>6.2247777777240006E-3</v>
      </c>
      <c r="M277" s="3">
        <f t="shared" si="37"/>
        <v>-4.990878938597004</v>
      </c>
    </row>
    <row r="278" spans="1:13" x14ac:dyDescent="0.3">
      <c r="A278" s="2">
        <v>0.37663194444444442</v>
      </c>
      <c r="B278" s="2">
        <f t="shared" si="38"/>
        <v>2.1296296296297035E-3</v>
      </c>
      <c r="C278">
        <v>52.837330000000001</v>
      </c>
      <c r="D278">
        <v>-177.16255000000001</v>
      </c>
      <c r="E278">
        <v>10.8</v>
      </c>
      <c r="F278">
        <v>71.900000000000006</v>
      </c>
      <c r="G278">
        <f t="shared" si="39"/>
        <v>4.0499999999994429E-3</v>
      </c>
      <c r="H278" s="4">
        <f t="shared" si="40"/>
        <v>1.4830000000017662E-2</v>
      </c>
      <c r="I278">
        <v>1.0900000000000001</v>
      </c>
      <c r="J278" s="3">
        <f t="shared" si="35"/>
        <v>5.9239130434780565E-3</v>
      </c>
      <c r="K278" s="3">
        <f t="shared" si="36"/>
        <v>0.19519564461121822</v>
      </c>
      <c r="L278" s="3">
        <f t="shared" si="41"/>
        <v>5.5559999999520012E-3</v>
      </c>
      <c r="M278" s="3">
        <f t="shared" si="37"/>
        <v>2.5163043478042537</v>
      </c>
    </row>
    <row r="279" spans="1:13" x14ac:dyDescent="0.3">
      <c r="A279" s="2">
        <v>0.37876157407407413</v>
      </c>
      <c r="B279" s="2">
        <f t="shared" si="38"/>
        <v>8.5069444444443865E-3</v>
      </c>
      <c r="C279">
        <v>52.841380000000001</v>
      </c>
      <c r="D279">
        <v>-177.14771999999999</v>
      </c>
      <c r="E279">
        <v>11.7</v>
      </c>
      <c r="F279">
        <v>67.2</v>
      </c>
      <c r="G279">
        <f t="shared" si="39"/>
        <v>1.717000000000013E-2</v>
      </c>
      <c r="H279" s="4">
        <f t="shared" si="40"/>
        <v>5.9399999999982356E-2</v>
      </c>
      <c r="I279">
        <v>4.42</v>
      </c>
      <c r="J279" s="3">
        <f t="shared" si="35"/>
        <v>6.0136054421769114E-3</v>
      </c>
      <c r="K279" s="3">
        <f t="shared" si="36"/>
        <v>-0.19560898770761787</v>
      </c>
      <c r="L279" s="3">
        <f t="shared" si="41"/>
        <v>6.018999999948E-3</v>
      </c>
      <c r="M279" s="3">
        <f t="shared" si="37"/>
        <v>-0.27996976568163418</v>
      </c>
    </row>
    <row r="280" spans="1:13" x14ac:dyDescent="0.3">
      <c r="A280" s="2">
        <v>0.38726851851851851</v>
      </c>
      <c r="B280" s="2">
        <f t="shared" si="38"/>
        <v>4.0162037037037024E-3</v>
      </c>
      <c r="C280">
        <v>52.858550000000001</v>
      </c>
      <c r="D280">
        <v>-177.08832000000001</v>
      </c>
      <c r="E280">
        <v>11.3</v>
      </c>
      <c r="F280">
        <v>67.599999999999994</v>
      </c>
      <c r="G280">
        <f t="shared" si="39"/>
        <v>7.9199999999985948E-3</v>
      </c>
      <c r="H280" s="4">
        <f t="shared" si="40"/>
        <v>2.7650000000022601E-2</v>
      </c>
      <c r="I280">
        <v>2.0499999999999998</v>
      </c>
      <c r="J280" s="3">
        <f t="shared" si="35"/>
        <v>5.9077809798270906E-3</v>
      </c>
      <c r="K280" s="3">
        <f t="shared" si="36"/>
        <v>0.37487406574348509</v>
      </c>
      <c r="L280" s="3">
        <f t="shared" si="41"/>
        <v>5.8132222221720002E-3</v>
      </c>
      <c r="M280" s="3">
        <f t="shared" si="37"/>
        <v>1.037784181867436</v>
      </c>
    </row>
    <row r="281" spans="1:13" x14ac:dyDescent="0.3">
      <c r="A281" s="2">
        <v>0.39128472222222221</v>
      </c>
      <c r="B281" s="2">
        <f t="shared" si="38"/>
        <v>1.678240740740744E-3</v>
      </c>
      <c r="C281">
        <v>52.86647</v>
      </c>
      <c r="D281">
        <v>-177.06066999999999</v>
      </c>
      <c r="E281">
        <v>12</v>
      </c>
      <c r="F281">
        <v>62.8</v>
      </c>
      <c r="G281">
        <f t="shared" si="39"/>
        <v>3.3499999999975216E-3</v>
      </c>
      <c r="H281" s="4">
        <f t="shared" si="40"/>
        <v>1.1639999999999873E-2</v>
      </c>
      <c r="I281">
        <v>0.87</v>
      </c>
      <c r="J281" s="3">
        <f t="shared" si="35"/>
        <v>5.999999999999988E-3</v>
      </c>
      <c r="K281" s="3">
        <f t="shared" si="36"/>
        <v>1.7543859649130009</v>
      </c>
      <c r="L281" s="3">
        <f t="shared" si="41"/>
        <v>6.1733333332800004E-3</v>
      </c>
      <c r="M281" s="3">
        <f t="shared" si="37"/>
        <v>-1.4191570881103461</v>
      </c>
    </row>
    <row r="282" spans="1:13" x14ac:dyDescent="0.3">
      <c r="A282" s="2">
        <v>0.39296296296296296</v>
      </c>
      <c r="B282" s="2">
        <f t="shared" si="38"/>
        <v>1.0995370370370239E-3</v>
      </c>
      <c r="C282">
        <v>52.869819999999997</v>
      </c>
      <c r="D282">
        <v>-177.04902999999999</v>
      </c>
      <c r="E282">
        <v>11.6</v>
      </c>
      <c r="F282">
        <v>70.400000000000006</v>
      </c>
      <c r="G282">
        <f t="shared" si="39"/>
        <v>2.3000000000052978E-3</v>
      </c>
      <c r="H282" s="4">
        <f t="shared" si="40"/>
        <v>7.8800000000001091E-3</v>
      </c>
      <c r="I282">
        <v>0.59</v>
      </c>
      <c r="J282" s="3">
        <f t="shared" si="35"/>
        <v>6.2105263157895474E-3</v>
      </c>
      <c r="K282" s="3">
        <f t="shared" si="36"/>
        <v>-1.0747589694963786</v>
      </c>
      <c r="L282" s="3">
        <f t="shared" si="41"/>
        <v>5.9675555555039998E-3</v>
      </c>
      <c r="M282" s="3">
        <f t="shared" si="37"/>
        <v>3.7906432748211087</v>
      </c>
    </row>
    <row r="283" spans="1:13" x14ac:dyDescent="0.3">
      <c r="A283" s="2">
        <v>0.39406249999999998</v>
      </c>
      <c r="B283" s="2">
        <f t="shared" si="38"/>
        <v>1.041666666666663E-3</v>
      </c>
      <c r="C283">
        <v>52.872120000000002</v>
      </c>
      <c r="D283">
        <v>-177.04114999999999</v>
      </c>
      <c r="E283">
        <v>12.3</v>
      </c>
      <c r="F283">
        <v>60.1</v>
      </c>
      <c r="G283">
        <f t="shared" si="39"/>
        <v>2.1500000000003183E-3</v>
      </c>
      <c r="H283" s="4">
        <f t="shared" si="40"/>
        <v>7.3299999999960619E-3</v>
      </c>
      <c r="I283">
        <v>0.55000000000000004</v>
      </c>
      <c r="J283" s="3">
        <f t="shared" si="35"/>
        <v>6.1111111111111331E-3</v>
      </c>
      <c r="K283" s="3">
        <f t="shared" si="36"/>
        <v>-0.22546897546581615</v>
      </c>
      <c r="L283" s="3">
        <f t="shared" si="41"/>
        <v>6.3276666666120009E-3</v>
      </c>
      <c r="M283" s="3">
        <f t="shared" si="37"/>
        <v>-2.858024691333342</v>
      </c>
    </row>
    <row r="284" spans="1:13" x14ac:dyDescent="0.3">
      <c r="A284" s="2">
        <v>0.39510416666666665</v>
      </c>
      <c r="B284" s="2">
        <f t="shared" si="38"/>
        <v>7.407407407407085E-4</v>
      </c>
      <c r="C284">
        <v>52.874270000000003</v>
      </c>
      <c r="D284">
        <v>-177.03381999999999</v>
      </c>
      <c r="E284">
        <v>11.8</v>
      </c>
      <c r="F284">
        <v>74.400000000000006</v>
      </c>
      <c r="G284">
        <f t="shared" si="39"/>
        <v>1.4599999999944657E-3</v>
      </c>
      <c r="H284" s="4">
        <f t="shared" si="40"/>
        <v>5.3399999999896863E-3</v>
      </c>
      <c r="I284">
        <v>0.39</v>
      </c>
      <c r="J284" s="3">
        <f t="shared" si="35"/>
        <v>6.0937500000002656E-3</v>
      </c>
      <c r="K284" s="3">
        <f t="shared" si="36"/>
        <v>0.56003584228451508</v>
      </c>
      <c r="L284" s="3">
        <f t="shared" si="41"/>
        <v>6.070444444392001E-3</v>
      </c>
      <c r="M284" s="3">
        <f t="shared" si="37"/>
        <v>2.4114583333125981</v>
      </c>
    </row>
    <row r="285" spans="1:13" x14ac:dyDescent="0.3">
      <c r="A285" s="2">
        <v>0.39584490740740735</v>
      </c>
      <c r="B285" s="2">
        <f t="shared" si="38"/>
        <v>7.1759259259263075E-4</v>
      </c>
      <c r="C285">
        <v>52.875729999999997</v>
      </c>
      <c r="D285">
        <v>-177.02848</v>
      </c>
      <c r="E285">
        <v>12.1</v>
      </c>
      <c r="F285">
        <v>62.7</v>
      </c>
      <c r="G285">
        <f t="shared" si="39"/>
        <v>1.5000000000000568E-3</v>
      </c>
      <c r="H285" s="4">
        <f t="shared" si="40"/>
        <v>5.1599999999893953E-3</v>
      </c>
      <c r="I285">
        <v>0.38</v>
      </c>
      <c r="J285" s="3">
        <f t="shared" si="35"/>
        <v>6.1290322580641902E-3</v>
      </c>
      <c r="K285" s="3">
        <f t="shared" si="36"/>
        <v>-1.5326229747423956</v>
      </c>
      <c r="L285" s="3">
        <f t="shared" si="41"/>
        <v>6.2247777777240006E-3</v>
      </c>
      <c r="M285" s="3">
        <f t="shared" si="37"/>
        <v>-3.3189964157417684</v>
      </c>
    </row>
    <row r="286" spans="1:13" x14ac:dyDescent="0.3">
      <c r="A286" s="2">
        <v>0.39656249999999998</v>
      </c>
      <c r="B286" s="2">
        <f t="shared" si="38"/>
        <v>7.8703703703703054E-4</v>
      </c>
      <c r="C286">
        <v>52.877229999999997</v>
      </c>
      <c r="D286">
        <v>-177.02332000000001</v>
      </c>
      <c r="E286">
        <v>11.7</v>
      </c>
      <c r="F286">
        <v>70</v>
      </c>
      <c r="G286">
        <f t="shared" si="39"/>
        <v>1.5900000000002024E-3</v>
      </c>
      <c r="H286" s="4">
        <f t="shared" si="40"/>
        <v>5.5400000000247474E-3</v>
      </c>
      <c r="I286">
        <v>0.41</v>
      </c>
      <c r="J286" s="3">
        <f t="shared" si="35"/>
        <v>6.0294117647059324E-3</v>
      </c>
      <c r="K286" s="3">
        <f t="shared" si="36"/>
        <v>1.5326229747423956</v>
      </c>
      <c r="L286" s="3">
        <f t="shared" si="41"/>
        <v>6.018999999948E-3</v>
      </c>
      <c r="M286" s="3">
        <f t="shared" si="37"/>
        <v>-3.7826797385294415</v>
      </c>
    </row>
    <row r="287" spans="1:13" x14ac:dyDescent="0.3">
      <c r="A287" s="2">
        <v>0.39734953703703701</v>
      </c>
      <c r="B287" s="2">
        <f t="shared" si="38"/>
        <v>7.1759259259263075E-4</v>
      </c>
      <c r="C287">
        <v>52.878819999999997</v>
      </c>
      <c r="D287">
        <v>-177.01777999999999</v>
      </c>
      <c r="E287">
        <v>11.2</v>
      </c>
      <c r="F287">
        <v>56.6</v>
      </c>
      <c r="G287">
        <f t="shared" si="39"/>
        <v>1.4099999999999113E-3</v>
      </c>
      <c r="H287" s="4">
        <f t="shared" si="40"/>
        <v>5.0799999999924239E-3</v>
      </c>
      <c r="I287">
        <v>0.38</v>
      </c>
      <c r="J287" s="3">
        <f t="shared" si="35"/>
        <v>6.1290322580641902E-3</v>
      </c>
      <c r="K287" s="3">
        <f t="shared" si="36"/>
        <v>-5.5203533026021798</v>
      </c>
      <c r="L287" s="3">
        <f t="shared" si="41"/>
        <v>5.7617777777280001E-3</v>
      </c>
      <c r="M287" s="3">
        <f t="shared" si="37"/>
        <v>1.6594982078708842</v>
      </c>
    </row>
    <row r="288" spans="1:13" x14ac:dyDescent="0.3">
      <c r="A288" s="2">
        <v>0.39806712962962965</v>
      </c>
      <c r="B288" s="2">
        <f t="shared" si="38"/>
        <v>7.407407407407085E-4</v>
      </c>
      <c r="C288">
        <v>52.880229999999997</v>
      </c>
      <c r="D288">
        <v>-177.0127</v>
      </c>
      <c r="E288">
        <v>11.4</v>
      </c>
      <c r="F288">
        <v>78.2</v>
      </c>
      <c r="G288">
        <f t="shared" si="39"/>
        <v>1.300000000000523E-3</v>
      </c>
      <c r="H288" s="4">
        <f t="shared" si="40"/>
        <v>4.9999999999954525E-3</v>
      </c>
      <c r="I288">
        <v>0.37</v>
      </c>
      <c r="J288" s="3">
        <f t="shared" si="35"/>
        <v>5.7812500000002515E-3</v>
      </c>
      <c r="K288" s="3">
        <f t="shared" si="36"/>
        <v>-2.0864827412506397</v>
      </c>
      <c r="L288" s="3">
        <f t="shared" si="41"/>
        <v>5.8646666666160004E-3</v>
      </c>
      <c r="M288" s="3">
        <f t="shared" si="37"/>
        <v>-4.0190972221876597</v>
      </c>
    </row>
    <row r="289" spans="1:13" x14ac:dyDescent="0.3">
      <c r="A289" s="2">
        <v>0.39880787037037035</v>
      </c>
      <c r="B289" s="2">
        <f t="shared" si="38"/>
        <v>1.134259259259307E-3</v>
      </c>
      <c r="C289">
        <v>52.881529999999998</v>
      </c>
      <c r="D289">
        <v>-177.0077</v>
      </c>
      <c r="E289">
        <v>10.9</v>
      </c>
      <c r="F289">
        <v>57.5</v>
      </c>
      <c r="G289">
        <f t="shared" si="39"/>
        <v>1.9200000000054729E-3</v>
      </c>
      <c r="H289" s="4">
        <f t="shared" si="40"/>
        <v>7.6200000000028467E-3</v>
      </c>
      <c r="I289">
        <v>0.55000000000000004</v>
      </c>
      <c r="J289" s="3">
        <f t="shared" si="35"/>
        <v>5.6122448979589483E-3</v>
      </c>
      <c r="K289" s="3">
        <f t="shared" si="36"/>
        <v>0.4992822817223655</v>
      </c>
      <c r="L289" s="3">
        <f t="shared" si="41"/>
        <v>5.6074444443960014E-3</v>
      </c>
      <c r="M289" s="3">
        <f t="shared" si="37"/>
        <v>-0.52494331065304067</v>
      </c>
    </row>
    <row r="290" spans="1:13" x14ac:dyDescent="0.3">
      <c r="A290" s="2">
        <v>0.39994212962962966</v>
      </c>
      <c r="B290" s="2">
        <f t="shared" si="38"/>
        <v>1.388888888888884E-3</v>
      </c>
      <c r="C290">
        <v>52.883450000000003</v>
      </c>
      <c r="D290">
        <v>-177.00008</v>
      </c>
      <c r="E290">
        <v>10.8</v>
      </c>
      <c r="F290">
        <v>62.6</v>
      </c>
      <c r="G290">
        <f t="shared" si="39"/>
        <v>2.6199999999931833E-3</v>
      </c>
      <c r="H290" s="4">
        <f t="shared" si="40"/>
        <v>9.1500000000053205E-3</v>
      </c>
      <c r="I290">
        <v>0.68</v>
      </c>
      <c r="J290" s="3">
        <f t="shared" si="35"/>
        <v>5.666666666666687E-3</v>
      </c>
      <c r="K290" s="3">
        <f t="shared" si="36"/>
        <v>1.3240242146296457</v>
      </c>
      <c r="L290" s="3">
        <f t="shared" si="41"/>
        <v>5.5559999999520012E-3</v>
      </c>
      <c r="M290" s="3">
        <f t="shared" si="37"/>
        <v>2.1435185184999996</v>
      </c>
    </row>
    <row r="291" spans="1:13" x14ac:dyDescent="0.3">
      <c r="A291" s="2">
        <v>0.40133101851851855</v>
      </c>
      <c r="B291" s="2">
        <f t="shared" si="38"/>
        <v>1.9560185185184542E-3</v>
      </c>
      <c r="C291">
        <v>52.886069999999997</v>
      </c>
      <c r="D291">
        <v>-176.99092999999999</v>
      </c>
      <c r="E291">
        <v>11.3</v>
      </c>
      <c r="F291">
        <v>63</v>
      </c>
      <c r="G291">
        <f t="shared" si="39"/>
        <v>3.880000000002326E-3</v>
      </c>
      <c r="H291" s="4">
        <f t="shared" si="40"/>
        <v>1.3299999999986767E-2</v>
      </c>
      <c r="I291">
        <v>0.99</v>
      </c>
      <c r="J291" s="3">
        <f t="shared" si="35"/>
        <v>5.8579881656806668E-3</v>
      </c>
      <c r="K291" s="3">
        <f t="shared" si="36"/>
        <v>0.47920660054516906</v>
      </c>
      <c r="L291" s="3">
        <f t="shared" si="41"/>
        <v>5.8132222221720002E-3</v>
      </c>
      <c r="M291" s="3">
        <f t="shared" si="37"/>
        <v>1.2176199868402753</v>
      </c>
    </row>
    <row r="292" spans="1:13" x14ac:dyDescent="0.3">
      <c r="A292" s="2">
        <v>0.403287037037037</v>
      </c>
      <c r="B292" s="2">
        <f t="shared" si="38"/>
        <v>8.217592592593137E-4</v>
      </c>
      <c r="C292">
        <v>52.889949999999999</v>
      </c>
      <c r="D292">
        <v>-176.97763</v>
      </c>
      <c r="E292">
        <v>11.7</v>
      </c>
      <c r="F292">
        <v>61.1</v>
      </c>
      <c r="G292">
        <f t="shared" si="39"/>
        <v>1.6499999999979309E-3</v>
      </c>
      <c r="H292" s="4">
        <f t="shared" si="40"/>
        <v>5.6500000000028194E-3</v>
      </c>
      <c r="I292">
        <v>0.42</v>
      </c>
      <c r="J292" s="3">
        <f t="shared" si="35"/>
        <v>5.9154929577460869E-3</v>
      </c>
      <c r="K292" s="3">
        <f t="shared" si="36"/>
        <v>-2.4840400427180267</v>
      </c>
      <c r="L292" s="3">
        <f t="shared" si="41"/>
        <v>6.018999999948E-3</v>
      </c>
      <c r="M292" s="3">
        <f t="shared" si="37"/>
        <v>-0.7245696400562921</v>
      </c>
    </row>
    <row r="293" spans="1:13" x14ac:dyDescent="0.3">
      <c r="A293" s="2">
        <v>0.40410879629629631</v>
      </c>
      <c r="B293" s="2">
        <f t="shared" si="38"/>
        <v>1.0532407407407018E-3</v>
      </c>
      <c r="C293">
        <v>52.891599999999997</v>
      </c>
      <c r="D293">
        <v>-176.97198</v>
      </c>
      <c r="E293">
        <v>11.6</v>
      </c>
      <c r="F293">
        <v>68.2</v>
      </c>
      <c r="G293">
        <f t="shared" si="39"/>
        <v>2.2700000000028808E-3</v>
      </c>
      <c r="H293" s="4">
        <f t="shared" si="40"/>
        <v>6.810000000001537E-3</v>
      </c>
      <c r="I293">
        <v>0.52</v>
      </c>
      <c r="J293" s="3">
        <f t="shared" si="35"/>
        <v>5.714285714285925E-3</v>
      </c>
      <c r="K293" s="3">
        <f t="shared" si="36"/>
        <v>0.87147868145134155</v>
      </c>
      <c r="L293" s="3">
        <f t="shared" si="41"/>
        <v>5.9675555555039998E-3</v>
      </c>
      <c r="M293" s="3">
        <f t="shared" si="37"/>
        <v>1.1306471306374171</v>
      </c>
    </row>
    <row r="294" spans="1:13" x14ac:dyDescent="0.3">
      <c r="A294" s="2">
        <v>0.40516203703703701</v>
      </c>
      <c r="B294" s="2">
        <f t="shared" si="38"/>
        <v>1.8287037037036935E-3</v>
      </c>
      <c r="C294">
        <v>52.89387</v>
      </c>
      <c r="D294">
        <v>-176.96517</v>
      </c>
      <c r="E294">
        <v>11.8</v>
      </c>
      <c r="F294">
        <v>70.3</v>
      </c>
      <c r="G294">
        <f t="shared" si="39"/>
        <v>3.7299999999973465E-3</v>
      </c>
      <c r="H294" s="4">
        <f t="shared" si="40"/>
        <v>1.2169999999997572E-2</v>
      </c>
      <c r="I294">
        <v>0.92</v>
      </c>
      <c r="J294" s="3">
        <f t="shared" si="35"/>
        <v>5.8227848101266152E-3</v>
      </c>
      <c r="K294" s="3">
        <f t="shared" si="36"/>
        <v>1.2123642056618278</v>
      </c>
      <c r="L294" s="3">
        <f t="shared" si="41"/>
        <v>6.070444444392001E-3</v>
      </c>
      <c r="M294" s="3">
        <f t="shared" si="37"/>
        <v>-0.97679324893671715</v>
      </c>
    </row>
    <row r="295" spans="1:13" x14ac:dyDescent="0.3">
      <c r="A295" s="2">
        <v>0.40699074074074071</v>
      </c>
      <c r="B295" s="2">
        <f t="shared" si="38"/>
        <v>1.1805555555555736E-3</v>
      </c>
      <c r="C295">
        <v>52.897599999999997</v>
      </c>
      <c r="D295">
        <v>-176.953</v>
      </c>
      <c r="E295">
        <v>11.5</v>
      </c>
      <c r="F295">
        <v>61.7</v>
      </c>
      <c r="G295">
        <f t="shared" si="39"/>
        <v>2.4200000000007549E-3</v>
      </c>
      <c r="H295" s="4">
        <f t="shared" si="40"/>
        <v>8.0800000000067485E-3</v>
      </c>
      <c r="I295">
        <v>0.61</v>
      </c>
      <c r="J295" s="3">
        <f t="shared" si="35"/>
        <v>5.9803921568626532E-3</v>
      </c>
      <c r="K295" s="3">
        <f t="shared" si="36"/>
        <v>-2.1437509659343585</v>
      </c>
      <c r="L295" s="3">
        <f t="shared" si="41"/>
        <v>5.9161111110600005E-3</v>
      </c>
      <c r="M295" s="3">
        <f t="shared" si="37"/>
        <v>-2.0174291938823279</v>
      </c>
    </row>
    <row r="296" spans="1:13" x14ac:dyDescent="0.3">
      <c r="A296" s="2">
        <v>0.40817129629629628</v>
      </c>
      <c r="B296" s="2">
        <f t="shared" si="38"/>
        <v>7.9861111111112493E-4</v>
      </c>
      <c r="C296">
        <v>52.900019999999998</v>
      </c>
      <c r="D296">
        <v>-176.94492</v>
      </c>
      <c r="E296">
        <v>11.1</v>
      </c>
      <c r="F296">
        <v>70.599999999999994</v>
      </c>
      <c r="G296">
        <f t="shared" si="39"/>
        <v>1.5600000000048908E-3</v>
      </c>
      <c r="H296" s="4">
        <f t="shared" si="40"/>
        <v>5.3499999999928605E-3</v>
      </c>
      <c r="I296">
        <v>0.4</v>
      </c>
      <c r="J296" s="3">
        <f t="shared" si="35"/>
        <v>5.7971014492752626E-3</v>
      </c>
      <c r="K296" s="3">
        <f t="shared" si="36"/>
        <v>3.4302375442018876E-2</v>
      </c>
      <c r="L296" s="3">
        <f t="shared" si="41"/>
        <v>5.710333333284E-3</v>
      </c>
      <c r="M296" s="3">
        <f t="shared" si="37"/>
        <v>-4.4734299516520837</v>
      </c>
    </row>
    <row r="297" spans="1:13" x14ac:dyDescent="0.3">
      <c r="A297" s="2">
        <v>0.40896990740740741</v>
      </c>
      <c r="B297" s="2">
        <f t="shared" si="38"/>
        <v>1.1574074074073848E-3</v>
      </c>
      <c r="C297">
        <v>52.901580000000003</v>
      </c>
      <c r="D297">
        <v>-176.93957</v>
      </c>
      <c r="E297">
        <v>10.5</v>
      </c>
      <c r="F297">
        <v>71.900000000000006</v>
      </c>
      <c r="G297">
        <f t="shared" si="39"/>
        <v>2.4499999999960664E-3</v>
      </c>
      <c r="H297" s="4">
        <f t="shared" si="40"/>
        <v>7.689999999996644E-3</v>
      </c>
      <c r="I297">
        <v>0.57999999999999996</v>
      </c>
      <c r="J297" s="3">
        <f t="shared" si="35"/>
        <v>5.8000000000001132E-3</v>
      </c>
      <c r="K297" s="3">
        <f t="shared" si="36"/>
        <v>-0.29651593773290247</v>
      </c>
      <c r="L297" s="3">
        <f t="shared" si="41"/>
        <v>5.4016666666200008E-3</v>
      </c>
      <c r="M297" s="3">
        <f t="shared" si="37"/>
        <v>2.0577777777600463</v>
      </c>
    </row>
    <row r="298" spans="1:13" x14ac:dyDescent="0.3">
      <c r="A298" s="2">
        <v>0.41012731481481479</v>
      </c>
      <c r="B298" s="2">
        <f t="shared" si="38"/>
        <v>8.2175925925925819E-4</v>
      </c>
      <c r="C298">
        <v>52.904029999999999</v>
      </c>
      <c r="D298">
        <v>-176.93188000000001</v>
      </c>
      <c r="E298">
        <v>10.9</v>
      </c>
      <c r="F298">
        <v>55.3</v>
      </c>
      <c r="G298">
        <f t="shared" si="39"/>
        <v>1.7500000000012506E-3</v>
      </c>
      <c r="H298" s="4">
        <f t="shared" si="40"/>
        <v>5.3100000000085856E-3</v>
      </c>
      <c r="I298">
        <v>0.41</v>
      </c>
      <c r="J298" s="3">
        <f t="shared" si="35"/>
        <v>5.7746478873239504E-3</v>
      </c>
      <c r="K298" s="3">
        <f t="shared" si="36"/>
        <v>-1.7496282040081284</v>
      </c>
      <c r="L298" s="3">
        <f t="shared" si="41"/>
        <v>5.6074444443960014E-3</v>
      </c>
      <c r="M298" s="3">
        <f t="shared" si="37"/>
        <v>1.4491392801126575</v>
      </c>
    </row>
    <row r="299" spans="1:13" x14ac:dyDescent="0.3">
      <c r="A299" s="2">
        <v>0.41094907407407405</v>
      </c>
      <c r="B299" s="2">
        <f t="shared" si="38"/>
        <v>7.9861111111112493E-4</v>
      </c>
      <c r="C299">
        <v>52.90578</v>
      </c>
      <c r="D299">
        <v>-176.92657</v>
      </c>
      <c r="E299">
        <v>11.1</v>
      </c>
      <c r="F299">
        <v>56.5</v>
      </c>
      <c r="G299">
        <f t="shared" si="39"/>
        <v>1.5399999999985425E-3</v>
      </c>
      <c r="H299" s="4">
        <f t="shared" si="40"/>
        <v>5.3000000000054115E-3</v>
      </c>
      <c r="I299">
        <v>0.39</v>
      </c>
      <c r="J299" s="3">
        <f t="shared" si="35"/>
        <v>5.6521739130433804E-3</v>
      </c>
      <c r="K299" s="3">
        <f t="shared" si="36"/>
        <v>1.7496282040025048</v>
      </c>
      <c r="L299" s="3">
        <f t="shared" si="41"/>
        <v>5.710333333284E-3</v>
      </c>
      <c r="M299" s="3">
        <f t="shared" si="37"/>
        <v>0</v>
      </c>
    </row>
    <row r="300" spans="1:13" x14ac:dyDescent="0.3">
      <c r="A300" s="2">
        <v>0.41174768518518517</v>
      </c>
      <c r="B300" s="2">
        <f t="shared" si="38"/>
        <v>8.217592592593137E-4</v>
      </c>
      <c r="C300">
        <v>52.907319999999999</v>
      </c>
      <c r="D300">
        <v>-176.92126999999999</v>
      </c>
      <c r="E300">
        <v>11.1</v>
      </c>
      <c r="F300">
        <v>69.599999999999994</v>
      </c>
      <c r="G300">
        <f t="shared" si="39"/>
        <v>1.6499999999979309E-3</v>
      </c>
      <c r="H300" s="4">
        <f t="shared" si="40"/>
        <v>5.5199999999899774E-3</v>
      </c>
      <c r="I300">
        <v>0.41</v>
      </c>
      <c r="J300" s="3">
        <f t="shared" si="35"/>
        <v>5.7746478873235609E-3</v>
      </c>
      <c r="K300" s="3">
        <f t="shared" si="36"/>
        <v>1.5497130050845198</v>
      </c>
      <c r="L300" s="3">
        <f t="shared" si="41"/>
        <v>5.710333333284E-3</v>
      </c>
      <c r="M300" s="3">
        <f t="shared" si="37"/>
        <v>2.8982785602251684</v>
      </c>
    </row>
    <row r="301" spans="1:13" x14ac:dyDescent="0.3">
      <c r="A301" s="2">
        <v>0.41256944444444449</v>
      </c>
      <c r="B301" s="2">
        <f t="shared" si="38"/>
        <v>7.8703703703697503E-4</v>
      </c>
      <c r="C301">
        <v>52.908969999999997</v>
      </c>
      <c r="D301">
        <v>-176.91575</v>
      </c>
      <c r="E301">
        <v>11.5</v>
      </c>
      <c r="F301">
        <v>66.400000000000006</v>
      </c>
      <c r="G301">
        <f t="shared" si="39"/>
        <v>1.6100000000065506E-3</v>
      </c>
      <c r="H301" s="4">
        <f t="shared" si="40"/>
        <v>5.3300000000149339E-3</v>
      </c>
      <c r="I301">
        <v>0.4</v>
      </c>
      <c r="J301" s="3">
        <f t="shared" si="35"/>
        <v>5.8823529411769345E-3</v>
      </c>
      <c r="K301" s="3">
        <f t="shared" si="36"/>
        <v>0.47683477077917319</v>
      </c>
      <c r="L301" s="3">
        <f t="shared" si="41"/>
        <v>5.9161111110600005E-3</v>
      </c>
      <c r="M301" s="3">
        <f t="shared" si="37"/>
        <v>1.5130718954118756</v>
      </c>
    </row>
    <row r="302" spans="1:13" x14ac:dyDescent="0.3">
      <c r="A302" s="2">
        <v>0.41335648148148146</v>
      </c>
      <c r="B302" s="2">
        <f t="shared" si="38"/>
        <v>8.217592592593137E-4</v>
      </c>
      <c r="C302">
        <v>52.910580000000003</v>
      </c>
      <c r="D302">
        <v>-176.91041999999999</v>
      </c>
      <c r="E302">
        <v>11.7</v>
      </c>
      <c r="F302">
        <v>67.5</v>
      </c>
      <c r="G302">
        <f t="shared" si="39"/>
        <v>1.6399999999947568E-3</v>
      </c>
      <c r="H302" s="4">
        <f t="shared" si="40"/>
        <v>5.669999999980746E-3</v>
      </c>
      <c r="I302">
        <v>0.42</v>
      </c>
      <c r="J302" s="3">
        <f t="shared" si="35"/>
        <v>5.9154929577460869E-3</v>
      </c>
      <c r="K302" s="3">
        <f t="shared" si="36"/>
        <v>1.1192985729029616</v>
      </c>
      <c r="L302" s="3">
        <f t="shared" si="41"/>
        <v>6.018999999948E-3</v>
      </c>
      <c r="M302" s="3">
        <f t="shared" si="37"/>
        <v>-0.7245696400562921</v>
      </c>
    </row>
    <row r="303" spans="1:13" x14ac:dyDescent="0.3">
      <c r="A303" s="2">
        <v>0.41417824074074078</v>
      </c>
      <c r="B303" s="2">
        <f t="shared" si="38"/>
        <v>9.2592592592588563E-4</v>
      </c>
      <c r="C303">
        <v>52.912219999999998</v>
      </c>
      <c r="D303">
        <v>-176.90475000000001</v>
      </c>
      <c r="E303">
        <v>11.6</v>
      </c>
      <c r="F303">
        <v>67</v>
      </c>
      <c r="G303">
        <f t="shared" si="39"/>
        <v>1.9800000000032014E-3</v>
      </c>
      <c r="H303" s="4">
        <f t="shared" si="40"/>
        <v>6.4200000000198543E-3</v>
      </c>
      <c r="I303">
        <v>0.48</v>
      </c>
      <c r="J303" s="3">
        <f t="shared" si="35"/>
        <v>6.0000000000002612E-3</v>
      </c>
      <c r="K303" s="3">
        <f t="shared" si="36"/>
        <v>-1.1192985729029616</v>
      </c>
      <c r="L303" s="3">
        <f t="shared" si="41"/>
        <v>5.9675555555039998E-3</v>
      </c>
      <c r="M303" s="3">
        <f t="shared" si="37"/>
        <v>0</v>
      </c>
    </row>
    <row r="304" spans="1:13" x14ac:dyDescent="0.3">
      <c r="A304" s="2">
        <v>0.41510416666666666</v>
      </c>
      <c r="B304" s="2">
        <f t="shared" si="38"/>
        <v>8.217592592593137E-4</v>
      </c>
      <c r="C304">
        <v>52.914200000000001</v>
      </c>
      <c r="D304">
        <v>-176.89832999999999</v>
      </c>
      <c r="E304">
        <v>11.6</v>
      </c>
      <c r="F304">
        <v>69.599999999999994</v>
      </c>
      <c r="G304">
        <f t="shared" si="39"/>
        <v>1.6299999999986881E-3</v>
      </c>
      <c r="H304" s="4">
        <f t="shared" si="40"/>
        <v>5.5999999999869488E-3</v>
      </c>
      <c r="I304">
        <v>0.42</v>
      </c>
      <c r="J304" s="3">
        <f t="shared" si="35"/>
        <v>5.9154929577460869E-3</v>
      </c>
      <c r="K304" s="3">
        <f t="shared" si="36"/>
        <v>2.4494794856255524</v>
      </c>
      <c r="L304" s="3">
        <f t="shared" si="41"/>
        <v>5.9675555555039998E-3</v>
      </c>
      <c r="M304" s="3">
        <f t="shared" si="37"/>
        <v>1.4491392801125964</v>
      </c>
    </row>
    <row r="305" spans="1:13" x14ac:dyDescent="0.3">
      <c r="A305" s="2">
        <v>0.41592592592592598</v>
      </c>
      <c r="B305" s="2">
        <f t="shared" si="38"/>
        <v>7.986111111110139E-4</v>
      </c>
      <c r="C305">
        <v>52.91583</v>
      </c>
      <c r="D305">
        <v>-176.89273</v>
      </c>
      <c r="E305">
        <v>11.8</v>
      </c>
      <c r="F305">
        <v>62.4</v>
      </c>
      <c r="G305">
        <f t="shared" si="39"/>
        <v>1.5900000000002024E-3</v>
      </c>
      <c r="H305" s="4">
        <f t="shared" si="40"/>
        <v>5.7099999999934425E-3</v>
      </c>
      <c r="I305">
        <v>0.42</v>
      </c>
      <c r="J305" s="3">
        <f t="shared" si="35"/>
        <v>6.0869565217398711E-3</v>
      </c>
      <c r="K305" s="3">
        <f t="shared" si="36"/>
        <v>-0.43740705101798488</v>
      </c>
      <c r="L305" s="3">
        <f t="shared" si="41"/>
        <v>6.070444444392001E-3</v>
      </c>
      <c r="M305" s="3">
        <f t="shared" si="37"/>
        <v>-1.4911433172175896</v>
      </c>
    </row>
    <row r="306" spans="1:13" x14ac:dyDescent="0.3">
      <c r="A306" s="2">
        <v>0.41672453703703699</v>
      </c>
      <c r="B306" s="2">
        <f t="shared" si="38"/>
        <v>8.217592592593137E-4</v>
      </c>
      <c r="C306">
        <v>52.91742</v>
      </c>
      <c r="D306">
        <v>-176.88702000000001</v>
      </c>
      <c r="E306">
        <v>11.6</v>
      </c>
      <c r="F306">
        <v>65.8</v>
      </c>
      <c r="G306">
        <f t="shared" si="39"/>
        <v>1.6099999999994452E-3</v>
      </c>
      <c r="H306" s="4">
        <f t="shared" si="40"/>
        <v>5.7700000000124874E-3</v>
      </c>
      <c r="I306">
        <v>0.43</v>
      </c>
      <c r="J306" s="3">
        <f t="shared" si="35"/>
        <v>6.0563380281686129E-3</v>
      </c>
      <c r="K306" s="3">
        <f t="shared" si="36"/>
        <v>-0.38742825125547686</v>
      </c>
      <c r="L306" s="3">
        <f t="shared" si="41"/>
        <v>5.9675555555039998E-3</v>
      </c>
      <c r="M306" s="3">
        <f t="shared" si="37"/>
        <v>-2.1737089201688642</v>
      </c>
    </row>
    <row r="307" spans="1:13" x14ac:dyDescent="0.3">
      <c r="A307" s="2">
        <v>0.4175462962962963</v>
      </c>
      <c r="B307" s="2">
        <f t="shared" si="38"/>
        <v>7.8703703703697503E-4</v>
      </c>
      <c r="C307">
        <v>52.919029999999999</v>
      </c>
      <c r="D307">
        <v>-176.88124999999999</v>
      </c>
      <c r="E307">
        <v>11.3</v>
      </c>
      <c r="F307">
        <v>62.6</v>
      </c>
      <c r="G307">
        <f t="shared" si="39"/>
        <v>1.449999999998397E-3</v>
      </c>
      <c r="H307" s="4">
        <f t="shared" si="40"/>
        <v>5.5700000000058481E-3</v>
      </c>
      <c r="I307">
        <v>0.41</v>
      </c>
      <c r="J307" s="3">
        <f t="shared" si="35"/>
        <v>6.0294117647063574E-3</v>
      </c>
      <c r="K307" s="3">
        <f t="shared" si="36"/>
        <v>-3.6656673004719091</v>
      </c>
      <c r="L307" s="3">
        <f t="shared" si="41"/>
        <v>5.8132222221720002E-3</v>
      </c>
      <c r="M307" s="3">
        <f t="shared" si="37"/>
        <v>-1.5130718954118882</v>
      </c>
    </row>
    <row r="308" spans="1:13" x14ac:dyDescent="0.3">
      <c r="A308" s="2">
        <v>0.41833333333333328</v>
      </c>
      <c r="B308" s="2">
        <f t="shared" si="38"/>
        <v>8.217592592593137E-4</v>
      </c>
      <c r="C308">
        <v>52.920479999999998</v>
      </c>
      <c r="D308">
        <v>-176.87567999999999</v>
      </c>
      <c r="E308">
        <v>11.1</v>
      </c>
      <c r="F308">
        <v>57.8</v>
      </c>
      <c r="G308">
        <f t="shared" si="39"/>
        <v>1.4700000000047453E-3</v>
      </c>
      <c r="H308" s="4">
        <f t="shared" si="40"/>
        <v>5.5499999999994998E-3</v>
      </c>
      <c r="I308">
        <v>0.41</v>
      </c>
      <c r="J308" s="3">
        <f t="shared" si="35"/>
        <v>5.7746478873235609E-3</v>
      </c>
      <c r="K308" s="3">
        <f t="shared" si="36"/>
        <v>5.4851467655884586E-12</v>
      </c>
      <c r="L308" s="3">
        <f t="shared" si="41"/>
        <v>5.710333333284E-3</v>
      </c>
      <c r="M308" s="3">
        <f t="shared" si="37"/>
        <v>4.3474178403377408</v>
      </c>
    </row>
    <row r="309" spans="1:13" x14ac:dyDescent="0.3">
      <c r="A309" s="2">
        <v>0.41915509259259259</v>
      </c>
      <c r="B309" s="2">
        <f t="shared" si="38"/>
        <v>8.2175925925925819E-4</v>
      </c>
      <c r="C309">
        <v>52.921950000000002</v>
      </c>
      <c r="D309">
        <v>-176.87012999999999</v>
      </c>
      <c r="E309">
        <v>11.7</v>
      </c>
      <c r="F309">
        <v>58</v>
      </c>
      <c r="G309">
        <f t="shared" si="39"/>
        <v>1.6299999999986881E-3</v>
      </c>
      <c r="H309" s="4">
        <f t="shared" si="40"/>
        <v>5.5499999999994998E-3</v>
      </c>
      <c r="I309">
        <v>0.41</v>
      </c>
      <c r="J309" s="3">
        <f t="shared" si="35"/>
        <v>5.7746478873239504E-3</v>
      </c>
      <c r="K309" s="3">
        <f t="shared" si="36"/>
        <v>-1.9820912228349843</v>
      </c>
      <c r="L309" s="3">
        <f t="shared" si="41"/>
        <v>6.018999999948E-3</v>
      </c>
      <c r="M309" s="3">
        <f t="shared" si="37"/>
        <v>-5.7965571204506912</v>
      </c>
    </row>
    <row r="310" spans="1:13" x14ac:dyDescent="0.3">
      <c r="A310" s="2">
        <v>0.41997685185185185</v>
      </c>
      <c r="B310" s="2">
        <f t="shared" si="38"/>
        <v>9.2592592592594114E-4</v>
      </c>
      <c r="C310">
        <v>52.923580000000001</v>
      </c>
      <c r="D310">
        <v>-176.86457999999999</v>
      </c>
      <c r="E310">
        <v>10.9</v>
      </c>
      <c r="F310">
        <v>68.5</v>
      </c>
      <c r="G310">
        <f t="shared" si="39"/>
        <v>1.7899999999997362E-3</v>
      </c>
      <c r="H310" s="4">
        <f t="shared" si="40"/>
        <v>6.0499999999876763E-3</v>
      </c>
      <c r="I310">
        <v>0.45</v>
      </c>
      <c r="J310" s="3">
        <f t="shared" si="35"/>
        <v>5.6249999999999079E-3</v>
      </c>
      <c r="K310" s="3">
        <f t="shared" si="36"/>
        <v>0.36475051065063219</v>
      </c>
      <c r="L310" s="3">
        <f t="shared" si="41"/>
        <v>5.6074444443960014E-3</v>
      </c>
      <c r="M310" s="3">
        <f t="shared" si="37"/>
        <v>1.9291666666499525</v>
      </c>
    </row>
    <row r="311" spans="1:13" x14ac:dyDescent="0.3">
      <c r="A311" s="2">
        <v>0.42090277777777779</v>
      </c>
      <c r="B311" s="2">
        <f t="shared" si="38"/>
        <v>7.9861111111112493E-4</v>
      </c>
      <c r="C311">
        <v>52.925370000000001</v>
      </c>
      <c r="D311">
        <v>-176.85853</v>
      </c>
      <c r="E311">
        <v>11.2</v>
      </c>
      <c r="F311">
        <v>70.599999999999994</v>
      </c>
      <c r="G311">
        <f t="shared" si="39"/>
        <v>1.5000000000000568E-3</v>
      </c>
      <c r="H311" s="4">
        <f t="shared" si="40"/>
        <v>5.2599999999927149E-3</v>
      </c>
      <c r="I311">
        <v>0.39</v>
      </c>
      <c r="J311" s="3">
        <f t="shared" si="35"/>
        <v>5.6521739130433804E-3</v>
      </c>
      <c r="K311" s="3">
        <f t="shared" si="36"/>
        <v>1.315861615226366</v>
      </c>
      <c r="L311" s="3">
        <f t="shared" si="41"/>
        <v>5.7617777777280001E-3</v>
      </c>
      <c r="M311" s="3">
        <f t="shared" si="37"/>
        <v>-5.9645732688694544</v>
      </c>
    </row>
    <row r="312" spans="1:13" x14ac:dyDescent="0.3">
      <c r="A312" s="2">
        <v>0.42170138888888892</v>
      </c>
      <c r="B312" s="2">
        <f t="shared" si="38"/>
        <v>7.0601851851848085E-4</v>
      </c>
      <c r="C312">
        <v>52.926870000000001</v>
      </c>
      <c r="D312">
        <v>-176.85327000000001</v>
      </c>
      <c r="E312">
        <v>10.4</v>
      </c>
      <c r="F312">
        <v>66</v>
      </c>
      <c r="G312">
        <f t="shared" si="39"/>
        <v>1.3500000000021828E-3</v>
      </c>
      <c r="H312" s="4">
        <f t="shared" si="40"/>
        <v>4.7200000000202635E-3</v>
      </c>
      <c r="I312">
        <v>0.35</v>
      </c>
      <c r="J312" s="3">
        <f t="shared" si="35"/>
        <v>5.7377049180330928E-3</v>
      </c>
      <c r="K312" s="3">
        <f t="shared" si="36"/>
        <v>-2.317358510316327</v>
      </c>
      <c r="L312" s="3">
        <f t="shared" si="41"/>
        <v>5.3502222221760007E-3</v>
      </c>
      <c r="M312" s="3">
        <f t="shared" si="37"/>
        <v>3.3734061930493699</v>
      </c>
    </row>
    <row r="313" spans="1:13" x14ac:dyDescent="0.3">
      <c r="A313" s="2">
        <v>0.4224074074074074</v>
      </c>
      <c r="B313" s="2">
        <f t="shared" si="38"/>
        <v>7.8703703703703054E-4</v>
      </c>
      <c r="C313">
        <v>52.928220000000003</v>
      </c>
      <c r="D313">
        <v>-176.84854999999999</v>
      </c>
      <c r="E313">
        <v>10.8</v>
      </c>
      <c r="F313">
        <v>78</v>
      </c>
      <c r="G313">
        <f t="shared" si="39"/>
        <v>1.3299999999958345E-3</v>
      </c>
      <c r="H313" s="4">
        <f t="shared" si="40"/>
        <v>5.2499999999895408E-3</v>
      </c>
      <c r="I313">
        <v>0.38</v>
      </c>
      <c r="J313" s="3">
        <f t="shared" si="35"/>
        <v>5.5882352941176942E-3</v>
      </c>
      <c r="K313" s="3">
        <f t="shared" si="36"/>
        <v>-0.22426050100085973</v>
      </c>
      <c r="L313" s="3">
        <f t="shared" si="41"/>
        <v>5.5559999999520012E-3</v>
      </c>
      <c r="M313" s="3">
        <f t="shared" si="37"/>
        <v>1.5130718954117561</v>
      </c>
    </row>
    <row r="314" spans="1:13" x14ac:dyDescent="0.3">
      <c r="A314" s="2">
        <v>0.42319444444444443</v>
      </c>
      <c r="B314" s="2">
        <f t="shared" si="38"/>
        <v>7.0601851851853636E-4</v>
      </c>
      <c r="C314">
        <v>52.929549999999999</v>
      </c>
      <c r="D314">
        <v>-176.8433</v>
      </c>
      <c r="E314">
        <v>11</v>
      </c>
      <c r="F314">
        <v>82.5</v>
      </c>
      <c r="G314">
        <f t="shared" si="39"/>
        <v>1.2200000000035516E-3</v>
      </c>
      <c r="H314" s="4">
        <f t="shared" si="40"/>
        <v>4.6700000000043929E-3</v>
      </c>
      <c r="I314">
        <v>0.34</v>
      </c>
      <c r="J314" s="3">
        <f t="shared" si="35"/>
        <v>5.5737704918031386E-3</v>
      </c>
      <c r="K314" s="3">
        <f t="shared" si="36"/>
        <v>8.0623488309671369</v>
      </c>
      <c r="L314" s="3">
        <f t="shared" si="41"/>
        <v>5.6588888888399998E-3</v>
      </c>
      <c r="M314" s="3">
        <f t="shared" si="37"/>
        <v>-0.84335154826224779</v>
      </c>
    </row>
    <row r="315" spans="1:13" x14ac:dyDescent="0.3">
      <c r="A315" s="2">
        <v>0.42390046296296297</v>
      </c>
      <c r="B315" s="2">
        <f t="shared" si="38"/>
        <v>7.0601851851848085E-4</v>
      </c>
      <c r="C315">
        <v>52.930770000000003</v>
      </c>
      <c r="D315">
        <v>-176.83862999999999</v>
      </c>
      <c r="E315">
        <v>10.9</v>
      </c>
      <c r="F315">
        <v>70.3</v>
      </c>
      <c r="G315">
        <f t="shared" si="39"/>
        <v>1.3099999999965917E-3</v>
      </c>
      <c r="H315" s="4">
        <f t="shared" si="40"/>
        <v>5.0599999999860756E-3</v>
      </c>
      <c r="I315">
        <v>0.37</v>
      </c>
      <c r="J315" s="3">
        <f t="shared" si="35"/>
        <v>6.065573770492127E-3</v>
      </c>
      <c r="K315" s="3">
        <f t="shared" si="36"/>
        <v>-1.0011262670654817</v>
      </c>
      <c r="L315" s="3">
        <f t="shared" si="41"/>
        <v>5.6074444443960014E-3</v>
      </c>
      <c r="M315" s="3">
        <f t="shared" si="37"/>
        <v>7.5901639343610539</v>
      </c>
    </row>
    <row r="316" spans="1:13" x14ac:dyDescent="0.3">
      <c r="A316" s="2">
        <v>0.42460648148148145</v>
      </c>
      <c r="B316" s="2">
        <f t="shared" si="38"/>
        <v>8.1018518518527483E-4</v>
      </c>
      <c r="C316">
        <v>52.932079999999999</v>
      </c>
      <c r="D316">
        <v>-176.83357000000001</v>
      </c>
      <c r="E316">
        <v>11.8</v>
      </c>
      <c r="F316">
        <v>67.8</v>
      </c>
      <c r="G316">
        <f t="shared" si="39"/>
        <v>1.4400000000023283E-3</v>
      </c>
      <c r="H316" s="4">
        <f t="shared" si="40"/>
        <v>5.8000000000220098E-3</v>
      </c>
      <c r="I316">
        <v>0.42</v>
      </c>
      <c r="J316" s="3">
        <f t="shared" si="35"/>
        <v>5.9999999999993357E-3</v>
      </c>
      <c r="K316" s="3">
        <f t="shared" si="36"/>
        <v>1.1746556108756741E-11</v>
      </c>
      <c r="L316" s="3">
        <f t="shared" si="41"/>
        <v>6.070444444392001E-3</v>
      </c>
      <c r="M316" s="3">
        <f t="shared" si="37"/>
        <v>8.8190476189704547</v>
      </c>
    </row>
    <row r="317" spans="1:13" x14ac:dyDescent="0.3">
      <c r="A317" s="2">
        <v>0.42541666666666672</v>
      </c>
      <c r="B317" s="2">
        <f t="shared" si="38"/>
        <v>8.101851851851638E-4</v>
      </c>
      <c r="C317">
        <v>52.933520000000001</v>
      </c>
      <c r="D317">
        <v>-176.82776999999999</v>
      </c>
      <c r="E317">
        <v>13</v>
      </c>
      <c r="F317">
        <v>43.4</v>
      </c>
      <c r="G317">
        <f t="shared" si="39"/>
        <v>1.4099999999999113E-3</v>
      </c>
      <c r="H317" s="4">
        <f t="shared" si="40"/>
        <v>5.7899999999904139E-3</v>
      </c>
      <c r="I317">
        <v>0.42</v>
      </c>
      <c r="J317" s="3">
        <f t="shared" si="35"/>
        <v>6.000000000000158E-3</v>
      </c>
      <c r="K317" s="3">
        <f t="shared" si="36"/>
        <v>0</v>
      </c>
      <c r="L317" s="3">
        <f t="shared" si="41"/>
        <v>6.687777777720001E-3</v>
      </c>
      <c r="M317" s="3">
        <f t="shared" si="37"/>
        <v>-9.5539682538859818</v>
      </c>
    </row>
    <row r="318" spans="1:13" x14ac:dyDescent="0.3">
      <c r="A318" s="2">
        <v>0.42622685185185188</v>
      </c>
      <c r="B318" s="2">
        <f t="shared" si="38"/>
        <v>8.101851851851638E-4</v>
      </c>
      <c r="C318">
        <v>52.934930000000001</v>
      </c>
      <c r="D318">
        <v>-176.82198</v>
      </c>
      <c r="E318">
        <v>11.7</v>
      </c>
      <c r="F318">
        <v>68</v>
      </c>
      <c r="G318">
        <f t="shared" si="39"/>
        <v>1.4899999999968827E-3</v>
      </c>
      <c r="H318" s="4">
        <f t="shared" si="40"/>
        <v>5.7500000000061391E-3</v>
      </c>
      <c r="I318">
        <v>0.42</v>
      </c>
      <c r="J318" s="3">
        <f t="shared" si="35"/>
        <v>6.000000000000158E-3</v>
      </c>
      <c r="K318" s="3">
        <f t="shared" si="36"/>
        <v>1.3762139576083159E-12</v>
      </c>
      <c r="L318" s="3">
        <f t="shared" si="41"/>
        <v>6.018999999948E-3</v>
      </c>
      <c r="M318" s="3">
        <f t="shared" si="37"/>
        <v>0</v>
      </c>
    </row>
    <row r="319" spans="1:13" x14ac:dyDescent="0.3">
      <c r="A319" s="2">
        <v>0.42703703703703705</v>
      </c>
      <c r="B319" s="2">
        <f t="shared" si="38"/>
        <v>9.2592592592588563E-4</v>
      </c>
      <c r="C319">
        <v>52.936419999999998</v>
      </c>
      <c r="D319">
        <v>-176.81622999999999</v>
      </c>
      <c r="E319">
        <v>11.7</v>
      </c>
      <c r="F319">
        <v>74.2</v>
      </c>
      <c r="G319">
        <f t="shared" si="39"/>
        <v>1.8099999999989791E-3</v>
      </c>
      <c r="H319" s="4">
        <f t="shared" si="40"/>
        <v>6.5500000000042746E-3</v>
      </c>
      <c r="I319">
        <v>0.48</v>
      </c>
      <c r="J319" s="3">
        <f t="shared" si="35"/>
        <v>6.0000000000002612E-3</v>
      </c>
      <c r="K319" s="3">
        <f t="shared" si="36"/>
        <v>-3.1250000000029554</v>
      </c>
      <c r="L319" s="3">
        <f t="shared" si="41"/>
        <v>6.018999999948E-3</v>
      </c>
      <c r="M319" s="3">
        <f t="shared" si="37"/>
        <v>-3.8583333333001684</v>
      </c>
    </row>
    <row r="320" spans="1:13" x14ac:dyDescent="0.3">
      <c r="A320" s="2">
        <v>0.42796296296296293</v>
      </c>
      <c r="B320" s="2">
        <f t="shared" si="38"/>
        <v>1.8518518518518823E-3</v>
      </c>
      <c r="C320">
        <v>52.938229999999997</v>
      </c>
      <c r="D320">
        <v>-176.80967999999999</v>
      </c>
      <c r="E320">
        <v>11.1</v>
      </c>
      <c r="F320">
        <v>64.099999999999994</v>
      </c>
      <c r="G320">
        <f t="shared" si="39"/>
        <v>3.0900000000002592E-3</v>
      </c>
      <c r="H320" s="4">
        <f t="shared" si="40"/>
        <v>1.2449999999972761E-2</v>
      </c>
      <c r="I320">
        <v>0.9</v>
      </c>
      <c r="J320" s="3">
        <f t="shared" si="35"/>
        <v>5.6249999999999079E-3</v>
      </c>
      <c r="K320" s="3">
        <f t="shared" si="36"/>
        <v>1.5030694259856063</v>
      </c>
      <c r="L320" s="3">
        <f t="shared" si="41"/>
        <v>5.710333333284E-3</v>
      </c>
      <c r="M320" s="3">
        <f t="shared" si="37"/>
        <v>-0.96458333332497626</v>
      </c>
    </row>
    <row r="321" spans="1:13" x14ac:dyDescent="0.3">
      <c r="A321" s="2">
        <v>0.42981481481481482</v>
      </c>
      <c r="B321" s="2">
        <f t="shared" si="38"/>
        <v>7.9861111111112493E-4</v>
      </c>
      <c r="C321">
        <v>52.941319999999997</v>
      </c>
      <c r="D321">
        <v>-176.79723000000001</v>
      </c>
      <c r="E321">
        <v>10.8</v>
      </c>
      <c r="F321">
        <v>65.3</v>
      </c>
      <c r="G321">
        <f t="shared" si="39"/>
        <v>1.4500000000055024E-3</v>
      </c>
      <c r="H321" s="4">
        <f t="shared" si="40"/>
        <v>5.4300000000182536E-3</v>
      </c>
      <c r="I321">
        <v>0.4</v>
      </c>
      <c r="J321" s="3">
        <f t="shared" si="35"/>
        <v>5.7971014492752626E-3</v>
      </c>
      <c r="K321" s="3">
        <f t="shared" si="36"/>
        <v>1.6913072638746047</v>
      </c>
      <c r="L321" s="3">
        <f t="shared" si="41"/>
        <v>5.5559999999520012E-3</v>
      </c>
      <c r="M321" s="3">
        <f t="shared" si="37"/>
        <v>0.74557165860868491</v>
      </c>
    </row>
    <row r="322" spans="1:13" x14ac:dyDescent="0.3">
      <c r="A322" s="2">
        <v>0.43061342592592594</v>
      </c>
      <c r="B322" s="2">
        <f t="shared" si="38"/>
        <v>8.2175925925925819E-4</v>
      </c>
      <c r="C322">
        <v>52.942770000000003</v>
      </c>
      <c r="D322">
        <v>-176.79179999999999</v>
      </c>
      <c r="E322">
        <v>10.9</v>
      </c>
      <c r="F322">
        <v>64.5</v>
      </c>
      <c r="G322">
        <f t="shared" si="39"/>
        <v>1.5599999999977854E-3</v>
      </c>
      <c r="H322" s="4">
        <f t="shared" si="40"/>
        <v>5.6299999999964712E-3</v>
      </c>
      <c r="I322">
        <v>0.42</v>
      </c>
      <c r="J322" s="3">
        <f t="shared" si="35"/>
        <v>5.9154929577464859E-3</v>
      </c>
      <c r="K322" s="3">
        <f t="shared" si="36"/>
        <v>1.0497769224041644</v>
      </c>
      <c r="L322" s="3">
        <f t="shared" si="41"/>
        <v>5.6074444443960014E-3</v>
      </c>
      <c r="M322" s="3">
        <f t="shared" si="37"/>
        <v>9.419405320732384</v>
      </c>
    </row>
    <row r="323" spans="1:13" x14ac:dyDescent="0.3">
      <c r="A323" s="2">
        <v>0.4314351851851852</v>
      </c>
      <c r="B323" s="2">
        <f t="shared" si="38"/>
        <v>1.041666666666663E-3</v>
      </c>
      <c r="C323">
        <v>52.944330000000001</v>
      </c>
      <c r="D323">
        <v>-176.78617</v>
      </c>
      <c r="E323">
        <v>12.2</v>
      </c>
      <c r="F323">
        <v>51.5</v>
      </c>
      <c r="G323">
        <f t="shared" si="39"/>
        <v>1.9500000000007844E-3</v>
      </c>
      <c r="H323" s="4">
        <f t="shared" si="40"/>
        <v>7.2999999999865395E-3</v>
      </c>
      <c r="I323">
        <v>0.54</v>
      </c>
      <c r="J323" s="3">
        <f t="shared" si="35"/>
        <v>6.0000000000000209E-3</v>
      </c>
      <c r="K323" s="3">
        <f t="shared" si="36"/>
        <v>-3.5714285714269947</v>
      </c>
      <c r="L323" s="3">
        <f t="shared" si="41"/>
        <v>6.2762222221679998E-3</v>
      </c>
      <c r="M323" s="3">
        <f t="shared" si="37"/>
        <v>-2.858024691333342</v>
      </c>
    </row>
    <row r="324" spans="1:13" x14ac:dyDescent="0.3">
      <c r="A324" s="2">
        <v>0.43247685185185186</v>
      </c>
      <c r="B324" s="2">
        <f t="shared" si="38"/>
        <v>8.101851851851638E-4</v>
      </c>
      <c r="C324">
        <v>52.946280000000002</v>
      </c>
      <c r="D324">
        <v>-176.77887000000001</v>
      </c>
      <c r="E324">
        <v>11.7</v>
      </c>
      <c r="F324">
        <v>51.1</v>
      </c>
      <c r="G324">
        <f t="shared" si="39"/>
        <v>1.4899999999968827E-3</v>
      </c>
      <c r="H324" s="4">
        <f t="shared" si="40"/>
        <v>5.5000000000120508E-3</v>
      </c>
      <c r="I324">
        <v>0.4</v>
      </c>
      <c r="J324" s="3">
        <f t="shared" si="35"/>
        <v>5.7142857142858652E-3</v>
      </c>
      <c r="K324" s="3">
        <f t="shared" si="36"/>
        <v>-3.8197097020657811</v>
      </c>
      <c r="L324" s="3">
        <f t="shared" si="41"/>
        <v>6.018999999948E-3</v>
      </c>
      <c r="M324" s="3">
        <f t="shared" si="37"/>
        <v>-7.3492063491430475</v>
      </c>
    </row>
    <row r="325" spans="1:13" x14ac:dyDescent="0.3">
      <c r="A325" s="2">
        <v>0.43328703703703703</v>
      </c>
      <c r="B325" s="2">
        <f t="shared" si="38"/>
        <v>7.6388888888889728E-4</v>
      </c>
      <c r="C325">
        <v>52.947769999999998</v>
      </c>
      <c r="D325">
        <v>-176.77337</v>
      </c>
      <c r="E325">
        <v>10.7</v>
      </c>
      <c r="F325">
        <v>76.7</v>
      </c>
      <c r="G325">
        <f t="shared" si="39"/>
        <v>1.3300000000029399E-3</v>
      </c>
      <c r="H325" s="4">
        <f t="shared" si="40"/>
        <v>4.8400000000015098E-3</v>
      </c>
      <c r="I325">
        <v>0.36</v>
      </c>
      <c r="J325" s="3">
        <f t="shared" si="35"/>
        <v>5.4545454545453943E-3</v>
      </c>
      <c r="K325" s="3">
        <f t="shared" si="36"/>
        <v>-2.1853146853162815</v>
      </c>
      <c r="L325" s="3">
        <f t="shared" si="41"/>
        <v>5.5045555555080002E-3</v>
      </c>
      <c r="M325" s="3">
        <f t="shared" si="37"/>
        <v>-3.8973063972726827</v>
      </c>
    </row>
    <row r="326" spans="1:13" x14ac:dyDescent="0.3">
      <c r="A326" s="2">
        <v>0.43405092592592592</v>
      </c>
      <c r="B326" s="2">
        <f t="shared" si="38"/>
        <v>7.4074074074076401E-4</v>
      </c>
      <c r="C326">
        <v>52.949100000000001</v>
      </c>
      <c r="D326">
        <v>-176.76853</v>
      </c>
      <c r="E326">
        <v>10.199999999999999</v>
      </c>
      <c r="F326">
        <v>88.2</v>
      </c>
      <c r="G326">
        <f t="shared" si="39"/>
        <v>1.1299999999963006E-3</v>
      </c>
      <c r="H326" s="4">
        <f t="shared" si="40"/>
        <v>4.6499999999980446E-3</v>
      </c>
      <c r="I326">
        <v>0.34</v>
      </c>
      <c r="J326" s="3">
        <f t="shared" si="35"/>
        <v>5.312499999999833E-3</v>
      </c>
      <c r="K326" s="3">
        <f t="shared" si="36"/>
        <v>2.9285169445362609</v>
      </c>
      <c r="L326" s="3">
        <f t="shared" si="41"/>
        <v>5.2473333332880004E-3</v>
      </c>
      <c r="M326" s="3">
        <f t="shared" si="37"/>
        <v>-5.6267361110623249</v>
      </c>
    </row>
    <row r="327" spans="1:13" x14ac:dyDescent="0.3">
      <c r="A327" s="2">
        <v>0.43479166666666669</v>
      </c>
      <c r="B327" s="2">
        <f t="shared" si="38"/>
        <v>7.9861111111112493E-4</v>
      </c>
      <c r="C327">
        <v>52.950229999999998</v>
      </c>
      <c r="D327">
        <v>-176.76388</v>
      </c>
      <c r="E327">
        <v>9.5</v>
      </c>
      <c r="F327">
        <v>77.3</v>
      </c>
      <c r="G327">
        <f t="shared" si="39"/>
        <v>1.4000000000038426E-3</v>
      </c>
      <c r="H327" s="4">
        <f t="shared" si="40"/>
        <v>5.1499999999862212E-3</v>
      </c>
      <c r="I327">
        <v>0.38</v>
      </c>
      <c r="J327" s="3">
        <f t="shared" si="35"/>
        <v>5.507246376811499E-3</v>
      </c>
      <c r="K327" s="3">
        <f t="shared" si="36"/>
        <v>1.0234479229482798</v>
      </c>
      <c r="L327" s="3">
        <f t="shared" si="41"/>
        <v>4.8872222221800002E-3</v>
      </c>
      <c r="M327" s="3">
        <f t="shared" si="37"/>
        <v>11.929146537738921</v>
      </c>
    </row>
    <row r="328" spans="1:13" x14ac:dyDescent="0.3">
      <c r="A328" s="2">
        <v>0.43559027777777781</v>
      </c>
      <c r="B328" s="2">
        <f t="shared" si="38"/>
        <v>7.0601851851853636E-4</v>
      </c>
      <c r="C328">
        <v>52.951630000000002</v>
      </c>
      <c r="D328">
        <v>-176.75873000000001</v>
      </c>
      <c r="E328">
        <v>11.1</v>
      </c>
      <c r="F328">
        <v>51</v>
      </c>
      <c r="G328">
        <f t="shared" si="39"/>
        <v>1.239999999995689E-3</v>
      </c>
      <c r="H328" s="4">
        <f t="shared" si="40"/>
        <v>4.5600000000263208E-3</v>
      </c>
      <c r="I328">
        <v>0.34</v>
      </c>
      <c r="J328" s="3">
        <f t="shared" si="35"/>
        <v>5.5737704918031386E-3</v>
      </c>
      <c r="K328" s="3">
        <f t="shared" si="36"/>
        <v>4.0525404745002467</v>
      </c>
      <c r="L328" s="3">
        <f t="shared" si="41"/>
        <v>5.710333333284E-3</v>
      </c>
      <c r="M328" s="3">
        <f t="shared" si="37"/>
        <v>4.2167577413113673</v>
      </c>
    </row>
    <row r="329" spans="1:13" x14ac:dyDescent="0.3">
      <c r="A329" s="2">
        <v>0.43629629629629635</v>
      </c>
      <c r="B329" s="2">
        <f t="shared" si="38"/>
        <v>1.1574074074073293E-3</v>
      </c>
      <c r="C329">
        <v>52.952869999999997</v>
      </c>
      <c r="D329">
        <v>-176.75416999999999</v>
      </c>
      <c r="E329">
        <v>11.6</v>
      </c>
      <c r="F329">
        <v>64.400000000000006</v>
      </c>
      <c r="G329">
        <f t="shared" si="39"/>
        <v>2.1100000000018326E-3</v>
      </c>
      <c r="H329" s="4">
        <f t="shared" si="40"/>
        <v>8.0399999999940519E-3</v>
      </c>
      <c r="I329">
        <v>0.59</v>
      </c>
      <c r="J329" s="3">
        <f t="shared" si="35"/>
        <v>5.900000000000398E-3</v>
      </c>
      <c r="K329" s="3">
        <f t="shared" si="36"/>
        <v>-2.9328531000831446</v>
      </c>
      <c r="L329" s="3">
        <f t="shared" si="41"/>
        <v>5.9675555555039998E-3</v>
      </c>
      <c r="M329" s="3">
        <f t="shared" si="37"/>
        <v>-3.6011111110802276</v>
      </c>
    </row>
    <row r="330" spans="1:13" x14ac:dyDescent="0.3">
      <c r="A330" s="2">
        <v>0.43745370370370368</v>
      </c>
      <c r="B330" s="2">
        <f t="shared" si="38"/>
        <v>7.9861111111112493E-4</v>
      </c>
      <c r="C330">
        <v>52.954979999999999</v>
      </c>
      <c r="D330">
        <v>-176.74612999999999</v>
      </c>
      <c r="E330">
        <v>10.9</v>
      </c>
      <c r="F330">
        <v>68.3</v>
      </c>
      <c r="G330">
        <f t="shared" si="39"/>
        <v>1.3700000000014256E-3</v>
      </c>
      <c r="H330" s="4">
        <f t="shared" si="40"/>
        <v>5.3299999999865122E-3</v>
      </c>
      <c r="I330">
        <v>0.39</v>
      </c>
      <c r="J330" s="3">
        <f t="shared" si="35"/>
        <v>5.6521739130433804E-3</v>
      </c>
      <c r="K330" s="3"/>
      <c r="L330" s="3">
        <f t="shared" si="41"/>
        <v>5.6074444443960014E-3</v>
      </c>
      <c r="M330" s="3">
        <f t="shared" si="37"/>
        <v>0</v>
      </c>
    </row>
    <row r="331" spans="1:13" x14ac:dyDescent="0.3">
      <c r="A331" s="2">
        <v>0.4382523148148148</v>
      </c>
      <c r="C331">
        <v>52.95635</v>
      </c>
      <c r="D331">
        <v>-176.74080000000001</v>
      </c>
      <c r="E331">
        <v>10.9</v>
      </c>
      <c r="F331">
        <v>74.2</v>
      </c>
      <c r="L331" s="3">
        <f t="shared" si="41"/>
        <v>5.6074444443960014E-3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HANYANG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2019-10-31T13:58:39Z</dcterms:modified>
</cp:coreProperties>
</file>