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User\Documents\GoogleDataAnalyticsCourse\Capstone\Case Study 1\"/>
    </mc:Choice>
  </mc:AlternateContent>
  <xr:revisionPtr revIDLastSave="0" documentId="13_ncr:1_{42B74820-060B-4E3D-83BA-950A28541D78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weekday_data" sheetId="1" r:id="rId1"/>
    <sheet name="monthly_data" sheetId="2" r:id="rId2"/>
  </sheets>
  <calcPr calcId="191029"/>
  <pivotCaches>
    <pivotCache cacheId="0" r:id="rId3"/>
    <pivotCache cacheId="2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</calcChain>
</file>

<file path=xl/sharedStrings.xml><?xml version="1.0" encoding="utf-8"?>
<sst xmlns="http://schemas.openxmlformats.org/spreadsheetml/2006/main" count="101" uniqueCount="24">
  <si>
    <t>member_casual</t>
  </si>
  <si>
    <t>MIN(duration)</t>
  </si>
  <si>
    <t>MAX(duration)</t>
  </si>
  <si>
    <t>Monday</t>
  </si>
  <si>
    <t>casual</t>
  </si>
  <si>
    <t>member</t>
  </si>
  <si>
    <t>Tuesday</t>
  </si>
  <si>
    <t>Wednesday</t>
  </si>
  <si>
    <t>Thursday</t>
  </si>
  <si>
    <t>Friday</t>
  </si>
  <si>
    <t>Saturday</t>
  </si>
  <si>
    <t>Sunday</t>
  </si>
  <si>
    <t>Column Labels</t>
  </si>
  <si>
    <t>Row Labels</t>
  </si>
  <si>
    <t>Average duration(min)</t>
  </si>
  <si>
    <t>Sum of Average duration(min)</t>
  </si>
  <si>
    <t>Casual</t>
  </si>
  <si>
    <t>Member</t>
  </si>
  <si>
    <t>mon</t>
  </si>
  <si>
    <t>Number of rides</t>
  </si>
  <si>
    <t>Customer type</t>
  </si>
  <si>
    <t>Sum of Number of rides</t>
  </si>
  <si>
    <t>weekday</t>
  </si>
  <si>
    <t>MAX(duration)2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</si>
</sst>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64" fontId="0" fillId="0" borderId="0" xfId="0" pivotButton="1" applyNumberFormat="1"/>
    <xf numFmtId="164" fontId="0" fillId="0" borderId="0" xfId="0" applyNumberFormat="1" applyAlignment="1">
      <alignment horizontal="left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0">
    <dxf>
      <numFmt numFmtId="164" formatCode="mmm\ yyyy"/>
    </dxf>
    <dxf>
      <numFmt numFmtId="164" formatCode="mmm\ yyyy"/>
    </dxf>
    <dxf>
      <numFmt numFmtId="164" formatCode="mmm\ yyyy"/>
    </dxf>
    <dxf>
      <numFmt numFmtId="164" formatCode="mmm\ yyyy"/>
    </dxf>
    <dxf>
      <numFmt numFmtId="164" formatCode="mmm\ yyyy"/>
    </dxf>
    <dxf>
      <numFmt numFmtId="164" formatCode="mmm\ yyyy"/>
    </dxf>
    <dxf>
      <numFmt numFmtId="164" formatCode="mmm\ yyyy"/>
    </dxf>
    <dxf>
      <numFmt numFmtId="164" formatCode="mmm\ yyyy"/>
    </dxf>
    <dxf>
      <numFmt numFmtId="164" formatCode="mmm\ yyyy"/>
    </dxf>
    <dxf>
      <numFmt numFmtId="164" formatCode="mmm\ yyyy"/>
    </dxf>
    <dxf>
      <numFmt numFmtId="164" formatCode="mmm\ yyyy"/>
    </dxf>
    <dxf>
      <numFmt numFmtId="164" formatCode="mmm\ yyyy"/>
    </dxf>
    <dxf>
      <numFmt numFmtId="164" formatCode="mmm\ yyyy"/>
    </dxf>
    <dxf>
      <numFmt numFmtId="164" formatCode="mmm\ yyyy"/>
    </dxf>
    <dxf>
      <numFmt numFmtId="164" formatCode="mmm\ yyyy"/>
    </dxf>
    <dxf>
      <numFmt numFmtId="164" formatCode="mmm\ yyyy"/>
    </dxf>
    <dxf>
      <numFmt numFmtId="164" formatCode="mmm\ yyyy"/>
    </dxf>
    <dxf>
      <numFmt numFmtId="164" formatCode="mmm\ yyyy"/>
    </dxf>
    <dxf>
      <numFmt numFmtId="164" formatCode="mmm\ yyyy"/>
    </dxf>
    <dxf>
      <numFmt numFmtId="164" formatCode="mmm\ yyyy"/>
    </dxf>
    <dxf>
      <numFmt numFmtId="164" formatCode="mmm\ yyyy"/>
    </dxf>
    <dxf>
      <numFmt numFmtId="164" formatCode="mmm\ yyyy"/>
    </dxf>
    <dxf>
      <numFmt numFmtId="164" formatCode="mmm\ yyyy"/>
    </dxf>
    <dxf>
      <numFmt numFmtId="164" formatCode="mmm\ yyyy"/>
    </dxf>
    <dxf>
      <numFmt numFmtId="164" formatCode="mmm\ yyyy"/>
    </dxf>
    <dxf>
      <numFmt numFmtId="164" formatCode="mmm\ yyyy"/>
    </dxf>
    <dxf>
      <numFmt numFmtId="164" formatCode="mmm\ yyyy"/>
    </dxf>
    <dxf>
      <numFmt numFmtId="164" formatCode="mmm\ yyyy"/>
    </dxf>
    <dxf>
      <numFmt numFmtId="164" formatCode="mmm\ yyyy"/>
    </dxf>
    <dxf>
      <numFmt numFmtId="164" formatCode="mmm\ yyyy"/>
    </dxf>
    <dxf>
      <numFmt numFmtId="164" formatCode="mmm\ yyyy"/>
    </dxf>
    <dxf>
      <numFmt numFmtId="164" formatCode="mmm\ yyyy"/>
    </dxf>
    <dxf>
      <numFmt numFmtId="164" formatCode="mmm\ yyyy"/>
    </dxf>
    <dxf>
      <numFmt numFmtId="164" formatCode="mmm\ yyyy"/>
    </dxf>
    <dxf>
      <numFmt numFmtId="164" formatCode="mmm\ yyyy"/>
    </dxf>
    <dxf>
      <numFmt numFmtId="164" formatCode="mmm\ yyyy"/>
    </dxf>
    <dxf>
      <numFmt numFmtId="164" formatCode="mmm\ 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[case-1.xlsx]weekday_data!day_dur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800" b="1"/>
              <a:t>Average duration per ride(min)</a:t>
            </a:r>
          </a:p>
        </c:rich>
      </c:tx>
      <c:layout>
        <c:manualLayout>
          <c:xMode val="edge"/>
          <c:yMode val="edge"/>
          <c:x val="0.25025860612939238"/>
          <c:y val="9.45610879266910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751527813467104"/>
          <c:y val="0.20205990666345824"/>
          <c:w val="0.66151447898586968"/>
          <c:h val="0.617332287672764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weekday_data!$B$17:$B$18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weekday_data!$A$19:$A$25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weekday_data!$B$19:$B$25</c:f>
              <c:numCache>
                <c:formatCode>General</c:formatCode>
                <c:ptCount val="7"/>
                <c:pt idx="0">
                  <c:v>28.73</c:v>
                </c:pt>
                <c:pt idx="1">
                  <c:v>26.19</c:v>
                </c:pt>
                <c:pt idx="2">
                  <c:v>22.52</c:v>
                </c:pt>
                <c:pt idx="3">
                  <c:v>22.1</c:v>
                </c:pt>
                <c:pt idx="4">
                  <c:v>22.58</c:v>
                </c:pt>
                <c:pt idx="5">
                  <c:v>23.51</c:v>
                </c:pt>
                <c:pt idx="6">
                  <c:v>27.54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52-452B-BD85-35AF97FADEEE}"/>
            </c:ext>
          </c:extLst>
        </c:ser>
        <c:ser>
          <c:idx val="1"/>
          <c:order val="1"/>
          <c:tx>
            <c:strRef>
              <c:f>weekday_data!$C$17:$C$18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weekday_data!$A$19:$A$25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weekday_data!$C$19:$C$25</c:f>
              <c:numCache>
                <c:formatCode>General</c:formatCode>
                <c:ptCount val="7"/>
                <c:pt idx="0">
                  <c:v>17.03</c:v>
                </c:pt>
                <c:pt idx="1">
                  <c:v>15.02</c:v>
                </c:pt>
                <c:pt idx="2">
                  <c:v>14.46</c:v>
                </c:pt>
                <c:pt idx="3">
                  <c:v>14.55</c:v>
                </c:pt>
                <c:pt idx="4">
                  <c:v>14.73</c:v>
                </c:pt>
                <c:pt idx="5">
                  <c:v>15</c:v>
                </c:pt>
                <c:pt idx="6">
                  <c:v>16.73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52-452B-BD85-35AF97FAD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49113504"/>
        <c:axId val="1849117664"/>
      </c:barChart>
      <c:catAx>
        <c:axId val="1849113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117664"/>
        <c:crosses val="autoZero"/>
        <c:auto val="1"/>
        <c:lblAlgn val="ctr"/>
        <c:lblOffset val="100"/>
        <c:noMultiLvlLbl val="0"/>
      </c:catAx>
      <c:valAx>
        <c:axId val="1849117664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11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1591298478791"/>
          <c:y val="0.25865001579311581"/>
          <c:w val="0.15023471710066713"/>
          <c:h val="0.157970576884134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[case-1.xlsx]weekday_data!day_total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600" b="1"/>
              <a:t>Total number of rides grouped</a:t>
            </a:r>
            <a:r>
              <a:rPr lang="en-AU" sz="1600" b="1" baseline="0"/>
              <a:t> by day</a:t>
            </a:r>
          </a:p>
        </c:rich>
      </c:tx>
      <c:layout>
        <c:manualLayout>
          <c:xMode val="edge"/>
          <c:yMode val="edge"/>
          <c:x val="0.19192473957781775"/>
          <c:y val="8.7573778367190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877091316709223"/>
          <c:y val="0.20433945756780403"/>
          <c:w val="0.64053034127719044"/>
          <c:h val="0.6013339030295631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weekday_data!$B$27:$B$28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weekday_data!$A$29:$A$35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weekday_data!$B$29:$B$35</c:f>
              <c:numCache>
                <c:formatCode>General</c:formatCode>
                <c:ptCount val="7"/>
                <c:pt idx="0">
                  <c:v>432863</c:v>
                </c:pt>
                <c:pt idx="1">
                  <c:v>265928</c:v>
                </c:pt>
                <c:pt idx="2">
                  <c:v>238791</c:v>
                </c:pt>
                <c:pt idx="3">
                  <c:v>246592</c:v>
                </c:pt>
                <c:pt idx="4">
                  <c:v>277567</c:v>
                </c:pt>
                <c:pt idx="5">
                  <c:v>308085</c:v>
                </c:pt>
                <c:pt idx="6">
                  <c:v>480095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17-47AA-A424-184095B4C193}"/>
            </c:ext>
          </c:extLst>
        </c:ser>
        <c:ser>
          <c:idx val="1"/>
          <c:order val="1"/>
          <c:tx>
            <c:strRef>
              <c:f>weekday_data!$C$27:$C$28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weekday_data!$A$29:$A$35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weekday_data!$C$29:$C$35</c:f>
              <c:numCache>
                <c:formatCode>General</c:formatCode>
                <c:ptCount val="7"/>
                <c:pt idx="0">
                  <c:v>330566</c:v>
                </c:pt>
                <c:pt idx="1">
                  <c:v>356343</c:v>
                </c:pt>
                <c:pt idx="2">
                  <c:v>394180</c:v>
                </c:pt>
                <c:pt idx="3">
                  <c:v>395899</c:v>
                </c:pt>
                <c:pt idx="4">
                  <c:v>397453</c:v>
                </c:pt>
                <c:pt idx="5">
                  <c:v>355693</c:v>
                </c:pt>
                <c:pt idx="6">
                  <c:v>361413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17-47AA-A424-184095B4C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940430176"/>
        <c:axId val="1940430592"/>
      </c:barChart>
      <c:catAx>
        <c:axId val="1940430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430592"/>
        <c:crosses val="autoZero"/>
        <c:auto val="1"/>
        <c:lblAlgn val="ctr"/>
        <c:lblOffset val="100"/>
        <c:noMultiLvlLbl val="0"/>
      </c:catAx>
      <c:valAx>
        <c:axId val="1940430592"/>
        <c:scaling>
          <c:orientation val="minMax"/>
          <c:max val="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430176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0.54965068075651802"/>
                <c:y val="0.86837195738129636"/>
              </c:manualLayout>
            </c:layout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431125273266971"/>
          <c:y val="0.36930449585274711"/>
          <c:w val="0.13922153500533815"/>
          <c:h val="0.166338548766675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[case-1.xlsx]monthly_data!mon_dur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600" b="1"/>
              <a:t>Average duration per</a:t>
            </a:r>
            <a:r>
              <a:rPr lang="en-AU" sz="1600" b="1" baseline="0"/>
              <a:t> ride(min)</a:t>
            </a:r>
            <a:endParaRPr lang="en-AU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monthly_data!$B$27:$B$28</c:f>
              <c:strCache>
                <c:ptCount val="1"/>
                <c:pt idx="0">
                  <c:v>Member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monthly_data!$A$29:$A$40</c:f>
              <c:strCache>
                <c:ptCount val="12"/>
                <c:pt idx="0">
                  <c:v>Aug 2021</c:v>
                </c:pt>
                <c:pt idx="1">
                  <c:v>Sep 2021</c:v>
                </c:pt>
                <c:pt idx="2">
                  <c:v>Oct 2021</c:v>
                </c:pt>
                <c:pt idx="3">
                  <c:v>Nov 2021</c:v>
                </c:pt>
                <c:pt idx="4">
                  <c:v>Dec 2021</c:v>
                </c:pt>
                <c:pt idx="5">
                  <c:v>Jan 2022</c:v>
                </c:pt>
                <c:pt idx="6">
                  <c:v>Feb 2022</c:v>
                </c:pt>
                <c:pt idx="7">
                  <c:v>Mar 2022</c:v>
                </c:pt>
                <c:pt idx="8">
                  <c:v>Apr 2022</c:v>
                </c:pt>
                <c:pt idx="9">
                  <c:v>May 2022</c:v>
                </c:pt>
                <c:pt idx="10">
                  <c:v>Jun 2022</c:v>
                </c:pt>
                <c:pt idx="11">
                  <c:v>Jul 2022</c:v>
                </c:pt>
              </c:strCache>
            </c:strRef>
          </c:cat>
          <c:val>
            <c:numRef>
              <c:f>monthly_data!$B$29:$B$40</c:f>
              <c:numCache>
                <c:formatCode>General</c:formatCode>
                <c:ptCount val="12"/>
                <c:pt idx="0">
                  <c:v>16.170000000000002</c:v>
                </c:pt>
                <c:pt idx="1">
                  <c:v>15.87</c:v>
                </c:pt>
                <c:pt idx="2">
                  <c:v>14.91</c:v>
                </c:pt>
                <c:pt idx="3">
                  <c:v>13.91</c:v>
                </c:pt>
                <c:pt idx="4">
                  <c:v>13.72</c:v>
                </c:pt>
                <c:pt idx="5">
                  <c:v>13.81</c:v>
                </c:pt>
                <c:pt idx="6">
                  <c:v>13.78</c:v>
                </c:pt>
                <c:pt idx="7">
                  <c:v>14.58</c:v>
                </c:pt>
                <c:pt idx="8">
                  <c:v>14.36</c:v>
                </c:pt>
                <c:pt idx="9">
                  <c:v>15.81</c:v>
                </c:pt>
                <c:pt idx="10">
                  <c:v>16.010000000000002</c:v>
                </c:pt>
                <c:pt idx="11">
                  <c:v>15.98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D6-4C6F-BF18-0AEA09FED658}"/>
            </c:ext>
          </c:extLst>
        </c:ser>
        <c:ser>
          <c:idx val="1"/>
          <c:order val="1"/>
          <c:tx>
            <c:strRef>
              <c:f>monthly_data!$C$27:$C$28</c:f>
              <c:strCache>
                <c:ptCount val="1"/>
                <c:pt idx="0">
                  <c:v>Casual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monthly_data!$A$29:$A$40</c:f>
              <c:strCache>
                <c:ptCount val="12"/>
                <c:pt idx="0">
                  <c:v>Aug 2021</c:v>
                </c:pt>
                <c:pt idx="1">
                  <c:v>Sep 2021</c:v>
                </c:pt>
                <c:pt idx="2">
                  <c:v>Oct 2021</c:v>
                </c:pt>
                <c:pt idx="3">
                  <c:v>Nov 2021</c:v>
                </c:pt>
                <c:pt idx="4">
                  <c:v>Dec 2021</c:v>
                </c:pt>
                <c:pt idx="5">
                  <c:v>Jan 2022</c:v>
                </c:pt>
                <c:pt idx="6">
                  <c:v>Feb 2022</c:v>
                </c:pt>
                <c:pt idx="7">
                  <c:v>Mar 2022</c:v>
                </c:pt>
                <c:pt idx="8">
                  <c:v>Apr 2022</c:v>
                </c:pt>
                <c:pt idx="9">
                  <c:v>May 2022</c:v>
                </c:pt>
                <c:pt idx="10">
                  <c:v>Jun 2022</c:v>
                </c:pt>
                <c:pt idx="11">
                  <c:v>Jul 2022</c:v>
                </c:pt>
              </c:strCache>
            </c:strRef>
          </c:cat>
          <c:val>
            <c:numRef>
              <c:f>monthly_data!$C$29:$C$40</c:f>
              <c:numCache>
                <c:formatCode>General</c:formatCode>
                <c:ptCount val="12"/>
                <c:pt idx="0">
                  <c:v>27.29</c:v>
                </c:pt>
                <c:pt idx="1">
                  <c:v>26.24</c:v>
                </c:pt>
                <c:pt idx="2">
                  <c:v>24.15</c:v>
                </c:pt>
                <c:pt idx="3">
                  <c:v>20.309999999999999</c:v>
                </c:pt>
                <c:pt idx="4">
                  <c:v>19.760000000000002</c:v>
                </c:pt>
                <c:pt idx="5">
                  <c:v>18.7</c:v>
                </c:pt>
                <c:pt idx="6">
                  <c:v>21.34</c:v>
                </c:pt>
                <c:pt idx="7">
                  <c:v>25.19</c:v>
                </c:pt>
                <c:pt idx="8">
                  <c:v>24.71</c:v>
                </c:pt>
                <c:pt idx="9">
                  <c:v>26.96</c:v>
                </c:pt>
                <c:pt idx="10">
                  <c:v>25.02</c:v>
                </c:pt>
                <c:pt idx="11">
                  <c:v>25.14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D6-4C6F-BF18-0AEA09FED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787716256"/>
        <c:axId val="1787717088"/>
      </c:lineChart>
      <c:catAx>
        <c:axId val="178771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717088"/>
        <c:crosses val="autoZero"/>
        <c:auto val="1"/>
        <c:lblAlgn val="ctr"/>
        <c:lblOffset val="100"/>
        <c:tickLblSkip val="5"/>
        <c:noMultiLvlLbl val="0"/>
      </c:catAx>
      <c:valAx>
        <c:axId val="178771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71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[case-1.xlsx]monthly_data!mon_total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Total</a:t>
            </a:r>
            <a:r>
              <a:rPr lang="en-AU" b="1" baseline="0"/>
              <a:t> number of rides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monthly_data!$B$42:$B$43</c:f>
              <c:strCache>
                <c:ptCount val="1"/>
                <c:pt idx="0">
                  <c:v>Member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monthly_data!$A$44:$A$55</c:f>
              <c:strCache>
                <c:ptCount val="12"/>
                <c:pt idx="0">
                  <c:v>Aug 2021</c:v>
                </c:pt>
                <c:pt idx="1">
                  <c:v>Sep 2021</c:v>
                </c:pt>
                <c:pt idx="2">
                  <c:v>Oct 2021</c:v>
                </c:pt>
                <c:pt idx="3">
                  <c:v>Nov 2021</c:v>
                </c:pt>
                <c:pt idx="4">
                  <c:v>Dec 2021</c:v>
                </c:pt>
                <c:pt idx="5">
                  <c:v>Jan 2022</c:v>
                </c:pt>
                <c:pt idx="6">
                  <c:v>Feb 2022</c:v>
                </c:pt>
                <c:pt idx="7">
                  <c:v>Mar 2022</c:v>
                </c:pt>
                <c:pt idx="8">
                  <c:v>Apr 2022</c:v>
                </c:pt>
                <c:pt idx="9">
                  <c:v>May 2022</c:v>
                </c:pt>
                <c:pt idx="10">
                  <c:v>Jun 2022</c:v>
                </c:pt>
                <c:pt idx="11">
                  <c:v>Jul 2022</c:v>
                </c:pt>
              </c:strCache>
            </c:strRef>
          </c:cat>
          <c:val>
            <c:numRef>
              <c:f>monthly_data!$B$44:$B$55</c:f>
              <c:numCache>
                <c:formatCode>General</c:formatCode>
                <c:ptCount val="12"/>
                <c:pt idx="0">
                  <c:v>318303</c:v>
                </c:pt>
                <c:pt idx="1">
                  <c:v>313620</c:v>
                </c:pt>
                <c:pt idx="2">
                  <c:v>282920</c:v>
                </c:pt>
                <c:pt idx="3">
                  <c:v>179944</c:v>
                </c:pt>
                <c:pt idx="4">
                  <c:v>125942</c:v>
                </c:pt>
                <c:pt idx="5">
                  <c:v>60882</c:v>
                </c:pt>
                <c:pt idx="6">
                  <c:v>66784</c:v>
                </c:pt>
                <c:pt idx="7">
                  <c:v>140812</c:v>
                </c:pt>
                <c:pt idx="8">
                  <c:v>174699</c:v>
                </c:pt>
                <c:pt idx="9">
                  <c:v>273693</c:v>
                </c:pt>
                <c:pt idx="10">
                  <c:v>321530</c:v>
                </c:pt>
                <c:pt idx="11">
                  <c:v>332418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CE-47BB-BF00-747E7D8BD4C1}"/>
            </c:ext>
          </c:extLst>
        </c:ser>
        <c:ser>
          <c:idx val="1"/>
          <c:order val="1"/>
          <c:tx>
            <c:strRef>
              <c:f>monthly_data!$C$42:$C$43</c:f>
              <c:strCache>
                <c:ptCount val="1"/>
                <c:pt idx="0">
                  <c:v>Casual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monthly_data!$A$44:$A$55</c:f>
              <c:strCache>
                <c:ptCount val="12"/>
                <c:pt idx="0">
                  <c:v>Aug 2021</c:v>
                </c:pt>
                <c:pt idx="1">
                  <c:v>Sep 2021</c:v>
                </c:pt>
                <c:pt idx="2">
                  <c:v>Oct 2021</c:v>
                </c:pt>
                <c:pt idx="3">
                  <c:v>Nov 2021</c:v>
                </c:pt>
                <c:pt idx="4">
                  <c:v>Dec 2021</c:v>
                </c:pt>
                <c:pt idx="5">
                  <c:v>Jan 2022</c:v>
                </c:pt>
                <c:pt idx="6">
                  <c:v>Feb 2022</c:v>
                </c:pt>
                <c:pt idx="7">
                  <c:v>Mar 2022</c:v>
                </c:pt>
                <c:pt idx="8">
                  <c:v>Apr 2022</c:v>
                </c:pt>
                <c:pt idx="9">
                  <c:v>May 2022</c:v>
                </c:pt>
                <c:pt idx="10">
                  <c:v>Jun 2022</c:v>
                </c:pt>
                <c:pt idx="11">
                  <c:v>Jul 2022</c:v>
                </c:pt>
              </c:strCache>
            </c:strRef>
          </c:cat>
          <c:val>
            <c:numRef>
              <c:f>monthly_data!$C$44:$C$55</c:f>
              <c:numCache>
                <c:formatCode>General</c:formatCode>
                <c:ptCount val="12"/>
                <c:pt idx="0">
                  <c:v>379454</c:v>
                </c:pt>
                <c:pt idx="1">
                  <c:v>331945</c:v>
                </c:pt>
                <c:pt idx="2">
                  <c:v>229141</c:v>
                </c:pt>
                <c:pt idx="3">
                  <c:v>91093</c:v>
                </c:pt>
                <c:pt idx="4">
                  <c:v>59072</c:v>
                </c:pt>
                <c:pt idx="5">
                  <c:v>15273</c:v>
                </c:pt>
                <c:pt idx="6">
                  <c:v>18104</c:v>
                </c:pt>
                <c:pt idx="7">
                  <c:v>79254</c:v>
                </c:pt>
                <c:pt idx="8">
                  <c:v>110857</c:v>
                </c:pt>
                <c:pt idx="9">
                  <c:v>250420</c:v>
                </c:pt>
                <c:pt idx="10">
                  <c:v>327774</c:v>
                </c:pt>
                <c:pt idx="11">
                  <c:v>357534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CE-47BB-BF00-747E7D8BD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740703120"/>
        <c:axId val="1740700624"/>
      </c:lineChart>
      <c:catAx>
        <c:axId val="174070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700624"/>
        <c:crosses val="autoZero"/>
        <c:auto val="1"/>
        <c:lblAlgn val="ctr"/>
        <c:lblOffset val="100"/>
        <c:tickLblSkip val="5"/>
        <c:noMultiLvlLbl val="0"/>
      </c:catAx>
      <c:valAx>
        <c:axId val="174070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703120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1019174</xdr:colOff>
      <xdr:row>16</xdr:row>
      <xdr:rowOff>23812</xdr:rowOff>
    </xdr:from>
    <xdr:to>
      <xdr:col>13</xdr:col>
      <xdr:colOff>409575</xdr:colOff>
      <xdr:row>36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5EABB0-2338-7D87-7F6F-FAA0FD2E01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523873</xdr:colOff>
      <xdr:row>36</xdr:row>
      <xdr:rowOff>171450</xdr:rowOff>
    </xdr:from>
    <xdr:to>
      <xdr:col>13</xdr:col>
      <xdr:colOff>552449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5E5E0A-042F-75F0-52EE-509B44488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0.75587</cdr:x>
      <cdr:y>0.88221</cdr:y>
    </cdr:from>
    <cdr:to>
      <cdr:x>1</cdr:x>
      <cdr:y>0.98773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DF2DF84-9207-FAA3-4D07-423C5FD3B8CE}"/>
            </a:ext>
          </a:extLst>
        </cdr:cNvPr>
        <cdr:cNvSpPr txBox="1"/>
      </cdr:nvSpPr>
      <cdr:spPr>
        <a:xfrm xmlns:a="http://schemas.openxmlformats.org/drawingml/2006/main">
          <a:off x="4600576" y="3424238"/>
          <a:ext cx="1485900" cy="409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00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*data processed from</a:t>
          </a:r>
          <a:r>
            <a:rPr lang="en-AU" sz="10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the past 12 months</a:t>
          </a:r>
          <a:endParaRPr lang="en-AU" sz="1000">
            <a:solidFill>
              <a:schemeClr val="bg1">
                <a:lumMod val="50000"/>
              </a:schemeClr>
            </a:solidFill>
            <a:effectLst/>
          </a:endParaRPr>
        </a:p>
        <a:p xmlns:a="http://schemas.openxmlformats.org/drawingml/2006/main">
          <a:endParaRPr lang="en-AU" sz="1100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0.80028</cdr:x>
      <cdr:y>0.89406</cdr:y>
    </cdr:from>
    <cdr:to>
      <cdr:x>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373E84C-1D8D-8EDB-A46B-DA90F7D7AA58}"/>
            </a:ext>
          </a:extLst>
        </cdr:cNvPr>
        <cdr:cNvSpPr txBox="1"/>
      </cdr:nvSpPr>
      <cdr:spPr>
        <a:xfrm xmlns:a="http://schemas.openxmlformats.org/drawingml/2006/main">
          <a:off x="5381627" y="3295650"/>
          <a:ext cx="1343024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>
              <a:solidFill>
                <a:schemeClr val="bg1">
                  <a:lumMod val="50000"/>
                </a:schemeClr>
              </a:solidFill>
            </a:rPr>
            <a:t>*data processed from</a:t>
          </a:r>
          <a:r>
            <a:rPr lang="en-AU" sz="900" baseline="0">
              <a:solidFill>
                <a:schemeClr val="bg1">
                  <a:lumMod val="50000"/>
                </a:schemeClr>
              </a:solidFill>
            </a:rPr>
            <a:t> the past 12 months</a:t>
          </a:r>
          <a:endParaRPr lang="en-AU" sz="1100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27</xdr:row>
      <xdr:rowOff>28575</xdr:rowOff>
    </xdr:from>
    <xdr:to>
      <xdr:col>15</xdr:col>
      <xdr:colOff>247650</xdr:colOff>
      <xdr:row>44</xdr:row>
      <xdr:rowOff>9524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FA49D42-6485-9ED8-C6B0-C90C751F1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</xdr:colOff>
      <xdr:row>46</xdr:row>
      <xdr:rowOff>47625</xdr:rowOff>
    </xdr:from>
    <xdr:to>
      <xdr:col>15</xdr:col>
      <xdr:colOff>133350</xdr:colOff>
      <xdr:row>61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2E92B0F-ADBC-9465-CCC9-6FEEE364F7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sh" refreshedDate="44787.771413078706" createdVersion="8" refreshedVersion="8" minRefreshableVersion="3" recordCount="14" xr:uid="{5F994A81-0C96-4029-BB51-459892A8C4C1}">
  <cacheSource type="worksheet">
    <worksheetSource name="weekday"/>
  </cacheSource>
  <cacheFields count="7">
    <cacheField name="weekday" numFmtId="0">
      <sharedItems count="7">
        <s v="Monday"/>
        <s v="Tuesday"/>
        <s v="Wednesday"/>
        <s v="Thursday"/>
        <s v="Friday"/>
        <s v="Saturday"/>
        <s v="Sunday"/>
      </sharedItems>
    </cacheField>
    <cacheField name="member_casual" numFmtId="0">
      <sharedItems count="2">
        <s v="casual"/>
        <s v="member"/>
      </sharedItems>
    </cacheField>
    <cacheField name="Customer type" numFmtId="0">
      <sharedItems count="2">
        <s v="Casual"/>
        <s v="Member"/>
      </sharedItems>
    </cacheField>
    <cacheField name="Average duration(min)" numFmtId="0">
      <sharedItems containsSemiMixedTypes="0" containsString="0" containsNumber="1" minValue="14.46" maxValue="28.73"/>
    </cacheField>
    <cacheField name="Number of rides" numFmtId="0">
      <sharedItems containsSemiMixedTypes="0" containsString="0" containsNumber="1" containsInteger="1" minValue="238791" maxValue="480095"/>
    </cacheField>
    <cacheField name="MIN(duration)" numFmtId="0">
      <sharedItems containsSemiMixedTypes="0" containsString="0" containsNumber="1" containsInteger="1" minValue="5" maxValue="5"/>
    </cacheField>
    <cacheField name="MAX(duration)" numFmtId="0">
      <sharedItems containsSemiMixedTypes="0" containsString="0" containsNumber="1" minValue="585.87" maxValue="599.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sh" refreshedDate="44787.794235763889" createdVersion="8" refreshedVersion="8" minRefreshableVersion="3" recordCount="24" xr:uid="{3F221339-7374-4333-9C2E-EEA6B5FC9B56}">
  <cacheSource type="worksheet">
    <worksheetSource name="monthly"/>
  </cacheSource>
  <cacheFields count="8">
    <cacheField name="mon" numFmtId="164">
      <sharedItems containsSemiMixedTypes="0" containsNonDate="0" containsDate="1" containsString="0" minDate="2021-08-01T00:00:00" maxDate="2022-07-02T00:00:00" count="12"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</sharedItems>
    </cacheField>
    <cacheField name="member_casual" numFmtId="0">
      <sharedItems count="2">
        <s v="casual"/>
        <s v="member"/>
      </sharedItems>
    </cacheField>
    <cacheField name="Customer type" numFmtId="0">
      <sharedItems count="2">
        <s v="Casual"/>
        <s v="Member"/>
      </sharedItems>
    </cacheField>
    <cacheField name="Average duration(min)" numFmtId="0">
      <sharedItems containsSemiMixedTypes="0" containsString="0" containsNumber="1" minValue="13.72" maxValue="27.29"/>
    </cacheField>
    <cacheField name="Number of rides" numFmtId="0">
      <sharedItems containsSemiMixedTypes="0" containsString="0" containsNumber="1" containsInteger="1" minValue="15273" maxValue="379454"/>
    </cacheField>
    <cacheField name="MIN(duration)" numFmtId="0">
      <sharedItems containsSemiMixedTypes="0" containsString="0" containsNumber="1" containsInteger="1" minValue="5" maxValue="5"/>
    </cacheField>
    <cacheField name="MAX(duration)" numFmtId="0">
      <sharedItems containsSemiMixedTypes="0" containsString="0" containsNumber="1" minValue="572.62" maxValue="599.98"/>
    </cacheField>
    <cacheField name="MAX(duration)2" numFmtId="0">
      <sharedItems containsSemiMixedTypes="0" containsString="0" containsNumber="1" minValue="572.62" maxValue="599.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x v="0"/>
    <n v="26.19"/>
    <n v="265928"/>
    <n v="5"/>
    <n v="599.97"/>
  </r>
  <r>
    <x v="0"/>
    <x v="1"/>
    <x v="1"/>
    <n v="15.02"/>
    <n v="356343"/>
    <n v="5"/>
    <n v="597.57000000000005"/>
  </r>
  <r>
    <x v="1"/>
    <x v="0"/>
    <x v="0"/>
    <n v="22.52"/>
    <n v="238791"/>
    <n v="5"/>
    <n v="596.67999999999995"/>
  </r>
  <r>
    <x v="1"/>
    <x v="1"/>
    <x v="1"/>
    <n v="14.46"/>
    <n v="394180"/>
    <n v="5"/>
    <n v="585.87"/>
  </r>
  <r>
    <x v="2"/>
    <x v="0"/>
    <x v="0"/>
    <n v="22.1"/>
    <n v="246592"/>
    <n v="5"/>
    <n v="599.53"/>
  </r>
  <r>
    <x v="2"/>
    <x v="1"/>
    <x v="1"/>
    <n v="14.55"/>
    <n v="395899"/>
    <n v="5"/>
    <n v="598.82000000000005"/>
  </r>
  <r>
    <x v="3"/>
    <x v="0"/>
    <x v="0"/>
    <n v="22.58"/>
    <n v="277567"/>
    <n v="5"/>
    <n v="599.63"/>
  </r>
  <r>
    <x v="3"/>
    <x v="1"/>
    <x v="1"/>
    <n v="14.73"/>
    <n v="397453"/>
    <n v="5"/>
    <n v="597.9"/>
  </r>
  <r>
    <x v="4"/>
    <x v="0"/>
    <x v="0"/>
    <n v="23.51"/>
    <n v="308085"/>
    <n v="5"/>
    <n v="599.13"/>
  </r>
  <r>
    <x v="4"/>
    <x v="1"/>
    <x v="1"/>
    <n v="15"/>
    <n v="355693"/>
    <n v="5"/>
    <n v="599.98"/>
  </r>
  <r>
    <x v="5"/>
    <x v="0"/>
    <x v="0"/>
    <n v="27.54"/>
    <n v="480095"/>
    <n v="5"/>
    <n v="599.70000000000005"/>
  </r>
  <r>
    <x v="5"/>
    <x v="1"/>
    <x v="1"/>
    <n v="16.73"/>
    <n v="361413"/>
    <n v="5"/>
    <n v="599.42999999999995"/>
  </r>
  <r>
    <x v="6"/>
    <x v="0"/>
    <x v="0"/>
    <n v="28.73"/>
    <n v="432863"/>
    <n v="5"/>
    <n v="597.77"/>
  </r>
  <r>
    <x v="6"/>
    <x v="1"/>
    <x v="1"/>
    <n v="17.03"/>
    <n v="330566"/>
    <n v="5"/>
    <n v="598.9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  <n v="27.29"/>
    <n v="379454"/>
    <n v="5"/>
    <n v="599.38"/>
    <n v="599.70000000000005"/>
  </r>
  <r>
    <x v="0"/>
    <x v="1"/>
    <x v="1"/>
    <n v="16.170000000000002"/>
    <n v="318303"/>
    <n v="5"/>
    <n v="597.57000000000005"/>
    <n v="599.98"/>
  </r>
  <r>
    <x v="1"/>
    <x v="0"/>
    <x v="0"/>
    <n v="26.24"/>
    <n v="331945"/>
    <n v="5"/>
    <n v="599.97"/>
    <n v="599.38"/>
  </r>
  <r>
    <x v="1"/>
    <x v="1"/>
    <x v="1"/>
    <n v="15.87"/>
    <n v="313620"/>
    <n v="5"/>
    <n v="598.62"/>
    <n v="597.6"/>
  </r>
  <r>
    <x v="2"/>
    <x v="0"/>
    <x v="0"/>
    <n v="24.15"/>
    <n v="229141"/>
    <n v="5"/>
    <n v="597.92999999999995"/>
    <n v="598.53"/>
  </r>
  <r>
    <x v="2"/>
    <x v="1"/>
    <x v="1"/>
    <n v="14.91"/>
    <n v="282920"/>
    <n v="5"/>
    <n v="580.52"/>
    <n v="599.42999999999995"/>
  </r>
  <r>
    <x v="3"/>
    <x v="0"/>
    <x v="0"/>
    <n v="20.309999999999999"/>
    <n v="91093"/>
    <n v="5"/>
    <n v="594.58000000000004"/>
    <n v="591.37"/>
  </r>
  <r>
    <x v="3"/>
    <x v="1"/>
    <x v="1"/>
    <n v="13.91"/>
    <n v="179944"/>
    <n v="5"/>
    <n v="592.62"/>
    <n v="597.9"/>
  </r>
  <r>
    <x v="4"/>
    <x v="0"/>
    <x v="0"/>
    <n v="19.760000000000002"/>
    <n v="59072"/>
    <n v="5"/>
    <n v="599.13"/>
    <n v="599.53"/>
  </r>
  <r>
    <x v="4"/>
    <x v="1"/>
    <x v="1"/>
    <n v="13.72"/>
    <n v="125942"/>
    <n v="5"/>
    <n v="577.98"/>
    <n v="598.82000000000005"/>
  </r>
  <r>
    <x v="5"/>
    <x v="0"/>
    <x v="0"/>
    <n v="18.7"/>
    <n v="15273"/>
    <n v="5"/>
    <n v="599.70000000000005"/>
    <n v="599.38"/>
  </r>
  <r>
    <x v="5"/>
    <x v="1"/>
    <x v="1"/>
    <n v="13.81"/>
    <n v="60882"/>
    <n v="5"/>
    <n v="599.98"/>
    <n v="597.57000000000005"/>
  </r>
  <r>
    <x v="6"/>
    <x v="0"/>
    <x v="0"/>
    <n v="21.34"/>
    <n v="18104"/>
    <n v="5"/>
    <n v="572.62"/>
    <n v="599.13"/>
  </r>
  <r>
    <x v="6"/>
    <x v="1"/>
    <x v="1"/>
    <n v="13.78"/>
    <n v="66784"/>
    <n v="5"/>
    <n v="577.54999999999995"/>
    <n v="577.98"/>
  </r>
  <r>
    <x v="7"/>
    <x v="0"/>
    <x v="0"/>
    <n v="25.19"/>
    <n v="79254"/>
    <n v="5"/>
    <n v="591.37"/>
    <n v="594.58000000000004"/>
  </r>
  <r>
    <x v="7"/>
    <x v="1"/>
    <x v="1"/>
    <n v="14.58"/>
    <n v="140812"/>
    <n v="5"/>
    <n v="597.9"/>
    <n v="592.62"/>
  </r>
  <r>
    <x v="8"/>
    <x v="0"/>
    <x v="0"/>
    <n v="24.71"/>
    <n v="110857"/>
    <n v="5"/>
    <n v="594.37"/>
    <n v="597.92999999999995"/>
  </r>
  <r>
    <x v="8"/>
    <x v="1"/>
    <x v="1"/>
    <n v="14.36"/>
    <n v="174699"/>
    <n v="5"/>
    <n v="589.1"/>
    <n v="580.52"/>
  </r>
  <r>
    <x v="9"/>
    <x v="0"/>
    <x v="0"/>
    <n v="26.96"/>
    <n v="250420"/>
    <n v="5"/>
    <n v="599.53"/>
    <n v="599.97"/>
  </r>
  <r>
    <x v="9"/>
    <x v="1"/>
    <x v="1"/>
    <n v="15.81"/>
    <n v="273693"/>
    <n v="5"/>
    <n v="598.82000000000005"/>
    <n v="598.62"/>
  </r>
  <r>
    <x v="10"/>
    <x v="0"/>
    <x v="0"/>
    <n v="25.02"/>
    <n v="327774"/>
    <n v="5"/>
    <n v="598.53"/>
    <n v="594.37"/>
  </r>
  <r>
    <x v="10"/>
    <x v="1"/>
    <x v="1"/>
    <n v="16.010000000000002"/>
    <n v="321530"/>
    <n v="5"/>
    <n v="599.42999999999995"/>
    <n v="589.1"/>
  </r>
  <r>
    <x v="11"/>
    <x v="0"/>
    <x v="0"/>
    <n v="25.14"/>
    <n v="357534"/>
    <n v="5"/>
    <n v="599.38"/>
    <n v="572.62"/>
  </r>
  <r>
    <x v="11"/>
    <x v="1"/>
    <x v="1"/>
    <n v="15.98"/>
    <n v="332418"/>
    <n v="5"/>
    <n v="597.6"/>
    <n v="577.5499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11F534-914C-40B9-A4C2-A4D2489ED581}" name="day_dur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>
  <location ref="A17:C25" firstHeaderRow="1" firstDataRow="2" firstDataCol="1"/>
  <pivotFields count="7">
    <pivotField axis="axisRow" showAll="0">
      <items count="8">
        <item x="6"/>
        <item x="0"/>
        <item x="1"/>
        <item x="2"/>
        <item x="3"/>
        <item x="4"/>
        <item x="5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dataField="1" showAll="0"/>
    <pivotField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2"/>
  </colFields>
  <colItems count="2">
    <i>
      <x/>
    </i>
    <i>
      <x v="1"/>
    </i>
  </colItems>
  <dataFields count="1">
    <dataField name="Sum of Average duration(min)" fld="3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4192BC-A76B-4332-BAB9-7D12A4408B70}" name="day_total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>
  <location ref="A27:C35" firstHeaderRow="1" firstDataRow="2" firstDataCol="1"/>
  <pivotFields count="7">
    <pivotField axis="axisRow" showAll="0">
      <items count="8">
        <item x="6"/>
        <item x="0"/>
        <item x="1"/>
        <item x="2"/>
        <item x="3"/>
        <item x="4"/>
        <item x="5"/>
        <item t="default"/>
      </items>
    </pivotField>
    <pivotField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dataField="1"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2"/>
  </colFields>
  <colItems count="2">
    <i>
      <x/>
    </i>
    <i>
      <x v="1"/>
    </i>
  </colItems>
  <dataFields count="1">
    <dataField name="Sum of Number of rides" fld="4" baseField="0" baseItem="0"/>
  </dataFields>
  <chartFormats count="4">
    <chartFormat chart="3" format="6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093125-5965-4A4F-B094-AD9A52D3994C}" name="mon_total" cacheId="2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>
  <location ref="A42:C55" firstHeaderRow="1" firstDataRow="2" firstDataCol="1"/>
  <pivotFields count="8">
    <pivotField axis="axisRow" numFmtId="16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2"/>
  </colFields>
  <colItems count="2">
    <i>
      <x/>
    </i>
    <i>
      <x v="1"/>
    </i>
  </colItems>
  <dataFields count="1">
    <dataField name="Sum of Number of rides" fld="4" baseField="0" baseItem="0"/>
  </dataFields>
  <formats count="2">
    <format dxfId="24">
      <pivotArea type="origin" dataOnly="0" labelOnly="1" outline="0" fieldPosition="0"/>
    </format>
    <format dxfId="23">
      <pivotArea field="0" type="button" dataOnly="0" labelOnly="1" outline="0" axis="axisRow" fieldPosition="0"/>
    </format>
  </formats>
  <chartFormats count="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5B0E4D-0253-42C1-8806-B03981DD70A6}" name="mon_dur" cacheId="2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9">
  <location ref="A27:C40" firstHeaderRow="1" firstDataRow="2" firstDataCol="1"/>
  <pivotFields count="8">
    <pivotField axis="axisRow" numFmtId="164" showAll="0" insertBlankRow="1" sortType="a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 insertBlankRow="1"/>
    <pivotField axis="axisCol" showAll="0" insertBlankRow="1">
      <items count="3">
        <item x="1"/>
        <item x="0"/>
        <item t="default"/>
      </items>
    </pivotField>
    <pivotField dataField="1" showAll="0" insertBlankRow="1"/>
    <pivotField showAll="0" insertBlankRow="1"/>
    <pivotField showAll="0" insertBlankRow="1"/>
    <pivotField showAll="0" insertBlankRow="1"/>
    <pivotField showAll="0" insertBlankRow="1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2"/>
  </colFields>
  <colItems count="2">
    <i>
      <x/>
    </i>
    <i>
      <x v="1"/>
    </i>
  </colItems>
  <dataFields count="1">
    <dataField name="Sum of Average duration(min)" fld="3" baseField="0" baseItem="0"/>
  </dataFields>
  <formats count="2">
    <format dxfId="22">
      <pivotArea type="origin" dataOnly="0" labelOnly="1" outline="0" fieldPosition="0"/>
    </format>
    <format dxfId="21">
      <pivotArea field="0" type="button" dataOnly="0" labelOnly="1" outline="0" axis="axisRow" fieldPosition="0"/>
    </format>
  </formats>
  <chartFormats count="4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2EE64A-EBEA-4260-93C3-04840DA5122E}" name="weekday" displayName="weekday" ref="A1:G15" totalsRowShown="0">
  <autoFilter ref="A1:G15" xr:uid="{902EE64A-EBEA-4260-93C3-04840DA5122E}"/>
  <tableColumns count="7">
    <tableColumn id="1" xr3:uid="{5A70B044-A165-477C-831C-331CAE375754}" name="weekday"/>
    <tableColumn id="2" xr3:uid="{8BD8A087-5647-4D69-8271-70A56811704A}" name="member_casual"/>
    <tableColumn id="7" xr3:uid="{8CA842F0-6A33-471A-B781-EAD8AD171A36}" name="Customer type" dataDxfId="39">
      <calculatedColumnFormula>PROPER(weekday[[#This Row],[member_casual]])</calculatedColumnFormula>
    </tableColumn>
    <tableColumn id="3" xr3:uid="{DEE3CE72-BD7D-41E2-8904-3EA43F36211A}" name="Average duration(min)"/>
    <tableColumn id="4" xr3:uid="{ED3C352E-B2A9-4428-997F-6AEF4CF6ECDB}" name="Number of rides"/>
    <tableColumn id="5" xr3:uid="{3D7F6D0A-C395-4FB9-8D94-AEA2D6D44EC8}" name="MIN(duration)"/>
    <tableColumn id="6" xr3:uid="{3E6E67D3-A4AD-4A48-9EEE-87C1F0422183}" name="MAX(duration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71B4F8-9556-43D9-A3C3-3D7CCB8F7566}" name="monthly" displayName="monthly" ref="A1:H25" totalsRowShown="0">
  <autoFilter ref="A1:H25" xr:uid="{1671B4F8-9556-43D9-A3C3-3D7CCB8F7566}"/>
  <sortState xmlns:xlrd2="http://schemas.microsoft.com/office/spreadsheetml/2017/richdata2" ref="A2:H25">
    <sortCondition ref="A1:A25"/>
  </sortState>
  <tableColumns count="8">
    <tableColumn id="1" xr3:uid="{E0B01C4B-03D7-48D9-9B02-5905964B7E95}" name="mon" dataDxfId="25"/>
    <tableColumn id="2" xr3:uid="{9CF06E63-CB59-420D-B9EB-6A69621594E0}" name="member_casual"/>
    <tableColumn id="8" xr3:uid="{82F111B7-0332-432D-B285-48AA104A80DC}" name="Customer type" dataDxfId="38">
      <calculatedColumnFormula>PROPER(monthly[[#This Row],[member_casual]])</calculatedColumnFormula>
    </tableColumn>
    <tableColumn id="7" xr3:uid="{060B0BD2-44AD-400D-9A36-AC196CBF3762}" name="Average duration(min)" dataDxfId="37"/>
    <tableColumn id="3" xr3:uid="{493F0D59-5B5A-4BBA-BF51-89E8F31A45ED}" name="Number of rides"/>
    <tableColumn id="4" xr3:uid="{BDAE5051-D57D-4134-80F2-0B9424C85CA6}" name="MIN(duration)"/>
    <tableColumn id="5" xr3:uid="{330C6F3A-5CAA-4ABB-807E-87C35E2AE628}" name="MAX(duration)"/>
    <tableColumn id="6" xr3:uid="{18B15892-915F-4845-ACB3-FFC9BFE682E0}" name="MAX(duration)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openxmlformats.org/officeDocument/2006/relationships/table" Target="../tables/table2.xm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topLeftCell="A13" zoomScaleNormal="100" workbookViewId="0">
      <selection activeCell="A29" sqref="A29"/>
    </sheetView>
  </sheetViews>
  <sheetFormatPr defaultRowHeight="15" x14ac:dyDescent="0.25"/>
  <cols>
    <col min="1" max="1" width="28.28515625" bestFit="1" customWidth="1"/>
    <col min="2" max="2" width="16.28515625" bestFit="1" customWidth="1"/>
    <col min="3" max="3" width="8.7109375" bestFit="1" customWidth="1"/>
    <col min="4" max="4" width="19" bestFit="1" customWidth="1"/>
    <col min="5" max="5" width="17.85546875" bestFit="1" customWidth="1"/>
    <col min="6" max="6" width="16.28515625" bestFit="1" customWidth="1"/>
    <col min="7" max="7" width="16.7109375" bestFit="1" customWidth="1"/>
    <col min="8" max="8" width="16.28515625" customWidth="1"/>
  </cols>
  <sheetData>
    <row r="1" spans="1:7" x14ac:dyDescent="0.25">
      <c r="A1" t="s">
        <v>22</v>
      </c>
      <c r="B1" t="s">
        <v>0</v>
      </c>
      <c r="C1" t="s">
        <v>20</v>
      </c>
      <c r="D1" t="s">
        <v>14</v>
      </c>
      <c r="E1" t="s">
        <v>19</v>
      </c>
      <c r="F1" t="s">
        <v>1</v>
      </c>
      <c r="G1" t="s">
        <v>2</v>
      </c>
    </row>
    <row r="2" spans="1:7" x14ac:dyDescent="0.25">
      <c r="A2" t="s">
        <v>3</v>
      </c>
      <c r="B2" t="s">
        <v>4</v>
      </c>
      <c r="C2" t="str">
        <f>PROPER(weekday[[#This Row],[member_casual]])</f>
        <v>Casual</v>
      </c>
      <c r="D2">
        <v>26.19</v>
      </c>
      <c r="E2">
        <v>265928</v>
      </c>
      <c r="F2">
        <v>5</v>
      </c>
      <c r="G2">
        <v>599.97</v>
      </c>
    </row>
    <row r="3" spans="1:7" x14ac:dyDescent="0.25">
      <c r="A3" t="s">
        <v>3</v>
      </c>
      <c r="B3" t="s">
        <v>5</v>
      </c>
      <c r="C3" t="str">
        <f>PROPER(weekday[[#This Row],[member_casual]])</f>
        <v>Member</v>
      </c>
      <c r="D3">
        <v>15.02</v>
      </c>
      <c r="E3">
        <v>356343</v>
      </c>
      <c r="F3">
        <v>5</v>
      </c>
      <c r="G3">
        <v>597.57000000000005</v>
      </c>
    </row>
    <row r="4" spans="1:7" x14ac:dyDescent="0.25">
      <c r="A4" t="s">
        <v>6</v>
      </c>
      <c r="B4" t="s">
        <v>4</v>
      </c>
      <c r="C4" t="str">
        <f>PROPER(weekday[[#This Row],[member_casual]])</f>
        <v>Casual</v>
      </c>
      <c r="D4">
        <v>22.52</v>
      </c>
      <c r="E4">
        <v>238791</v>
      </c>
      <c r="F4">
        <v>5</v>
      </c>
      <c r="G4">
        <v>596.67999999999995</v>
      </c>
    </row>
    <row r="5" spans="1:7" x14ac:dyDescent="0.25">
      <c r="A5" t="s">
        <v>6</v>
      </c>
      <c r="B5" t="s">
        <v>5</v>
      </c>
      <c r="C5" t="str">
        <f>PROPER(weekday[[#This Row],[member_casual]])</f>
        <v>Member</v>
      </c>
      <c r="D5">
        <v>14.46</v>
      </c>
      <c r="E5">
        <v>394180</v>
      </c>
      <c r="F5">
        <v>5</v>
      </c>
      <c r="G5">
        <v>585.87</v>
      </c>
    </row>
    <row r="6" spans="1:7" x14ac:dyDescent="0.25">
      <c r="A6" t="s">
        <v>7</v>
      </c>
      <c r="B6" t="s">
        <v>4</v>
      </c>
      <c r="C6" t="str">
        <f>PROPER(weekday[[#This Row],[member_casual]])</f>
        <v>Casual</v>
      </c>
      <c r="D6">
        <v>22.1</v>
      </c>
      <c r="E6">
        <v>246592</v>
      </c>
      <c r="F6">
        <v>5</v>
      </c>
      <c r="G6">
        <v>599.53</v>
      </c>
    </row>
    <row r="7" spans="1:7" x14ac:dyDescent="0.25">
      <c r="A7" t="s">
        <v>7</v>
      </c>
      <c r="B7" t="s">
        <v>5</v>
      </c>
      <c r="C7" t="str">
        <f>PROPER(weekday[[#This Row],[member_casual]])</f>
        <v>Member</v>
      </c>
      <c r="D7">
        <v>14.55</v>
      </c>
      <c r="E7">
        <v>395899</v>
      </c>
      <c r="F7">
        <v>5</v>
      </c>
      <c r="G7">
        <v>598.82000000000005</v>
      </c>
    </row>
    <row r="8" spans="1:7" x14ac:dyDescent="0.25">
      <c r="A8" t="s">
        <v>8</v>
      </c>
      <c r="B8" t="s">
        <v>4</v>
      </c>
      <c r="C8" t="str">
        <f>PROPER(weekday[[#This Row],[member_casual]])</f>
        <v>Casual</v>
      </c>
      <c r="D8">
        <v>22.58</v>
      </c>
      <c r="E8">
        <v>277567</v>
      </c>
      <c r="F8">
        <v>5</v>
      </c>
      <c r="G8">
        <v>599.63</v>
      </c>
    </row>
    <row r="9" spans="1:7" x14ac:dyDescent="0.25">
      <c r="A9" t="s">
        <v>8</v>
      </c>
      <c r="B9" t="s">
        <v>5</v>
      </c>
      <c r="C9" t="str">
        <f>PROPER(weekday[[#This Row],[member_casual]])</f>
        <v>Member</v>
      </c>
      <c r="D9">
        <v>14.73</v>
      </c>
      <c r="E9">
        <v>397453</v>
      </c>
      <c r="F9">
        <v>5</v>
      </c>
      <c r="G9">
        <v>597.9</v>
      </c>
    </row>
    <row r="10" spans="1:7" x14ac:dyDescent="0.25">
      <c r="A10" t="s">
        <v>9</v>
      </c>
      <c r="B10" t="s">
        <v>4</v>
      </c>
      <c r="C10" t="str">
        <f>PROPER(weekday[[#This Row],[member_casual]])</f>
        <v>Casual</v>
      </c>
      <c r="D10">
        <v>23.51</v>
      </c>
      <c r="E10">
        <v>308085</v>
      </c>
      <c r="F10">
        <v>5</v>
      </c>
      <c r="G10">
        <v>599.13</v>
      </c>
    </row>
    <row r="11" spans="1:7" x14ac:dyDescent="0.25">
      <c r="A11" t="s">
        <v>9</v>
      </c>
      <c r="B11" t="s">
        <v>5</v>
      </c>
      <c r="C11" t="str">
        <f>PROPER(weekday[[#This Row],[member_casual]])</f>
        <v>Member</v>
      </c>
      <c r="D11">
        <v>15</v>
      </c>
      <c r="E11">
        <v>355693</v>
      </c>
      <c r="F11">
        <v>5</v>
      </c>
      <c r="G11">
        <v>599.98</v>
      </c>
    </row>
    <row r="12" spans="1:7" x14ac:dyDescent="0.25">
      <c r="A12" t="s">
        <v>10</v>
      </c>
      <c r="B12" t="s">
        <v>4</v>
      </c>
      <c r="C12" t="str">
        <f>PROPER(weekday[[#This Row],[member_casual]])</f>
        <v>Casual</v>
      </c>
      <c r="D12">
        <v>27.54</v>
      </c>
      <c r="E12">
        <v>480095</v>
      </c>
      <c r="F12">
        <v>5</v>
      </c>
      <c r="G12">
        <v>599.70000000000005</v>
      </c>
    </row>
    <row r="13" spans="1:7" x14ac:dyDescent="0.25">
      <c r="A13" t="s">
        <v>10</v>
      </c>
      <c r="B13" t="s">
        <v>5</v>
      </c>
      <c r="C13" t="str">
        <f>PROPER(weekday[[#This Row],[member_casual]])</f>
        <v>Member</v>
      </c>
      <c r="D13">
        <v>16.73</v>
      </c>
      <c r="E13">
        <v>361413</v>
      </c>
      <c r="F13">
        <v>5</v>
      </c>
      <c r="G13">
        <v>599.42999999999995</v>
      </c>
    </row>
    <row r="14" spans="1:7" x14ac:dyDescent="0.25">
      <c r="A14" t="s">
        <v>11</v>
      </c>
      <c r="B14" t="s">
        <v>4</v>
      </c>
      <c r="C14" t="str">
        <f>PROPER(weekday[[#This Row],[member_casual]])</f>
        <v>Casual</v>
      </c>
      <c r="D14">
        <v>28.73</v>
      </c>
      <c r="E14">
        <v>432863</v>
      </c>
      <c r="F14">
        <v>5</v>
      </c>
      <c r="G14">
        <v>597.77</v>
      </c>
    </row>
    <row r="15" spans="1:7" x14ac:dyDescent="0.25">
      <c r="A15" t="s">
        <v>11</v>
      </c>
      <c r="B15" t="s">
        <v>5</v>
      </c>
      <c r="C15" t="str">
        <f>PROPER(weekday[[#This Row],[member_casual]])</f>
        <v>Member</v>
      </c>
      <c r="D15">
        <v>17.03</v>
      </c>
      <c r="E15">
        <v>330566</v>
      </c>
      <c r="F15">
        <v>5</v>
      </c>
      <c r="G15">
        <v>598.97</v>
      </c>
    </row>
    <row r="17" spans="1:3" x14ac:dyDescent="0.25">
      <c r="A17" s="1" t="s">
        <v>15</v>
      </c>
      <c r="B17" s="1" t="s">
        <v>12</v>
      </c>
    </row>
    <row r="18" spans="1:3" x14ac:dyDescent="0.25">
      <c r="A18" s="1" t="s">
        <v>13</v>
      </c>
      <c r="B18" t="s">
        <v>16</v>
      </c>
      <c r="C18" t="s">
        <v>17</v>
      </c>
    </row>
    <row r="19" spans="1:3" x14ac:dyDescent="0.25">
      <c r="A19" s="2" t="s">
        <v>11</v>
      </c>
      <c r="B19" s="3">
        <v>28.73</v>
      </c>
      <c r="C19" s="3">
        <v>17.03</v>
      </c>
    </row>
    <row r="20" spans="1:3" x14ac:dyDescent="0.25">
      <c r="A20" s="2" t="s">
        <v>3</v>
      </c>
      <c r="B20" s="3">
        <v>26.19</v>
      </c>
      <c r="C20" s="3">
        <v>15.02</v>
      </c>
    </row>
    <row r="21" spans="1:3" x14ac:dyDescent="0.25">
      <c r="A21" s="2" t="s">
        <v>6</v>
      </c>
      <c r="B21" s="3">
        <v>22.52</v>
      </c>
      <c r="C21" s="3">
        <v>14.46</v>
      </c>
    </row>
    <row r="22" spans="1:3" x14ac:dyDescent="0.25">
      <c r="A22" s="2" t="s">
        <v>7</v>
      </c>
      <c r="B22" s="3">
        <v>22.1</v>
      </c>
      <c r="C22" s="3">
        <v>14.55</v>
      </c>
    </row>
    <row r="23" spans="1:3" x14ac:dyDescent="0.25">
      <c r="A23" s="2" t="s">
        <v>8</v>
      </c>
      <c r="B23" s="3">
        <v>22.58</v>
      </c>
      <c r="C23" s="3">
        <v>14.73</v>
      </c>
    </row>
    <row r="24" spans="1:3" x14ac:dyDescent="0.25">
      <c r="A24" s="2" t="s">
        <v>9</v>
      </c>
      <c r="B24" s="3">
        <v>23.51</v>
      </c>
      <c r="C24" s="3">
        <v>15</v>
      </c>
    </row>
    <row r="25" spans="1:3" x14ac:dyDescent="0.25">
      <c r="A25" s="2" t="s">
        <v>10</v>
      </c>
      <c r="B25" s="3">
        <v>27.54</v>
      </c>
      <c r="C25" s="3">
        <v>16.73</v>
      </c>
    </row>
    <row r="27" spans="1:3" x14ac:dyDescent="0.25">
      <c r="A27" s="1" t="s">
        <v>21</v>
      </c>
      <c r="B27" s="1" t="s">
        <v>12</v>
      </c>
    </row>
    <row r="28" spans="1:3" x14ac:dyDescent="0.25">
      <c r="A28" s="1" t="s">
        <v>13</v>
      </c>
      <c r="B28" t="s">
        <v>16</v>
      </c>
      <c r="C28" t="s">
        <v>17</v>
      </c>
    </row>
    <row r="29" spans="1:3" x14ac:dyDescent="0.25">
      <c r="A29" s="2" t="s">
        <v>11</v>
      </c>
      <c r="B29" s="3">
        <v>432863</v>
      </c>
      <c r="C29" s="3">
        <v>330566</v>
      </c>
    </row>
    <row r="30" spans="1:3" x14ac:dyDescent="0.25">
      <c r="A30" s="2" t="s">
        <v>3</v>
      </c>
      <c r="B30" s="3">
        <v>265928</v>
      </c>
      <c r="C30" s="3">
        <v>356343</v>
      </c>
    </row>
    <row r="31" spans="1:3" x14ac:dyDescent="0.25">
      <c r="A31" s="2" t="s">
        <v>6</v>
      </c>
      <c r="B31" s="3">
        <v>238791</v>
      </c>
      <c r="C31" s="3">
        <v>394180</v>
      </c>
    </row>
    <row r="32" spans="1:3" x14ac:dyDescent="0.25">
      <c r="A32" s="2" t="s">
        <v>7</v>
      </c>
      <c r="B32" s="3">
        <v>246592</v>
      </c>
      <c r="C32" s="3">
        <v>395899</v>
      </c>
    </row>
    <row r="33" spans="1:3" x14ac:dyDescent="0.25">
      <c r="A33" s="2" t="s">
        <v>8</v>
      </c>
      <c r="B33" s="3">
        <v>277567</v>
      </c>
      <c r="C33" s="3">
        <v>397453</v>
      </c>
    </row>
    <row r="34" spans="1:3" x14ac:dyDescent="0.25">
      <c r="A34" s="2" t="s">
        <v>9</v>
      </c>
      <c r="B34" s="3">
        <v>308085</v>
      </c>
      <c r="C34" s="3">
        <v>355693</v>
      </c>
    </row>
    <row r="35" spans="1:3" x14ac:dyDescent="0.25">
      <c r="A35" s="2" t="s">
        <v>10</v>
      </c>
      <c r="B35" s="3">
        <v>480095</v>
      </c>
      <c r="C35" s="3">
        <v>361413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3"/>
  <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87960-A5EB-4C70-AED8-BB829612A75F}">
  <dimension ref="A1:K66"/>
  <sheetViews>
    <sheetView tabSelected="1" topLeftCell="A25" workbookViewId="0">
      <selection activeCell="Q32" sqref="Q32"/>
    </sheetView>
  </sheetViews>
  <sheetFormatPr defaultRowHeight="15" x14ac:dyDescent="0.25"/>
  <cols>
    <col min="1" max="1" width="22.42578125" style="7" bestFit="1" customWidth="1"/>
    <col min="2" max="2" width="16.28515625" bestFit="1" customWidth="1"/>
    <col min="3" max="3" width="7" bestFit="1" customWidth="1"/>
    <col min="4" max="4" width="11.28515625" bestFit="1" customWidth="1"/>
    <col min="5" max="5" width="17.85546875" bestFit="1" customWidth="1"/>
    <col min="6" max="6" width="17.5703125" customWidth="1"/>
    <col min="7" max="7" width="16" customWidth="1"/>
    <col min="8" max="8" width="16.42578125" customWidth="1"/>
    <col min="10" max="10" width="12.42578125" customWidth="1"/>
  </cols>
  <sheetData>
    <row r="1" spans="1:10" x14ac:dyDescent="0.25">
      <c r="A1" s="7" t="s">
        <v>18</v>
      </c>
      <c r="B1" t="s">
        <v>0</v>
      </c>
      <c r="C1" t="s">
        <v>20</v>
      </c>
      <c r="D1" t="s">
        <v>14</v>
      </c>
      <c r="E1" t="s">
        <v>19</v>
      </c>
      <c r="F1" t="s">
        <v>1</v>
      </c>
      <c r="G1" t="s">
        <v>2</v>
      </c>
      <c r="H1" t="s">
        <v>23</v>
      </c>
    </row>
    <row r="2" spans="1:10" x14ac:dyDescent="0.25">
      <c r="A2" s="7">
        <v>44409</v>
      </c>
      <c r="B2" t="s">
        <v>4</v>
      </c>
      <c r="C2" t="str">
        <f>PROPER(monthly[[#This Row],[member_casual]])</f>
        <v>Casual</v>
      </c>
      <c r="D2">
        <v>27.29</v>
      </c>
      <c r="E2">
        <v>379454</v>
      </c>
      <c r="F2">
        <v>5</v>
      </c>
      <c r="G2">
        <v>599.38</v>
      </c>
      <c r="H2">
        <v>599.70000000000005</v>
      </c>
      <c r="J2" s="4"/>
    </row>
    <row r="3" spans="1:10" x14ac:dyDescent="0.25">
      <c r="A3" s="7">
        <v>44409</v>
      </c>
      <c r="B3" t="s">
        <v>5</v>
      </c>
      <c r="C3" t="str">
        <f>PROPER(monthly[[#This Row],[member_casual]])</f>
        <v>Member</v>
      </c>
      <c r="D3">
        <v>16.170000000000002</v>
      </c>
      <c r="E3">
        <v>318303</v>
      </c>
      <c r="F3">
        <v>5</v>
      </c>
      <c r="G3">
        <v>597.57000000000005</v>
      </c>
      <c r="H3">
        <v>599.98</v>
      </c>
      <c r="J3" s="4"/>
    </row>
    <row r="4" spans="1:10" x14ac:dyDescent="0.25">
      <c r="A4" s="7">
        <v>44440</v>
      </c>
      <c r="B4" t="s">
        <v>4</v>
      </c>
      <c r="C4" t="str">
        <f>PROPER(monthly[[#This Row],[member_casual]])</f>
        <v>Casual</v>
      </c>
      <c r="D4">
        <v>26.24</v>
      </c>
      <c r="E4">
        <v>331945</v>
      </c>
      <c r="F4">
        <v>5</v>
      </c>
      <c r="G4">
        <v>599.97</v>
      </c>
      <c r="H4">
        <v>599.38</v>
      </c>
      <c r="J4" s="4"/>
    </row>
    <row r="5" spans="1:10" x14ac:dyDescent="0.25">
      <c r="A5" s="7">
        <v>44440</v>
      </c>
      <c r="B5" t="s">
        <v>5</v>
      </c>
      <c r="C5" t="str">
        <f>PROPER(monthly[[#This Row],[member_casual]])</f>
        <v>Member</v>
      </c>
      <c r="D5">
        <v>15.87</v>
      </c>
      <c r="E5">
        <v>313620</v>
      </c>
      <c r="F5">
        <v>5</v>
      </c>
      <c r="G5">
        <v>598.62</v>
      </c>
      <c r="H5">
        <v>597.6</v>
      </c>
      <c r="J5" s="4"/>
    </row>
    <row r="6" spans="1:10" x14ac:dyDescent="0.25">
      <c r="A6" s="7">
        <v>44470</v>
      </c>
      <c r="B6" t="s">
        <v>4</v>
      </c>
      <c r="C6" t="str">
        <f>PROPER(monthly[[#This Row],[member_casual]])</f>
        <v>Casual</v>
      </c>
      <c r="D6">
        <v>24.15</v>
      </c>
      <c r="E6">
        <v>229141</v>
      </c>
      <c r="F6">
        <v>5</v>
      </c>
      <c r="G6">
        <v>597.92999999999995</v>
      </c>
      <c r="H6">
        <v>598.53</v>
      </c>
      <c r="J6" s="4"/>
    </row>
    <row r="7" spans="1:10" x14ac:dyDescent="0.25">
      <c r="A7" s="7">
        <v>44470</v>
      </c>
      <c r="B7" t="s">
        <v>5</v>
      </c>
      <c r="C7" t="str">
        <f>PROPER(monthly[[#This Row],[member_casual]])</f>
        <v>Member</v>
      </c>
      <c r="D7">
        <v>14.91</v>
      </c>
      <c r="E7">
        <v>282920</v>
      </c>
      <c r="F7">
        <v>5</v>
      </c>
      <c r="G7">
        <v>580.52</v>
      </c>
      <c r="H7">
        <v>599.42999999999995</v>
      </c>
      <c r="J7" s="4"/>
    </row>
    <row r="8" spans="1:10" x14ac:dyDescent="0.25">
      <c r="A8" s="7">
        <v>44501</v>
      </c>
      <c r="B8" t="s">
        <v>4</v>
      </c>
      <c r="C8" t="str">
        <f>PROPER(monthly[[#This Row],[member_casual]])</f>
        <v>Casual</v>
      </c>
      <c r="D8">
        <v>20.309999999999999</v>
      </c>
      <c r="E8">
        <v>91093</v>
      </c>
      <c r="F8">
        <v>5</v>
      </c>
      <c r="G8">
        <v>594.58000000000004</v>
      </c>
      <c r="H8">
        <v>591.37</v>
      </c>
      <c r="J8" s="4"/>
    </row>
    <row r="9" spans="1:10" x14ac:dyDescent="0.25">
      <c r="A9" s="7">
        <v>44501</v>
      </c>
      <c r="B9" t="s">
        <v>5</v>
      </c>
      <c r="C9" t="str">
        <f>PROPER(monthly[[#This Row],[member_casual]])</f>
        <v>Member</v>
      </c>
      <c r="D9">
        <v>13.91</v>
      </c>
      <c r="E9">
        <v>179944</v>
      </c>
      <c r="F9">
        <v>5</v>
      </c>
      <c r="G9">
        <v>592.62</v>
      </c>
      <c r="H9">
        <v>597.9</v>
      </c>
      <c r="J9" s="4"/>
    </row>
    <row r="10" spans="1:10" x14ac:dyDescent="0.25">
      <c r="A10" s="7">
        <v>44531</v>
      </c>
      <c r="B10" t="s">
        <v>4</v>
      </c>
      <c r="C10" t="str">
        <f>PROPER(monthly[[#This Row],[member_casual]])</f>
        <v>Casual</v>
      </c>
      <c r="D10">
        <v>19.760000000000002</v>
      </c>
      <c r="E10">
        <v>59072</v>
      </c>
      <c r="F10">
        <v>5</v>
      </c>
      <c r="G10">
        <v>599.13</v>
      </c>
      <c r="H10">
        <v>599.53</v>
      </c>
      <c r="J10" s="4"/>
    </row>
    <row r="11" spans="1:10" x14ac:dyDescent="0.25">
      <c r="A11" s="7">
        <v>44531</v>
      </c>
      <c r="B11" t="s">
        <v>5</v>
      </c>
      <c r="C11" t="str">
        <f>PROPER(monthly[[#This Row],[member_casual]])</f>
        <v>Member</v>
      </c>
      <c r="D11">
        <v>13.72</v>
      </c>
      <c r="E11">
        <v>125942</v>
      </c>
      <c r="F11">
        <v>5</v>
      </c>
      <c r="G11">
        <v>577.98</v>
      </c>
      <c r="H11">
        <v>598.82000000000005</v>
      </c>
      <c r="J11" s="4"/>
    </row>
    <row r="12" spans="1:10" x14ac:dyDescent="0.25">
      <c r="A12" s="7">
        <v>44562</v>
      </c>
      <c r="B12" t="s">
        <v>4</v>
      </c>
      <c r="C12" t="str">
        <f>PROPER(monthly[[#This Row],[member_casual]])</f>
        <v>Casual</v>
      </c>
      <c r="D12">
        <v>18.7</v>
      </c>
      <c r="E12">
        <v>15273</v>
      </c>
      <c r="F12">
        <v>5</v>
      </c>
      <c r="G12">
        <v>599.70000000000005</v>
      </c>
      <c r="H12">
        <v>599.38</v>
      </c>
      <c r="J12" s="4"/>
    </row>
    <row r="13" spans="1:10" x14ac:dyDescent="0.25">
      <c r="A13" s="7">
        <v>44562</v>
      </c>
      <c r="B13" t="s">
        <v>5</v>
      </c>
      <c r="C13" t="str">
        <f>PROPER(monthly[[#This Row],[member_casual]])</f>
        <v>Member</v>
      </c>
      <c r="D13">
        <v>13.81</v>
      </c>
      <c r="E13">
        <v>60882</v>
      </c>
      <c r="F13">
        <v>5</v>
      </c>
      <c r="G13">
        <v>599.98</v>
      </c>
      <c r="H13">
        <v>597.57000000000005</v>
      </c>
      <c r="J13" s="4"/>
    </row>
    <row r="14" spans="1:10" x14ac:dyDescent="0.25">
      <c r="A14" s="7">
        <v>44593</v>
      </c>
      <c r="B14" t="s">
        <v>4</v>
      </c>
      <c r="C14" t="str">
        <f>PROPER(monthly[[#This Row],[member_casual]])</f>
        <v>Casual</v>
      </c>
      <c r="D14">
        <v>21.34</v>
      </c>
      <c r="E14">
        <v>18104</v>
      </c>
      <c r="F14">
        <v>5</v>
      </c>
      <c r="G14">
        <v>572.62</v>
      </c>
      <c r="H14">
        <v>599.13</v>
      </c>
      <c r="J14" s="4"/>
    </row>
    <row r="15" spans="1:10" x14ac:dyDescent="0.25">
      <c r="A15" s="7">
        <v>44593</v>
      </c>
      <c r="B15" t="s">
        <v>5</v>
      </c>
      <c r="C15" t="str">
        <f>PROPER(monthly[[#This Row],[member_casual]])</f>
        <v>Member</v>
      </c>
      <c r="D15">
        <v>13.78</v>
      </c>
      <c r="E15">
        <v>66784</v>
      </c>
      <c r="F15">
        <v>5</v>
      </c>
      <c r="G15">
        <v>577.54999999999995</v>
      </c>
      <c r="H15">
        <v>577.98</v>
      </c>
      <c r="J15" s="4"/>
    </row>
    <row r="16" spans="1:10" x14ac:dyDescent="0.25">
      <c r="A16" s="7">
        <v>44621</v>
      </c>
      <c r="B16" t="s">
        <v>4</v>
      </c>
      <c r="C16" t="str">
        <f>PROPER(monthly[[#This Row],[member_casual]])</f>
        <v>Casual</v>
      </c>
      <c r="D16">
        <v>25.19</v>
      </c>
      <c r="E16">
        <v>79254</v>
      </c>
      <c r="F16">
        <v>5</v>
      </c>
      <c r="G16">
        <v>591.37</v>
      </c>
      <c r="H16">
        <v>594.58000000000004</v>
      </c>
      <c r="J16" s="4"/>
    </row>
    <row r="17" spans="1:8" x14ac:dyDescent="0.25">
      <c r="A17" s="7">
        <v>44621</v>
      </c>
      <c r="B17" t="s">
        <v>5</v>
      </c>
      <c r="C17" t="str">
        <f>PROPER(monthly[[#This Row],[member_casual]])</f>
        <v>Member</v>
      </c>
      <c r="D17">
        <v>14.58</v>
      </c>
      <c r="E17">
        <v>140812</v>
      </c>
      <c r="F17">
        <v>5</v>
      </c>
      <c r="G17">
        <v>597.9</v>
      </c>
      <c r="H17">
        <v>592.62</v>
      </c>
    </row>
    <row r="18" spans="1:8" x14ac:dyDescent="0.25">
      <c r="A18" s="7">
        <v>44652</v>
      </c>
      <c r="B18" t="s">
        <v>4</v>
      </c>
      <c r="C18" t="str">
        <f>PROPER(monthly[[#This Row],[member_casual]])</f>
        <v>Casual</v>
      </c>
      <c r="D18">
        <v>24.71</v>
      </c>
      <c r="E18">
        <v>110857</v>
      </c>
      <c r="F18">
        <v>5</v>
      </c>
      <c r="G18">
        <v>594.37</v>
      </c>
      <c r="H18">
        <v>597.92999999999995</v>
      </c>
    </row>
    <row r="19" spans="1:8" x14ac:dyDescent="0.25">
      <c r="A19" s="7">
        <v>44652</v>
      </c>
      <c r="B19" t="s">
        <v>5</v>
      </c>
      <c r="C19" t="str">
        <f>PROPER(monthly[[#This Row],[member_casual]])</f>
        <v>Member</v>
      </c>
      <c r="D19">
        <v>14.36</v>
      </c>
      <c r="E19">
        <v>174699</v>
      </c>
      <c r="F19">
        <v>5</v>
      </c>
      <c r="G19">
        <v>589.1</v>
      </c>
      <c r="H19">
        <v>580.52</v>
      </c>
    </row>
    <row r="20" spans="1:8" x14ac:dyDescent="0.25">
      <c r="A20" s="7">
        <v>44682</v>
      </c>
      <c r="B20" t="s">
        <v>4</v>
      </c>
      <c r="C20" t="str">
        <f>PROPER(monthly[[#This Row],[member_casual]])</f>
        <v>Casual</v>
      </c>
      <c r="D20">
        <v>26.96</v>
      </c>
      <c r="E20">
        <v>250420</v>
      </c>
      <c r="F20">
        <v>5</v>
      </c>
      <c r="G20">
        <v>599.53</v>
      </c>
      <c r="H20">
        <v>599.97</v>
      </c>
    </row>
    <row r="21" spans="1:8" x14ac:dyDescent="0.25">
      <c r="A21" s="7">
        <v>44682</v>
      </c>
      <c r="B21" t="s">
        <v>5</v>
      </c>
      <c r="C21" t="str">
        <f>PROPER(monthly[[#This Row],[member_casual]])</f>
        <v>Member</v>
      </c>
      <c r="D21">
        <v>15.81</v>
      </c>
      <c r="E21">
        <v>273693</v>
      </c>
      <c r="F21">
        <v>5</v>
      </c>
      <c r="G21">
        <v>598.82000000000005</v>
      </c>
      <c r="H21">
        <v>598.62</v>
      </c>
    </row>
    <row r="22" spans="1:8" x14ac:dyDescent="0.25">
      <c r="A22" s="7">
        <v>44713</v>
      </c>
      <c r="B22" t="s">
        <v>4</v>
      </c>
      <c r="C22" t="str">
        <f>PROPER(monthly[[#This Row],[member_casual]])</f>
        <v>Casual</v>
      </c>
      <c r="D22">
        <v>25.02</v>
      </c>
      <c r="E22">
        <v>327774</v>
      </c>
      <c r="F22">
        <v>5</v>
      </c>
      <c r="G22">
        <v>598.53</v>
      </c>
      <c r="H22">
        <v>594.37</v>
      </c>
    </row>
    <row r="23" spans="1:8" x14ac:dyDescent="0.25">
      <c r="A23" s="7">
        <v>44713</v>
      </c>
      <c r="B23" t="s">
        <v>5</v>
      </c>
      <c r="C23" t="str">
        <f>PROPER(monthly[[#This Row],[member_casual]])</f>
        <v>Member</v>
      </c>
      <c r="D23">
        <v>16.010000000000002</v>
      </c>
      <c r="E23">
        <v>321530</v>
      </c>
      <c r="F23">
        <v>5</v>
      </c>
      <c r="G23">
        <v>599.42999999999995</v>
      </c>
      <c r="H23">
        <v>589.1</v>
      </c>
    </row>
    <row r="24" spans="1:8" x14ac:dyDescent="0.25">
      <c r="A24" s="7">
        <v>44743</v>
      </c>
      <c r="B24" t="s">
        <v>4</v>
      </c>
      <c r="C24" t="str">
        <f>PROPER(monthly[[#This Row],[member_casual]])</f>
        <v>Casual</v>
      </c>
      <c r="D24">
        <v>25.14</v>
      </c>
      <c r="E24">
        <v>357534</v>
      </c>
      <c r="F24">
        <v>5</v>
      </c>
      <c r="G24">
        <v>599.38</v>
      </c>
      <c r="H24">
        <v>572.62</v>
      </c>
    </row>
    <row r="25" spans="1:8" x14ac:dyDescent="0.25">
      <c r="A25" s="7">
        <v>44743</v>
      </c>
      <c r="B25" t="s">
        <v>5</v>
      </c>
      <c r="C25" t="str">
        <f>PROPER(monthly[[#This Row],[member_casual]])</f>
        <v>Member</v>
      </c>
      <c r="D25">
        <v>15.98</v>
      </c>
      <c r="E25">
        <v>332418</v>
      </c>
      <c r="F25">
        <v>5</v>
      </c>
      <c r="G25">
        <v>597.6</v>
      </c>
      <c r="H25">
        <v>577.54999999999995</v>
      </c>
    </row>
    <row r="27" spans="1:8" x14ac:dyDescent="0.25">
      <c r="A27" s="5" t="s">
        <v>15</v>
      </c>
      <c r="B27" s="1" t="s">
        <v>12</v>
      </c>
    </row>
    <row r="28" spans="1:8" x14ac:dyDescent="0.25">
      <c r="A28" s="5" t="s">
        <v>13</v>
      </c>
      <c r="B28" t="s">
        <v>17</v>
      </c>
      <c r="C28" t="s">
        <v>16</v>
      </c>
    </row>
    <row r="29" spans="1:8" x14ac:dyDescent="0.25">
      <c r="A29" s="6">
        <v>44409</v>
      </c>
      <c r="B29" s="3">
        <v>16.170000000000002</v>
      </c>
      <c r="C29" s="3">
        <v>27.29</v>
      </c>
    </row>
    <row r="30" spans="1:8" x14ac:dyDescent="0.25">
      <c r="A30" s="6">
        <v>44440</v>
      </c>
      <c r="B30" s="3">
        <v>15.87</v>
      </c>
      <c r="C30" s="3">
        <v>26.24</v>
      </c>
    </row>
    <row r="31" spans="1:8" x14ac:dyDescent="0.25">
      <c r="A31" s="6">
        <v>44470</v>
      </c>
      <c r="B31" s="3">
        <v>14.91</v>
      </c>
      <c r="C31" s="3">
        <v>24.15</v>
      </c>
    </row>
    <row r="32" spans="1:8" x14ac:dyDescent="0.25">
      <c r="A32" s="6">
        <v>44501</v>
      </c>
      <c r="B32" s="3">
        <v>13.91</v>
      </c>
      <c r="C32" s="3">
        <v>20.309999999999999</v>
      </c>
    </row>
    <row r="33" spans="1:11" x14ac:dyDescent="0.25">
      <c r="A33" s="6">
        <v>44531</v>
      </c>
      <c r="B33" s="3">
        <v>13.72</v>
      </c>
      <c r="C33" s="3">
        <v>19.760000000000002</v>
      </c>
    </row>
    <row r="34" spans="1:11" x14ac:dyDescent="0.25">
      <c r="A34" s="6">
        <v>44562</v>
      </c>
      <c r="B34" s="3">
        <v>13.81</v>
      </c>
      <c r="C34" s="3">
        <v>18.7</v>
      </c>
    </row>
    <row r="35" spans="1:11" x14ac:dyDescent="0.25">
      <c r="A35" s="6">
        <v>44593</v>
      </c>
      <c r="B35" s="3">
        <v>13.78</v>
      </c>
      <c r="C35" s="3">
        <v>21.34</v>
      </c>
      <c r="K35" s="4"/>
    </row>
    <row r="36" spans="1:11" x14ac:dyDescent="0.25">
      <c r="A36" s="6">
        <v>44621</v>
      </c>
      <c r="B36" s="3">
        <v>14.58</v>
      </c>
      <c r="C36" s="3">
        <v>25.19</v>
      </c>
    </row>
    <row r="37" spans="1:11" x14ac:dyDescent="0.25">
      <c r="A37" s="6">
        <v>44652</v>
      </c>
      <c r="B37" s="3">
        <v>14.36</v>
      </c>
      <c r="C37" s="3">
        <v>24.71</v>
      </c>
    </row>
    <row r="38" spans="1:11" x14ac:dyDescent="0.25">
      <c r="A38" s="6">
        <v>44682</v>
      </c>
      <c r="B38" s="3">
        <v>15.81</v>
      </c>
      <c r="C38" s="3">
        <v>26.96</v>
      </c>
    </row>
    <row r="39" spans="1:11" x14ac:dyDescent="0.25">
      <c r="A39" s="6">
        <v>44713</v>
      </c>
      <c r="B39" s="3">
        <v>16.010000000000002</v>
      </c>
      <c r="C39" s="3">
        <v>25.02</v>
      </c>
    </row>
    <row r="40" spans="1:11" x14ac:dyDescent="0.25">
      <c r="A40" s="6">
        <v>44743</v>
      </c>
      <c r="B40" s="3">
        <v>15.98</v>
      </c>
      <c r="C40" s="3">
        <v>25.14</v>
      </c>
    </row>
    <row r="42" spans="1:11" x14ac:dyDescent="0.25">
      <c r="A42" s="5" t="s">
        <v>21</v>
      </c>
      <c r="B42" s="1" t="s">
        <v>12</v>
      </c>
    </row>
    <row r="43" spans="1:11" x14ac:dyDescent="0.25">
      <c r="A43" s="5" t="s">
        <v>13</v>
      </c>
      <c r="B43" t="s">
        <v>17</v>
      </c>
      <c r="C43" t="s">
        <v>16</v>
      </c>
    </row>
    <row r="44" spans="1:11" x14ac:dyDescent="0.25">
      <c r="A44" s="6">
        <v>44409</v>
      </c>
      <c r="B44" s="3">
        <v>318303</v>
      </c>
      <c r="C44" s="3">
        <v>379454</v>
      </c>
    </row>
    <row r="45" spans="1:11" x14ac:dyDescent="0.25">
      <c r="A45" s="6">
        <v>44440</v>
      </c>
      <c r="B45" s="3">
        <v>313620</v>
      </c>
      <c r="C45" s="3">
        <v>331945</v>
      </c>
    </row>
    <row r="46" spans="1:11" x14ac:dyDescent="0.25">
      <c r="A46" s="6">
        <v>44470</v>
      </c>
      <c r="B46" s="3">
        <v>282920</v>
      </c>
      <c r="C46" s="3">
        <v>229141</v>
      </c>
    </row>
    <row r="47" spans="1:11" x14ac:dyDescent="0.25">
      <c r="A47" s="6">
        <v>44501</v>
      </c>
      <c r="B47" s="3">
        <v>179944</v>
      </c>
      <c r="C47" s="3">
        <v>91093</v>
      </c>
    </row>
    <row r="48" spans="1:11" x14ac:dyDescent="0.25">
      <c r="A48" s="6">
        <v>44531</v>
      </c>
      <c r="B48" s="3">
        <v>125942</v>
      </c>
      <c r="C48" s="3">
        <v>59072</v>
      </c>
    </row>
    <row r="49" spans="1:11" x14ac:dyDescent="0.25">
      <c r="A49" s="6">
        <v>44562</v>
      </c>
      <c r="B49" s="3">
        <v>60882</v>
      </c>
      <c r="C49" s="3">
        <v>15273</v>
      </c>
    </row>
    <row r="50" spans="1:11" x14ac:dyDescent="0.25">
      <c r="A50" s="6">
        <v>44593</v>
      </c>
      <c r="B50" s="3">
        <v>66784</v>
      </c>
      <c r="C50" s="3">
        <v>18104</v>
      </c>
      <c r="K50" s="4"/>
    </row>
    <row r="51" spans="1:11" x14ac:dyDescent="0.25">
      <c r="A51" s="6">
        <v>44621</v>
      </c>
      <c r="B51" s="3">
        <v>140812</v>
      </c>
      <c r="C51" s="3">
        <v>79254</v>
      </c>
      <c r="K51" s="4"/>
    </row>
    <row r="52" spans="1:11" x14ac:dyDescent="0.25">
      <c r="A52" s="6">
        <v>44652</v>
      </c>
      <c r="B52" s="3">
        <v>174699</v>
      </c>
      <c r="C52" s="3">
        <v>110857</v>
      </c>
    </row>
    <row r="53" spans="1:11" x14ac:dyDescent="0.25">
      <c r="A53" s="6">
        <v>44682</v>
      </c>
      <c r="B53" s="3">
        <v>273693</v>
      </c>
      <c r="C53" s="3">
        <v>250420</v>
      </c>
    </row>
    <row r="54" spans="1:11" x14ac:dyDescent="0.25">
      <c r="A54" s="6">
        <v>44713</v>
      </c>
      <c r="B54" s="3">
        <v>321530</v>
      </c>
      <c r="C54" s="3">
        <v>327774</v>
      </c>
    </row>
    <row r="55" spans="1:11" x14ac:dyDescent="0.25">
      <c r="A55" s="6">
        <v>44743</v>
      </c>
      <c r="B55" s="3">
        <v>332418</v>
      </c>
      <c r="C55" s="3">
        <v>357534</v>
      </c>
    </row>
    <row r="66" spans="11:11" x14ac:dyDescent="0.25">
      <c r="K66" s="4"/>
    </row>
  </sheetData>
  <pageMargins left="0.7" right="0.7" top="0.75" bottom="0.75" header="0.3" footer="0.3"/>
  <pageSetup paperSize="9" orientation="portrait" horizontalDpi="1200" verticalDpi="1200" r:id="rId3"/>
  <drawing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weekday_data</vt:lpstr>
      <vt:lpstr>monthly_data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Hush</dc:creator>
  <cp:lastModifiedBy>Hush</cp:lastModifiedBy>
  <dcterms:created xsi:type="dcterms:W3CDTF">2022-08-14T09:56:40Z</dcterms:created>
  <dcterms:modified xsi:type="dcterms:W3CDTF">2022-08-14T12:21:36Z</dcterms:modified>
</cp:coreProperties>
</file>