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activeTab="2"/>
  </bookViews>
  <sheets>
    <sheet name="数据明细" sheetId="1" r:id="rId1"/>
    <sheet name="统计" sheetId="4" r:id="rId2"/>
    <sheet name="分析" sheetId="5" r:id="rId3"/>
    <sheet name="部门清单" sheetId="3" r:id="rId4"/>
    <sheet name="目录" sheetId="6" r:id="rId5"/>
  </sheets>
  <definedNames>
    <definedName name="_xlnm._FilterDatabase" localSheetId="0" hidden="1">数据明细!$A$1:$G$424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<sst xmlns="http://schemas.openxmlformats.org/spreadsheetml/2006/main" count="982" uniqueCount="83">
  <si>
    <t>日期</t>
  </si>
  <si>
    <t>成员</t>
  </si>
  <si>
    <t>所属部门</t>
  </si>
  <si>
    <t>物品</t>
  </si>
  <si>
    <t>单价（元）</t>
  </si>
  <si>
    <t>领取数量</t>
  </si>
  <si>
    <t>总金额（元）</t>
  </si>
  <si>
    <t>孙坚</t>
  </si>
  <si>
    <t>笔记本</t>
  </si>
  <si>
    <t>司马徽</t>
  </si>
  <si>
    <t>孙休</t>
  </si>
  <si>
    <t>司马师</t>
  </si>
  <si>
    <t>太史慈</t>
  </si>
  <si>
    <t>虞帆</t>
  </si>
  <si>
    <t>陶谦</t>
  </si>
  <si>
    <t>孙亮</t>
  </si>
  <si>
    <t>便利贴</t>
  </si>
  <si>
    <t>剪刀</t>
  </si>
  <si>
    <t>胶水</t>
  </si>
  <si>
    <t>美工刀</t>
  </si>
  <si>
    <t>孙恒</t>
  </si>
  <si>
    <t>铅笔</t>
  </si>
  <si>
    <t>水性笔</t>
  </si>
  <si>
    <t>燕尾夹</t>
  </si>
  <si>
    <t>张翼</t>
  </si>
  <si>
    <t>孙策</t>
  </si>
  <si>
    <t>关羽</t>
  </si>
  <si>
    <t>乐进</t>
  </si>
  <si>
    <t>黄忠</t>
  </si>
  <si>
    <t>黄盖</t>
  </si>
  <si>
    <t>阚泽</t>
  </si>
  <si>
    <t>何进</t>
  </si>
  <si>
    <t>典韦</t>
  </si>
  <si>
    <t>程普</t>
  </si>
  <si>
    <t>公孙瓒</t>
  </si>
  <si>
    <t>王朗</t>
  </si>
  <si>
    <t>夏侯茂</t>
  </si>
  <si>
    <t>杨修</t>
  </si>
  <si>
    <t>曹真</t>
  </si>
  <si>
    <t>蒋钦</t>
  </si>
  <si>
    <t>程昱</t>
  </si>
  <si>
    <t>黄权</t>
  </si>
  <si>
    <t>董卓</t>
  </si>
  <si>
    <t>杨仪</t>
  </si>
  <si>
    <t>马超</t>
  </si>
  <si>
    <t>刘理</t>
  </si>
  <si>
    <t>吕蒙</t>
  </si>
  <si>
    <t>鲁肃</t>
  </si>
  <si>
    <t>马良</t>
  </si>
  <si>
    <t>曹操</t>
  </si>
  <si>
    <t>周瑜</t>
  </si>
  <si>
    <t>陆绩</t>
  </si>
  <si>
    <t>潘璋</t>
  </si>
  <si>
    <t>刘备</t>
  </si>
  <si>
    <t>孔融</t>
  </si>
  <si>
    <t>廖化</t>
  </si>
  <si>
    <t>诸葛恪</t>
  </si>
  <si>
    <t>诸葛亮</t>
  </si>
  <si>
    <t>张温</t>
  </si>
  <si>
    <t>赵子龙</t>
  </si>
  <si>
    <t>张昭</t>
  </si>
  <si>
    <t>诸葛瑾</t>
  </si>
  <si>
    <t>部门</t>
  </si>
  <si>
    <t>部门总人数</t>
  </si>
  <si>
    <t>领取总金额</t>
  </si>
  <si>
    <t>领取金额占比</t>
  </si>
  <si>
    <t>销售部</t>
  </si>
  <si>
    <t>设计部</t>
  </si>
  <si>
    <t>法务部</t>
  </si>
  <si>
    <t>研发部</t>
  </si>
  <si>
    <t>运营部</t>
  </si>
  <si>
    <t>总计</t>
  </si>
  <si>
    <t>求和项:总金额（元）</t>
  </si>
  <si>
    <t>1月</t>
  </si>
  <si>
    <t>2月</t>
  </si>
  <si>
    <t>3月</t>
  </si>
  <si>
    <t>4月</t>
  </si>
  <si>
    <t>5月</t>
  </si>
  <si>
    <t>序号</t>
  </si>
  <si>
    <t>工作表名称</t>
  </si>
  <si>
    <t>数据明细</t>
  </si>
  <si>
    <t>统计</t>
  </si>
  <si>
    <t>分析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</si>
</sst>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3278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22" borderId="24" applyNumberFormat="0" applyAlignment="0" applyProtection="0">
      <alignment vertical="center"/>
    </xf>
    <xf numFmtId="0" fontId="5" fillId="5" borderId="0"/>
    <xf numFmtId="0" fontId="18" fillId="22" borderId="21" applyNumberFormat="0" applyAlignment="0" applyProtection="0">
      <alignment vertical="center"/>
    </xf>
    <xf numFmtId="0" fontId="8" fillId="8" borderId="1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1" xfId="1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0" borderId="4" xfId="10" applyFill="1" applyBorder="1" applyAlignment="1">
      <alignment horizont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Protection="1"/>
    <xf numFmtId="0" fontId="1" fillId="3" borderId="16" xfId="0" applyFont="1" applyFill="1" applyBorder="1" applyAlignment="1" applyProtection="1">
      <alignment vertical="center"/>
    </xf>
    <xf numFmtId="0" fontId="0" fillId="0" borderId="16" xfId="0" applyFont="1" applyFill="1" applyBorder="1" applyAlignment="1" applyProtection="1">
      <alignment horizontal="center" vertical="center"/>
    </xf>
    <xf numFmtId="0" fontId="0" fillId="0" borderId="16" xfId="0" applyBorder="1" applyProtection="1"/>
    <xf numFmtId="10" fontId="0" fillId="0" borderId="16" xfId="0" applyNumberFormat="1" applyBorder="1" applyProtection="1"/>
    <xf numFmtId="0" fontId="0" fillId="4" borderId="16" xfId="0" applyFont="1" applyFill="1" applyBorder="1" applyAlignment="1" applyProtection="1">
      <alignment vertical="center"/>
    </xf>
    <xf numFmtId="10" fontId="0" fillId="4" borderId="16" xfId="0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5" borderId="0" xfId="25"/>
    <xf numFmtId="176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4" fontId="4" fillId="0" borderId="0" xfId="0" applyNumberFormat="1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表头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000000"/>
      <color rgb="00327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统计!$D$1</c:f>
              <c:strCache>
                <c:ptCount val="1"/>
                <c:pt idx="0">
                  <c:v>领取金额占比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5">
                  <a:shade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统计!$A$2:$A$6</c:f>
              <c:strCache>
                <c:ptCount val="5"/>
                <c:pt idx="0">
                  <c:v>销售部</c:v>
                </c:pt>
                <c:pt idx="1">
                  <c:v>设计部</c:v>
                </c:pt>
                <c:pt idx="2">
                  <c:v>法务部</c:v>
                </c:pt>
                <c:pt idx="3">
                  <c:v>研发部</c:v>
                </c:pt>
                <c:pt idx="4">
                  <c:v>运营部</c:v>
                </c:pt>
              </c:strCache>
            </c:strRef>
          </c:cat>
          <c:val>
            <c:numRef>
              <c:f>统计!$D$2:$D$6</c:f>
              <c:numCache>
                <c:formatCode>0.00%</c:formatCode>
                <c:ptCount val="5"/>
                <c:pt idx="0">
                  <c:v>0.23552902262918</c:v>
                </c:pt>
                <c:pt idx="1">
                  <c:v>0.195393489572829</c:v>
                </c:pt>
                <c:pt idx="2">
                  <c:v>0.302166108668468</c:v>
                </c:pt>
                <c:pt idx="3">
                  <c:v>0.193094268081158</c:v>
                </c:pt>
                <c:pt idx="4">
                  <c:v>0.0738171110483643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520700</xdr:colOff>
      <xdr:row>0</xdr:row>
      <xdr:rowOff>0</xdr:rowOff>
    </xdr:from>
    <xdr:to>
      <xdr:col>15</xdr:col>
      <xdr:colOff>358775</xdr:colOff>
      <xdr:row>15</xdr:row>
      <xdr:rowOff>28575</xdr:rowOff>
    </xdr:to>
    <xdr:graphicFrame>
      <xdr:nvGraphicFramePr>
        <xdr:cNvPr id="2" name="图表 1"/>
        <xdr:cNvGraphicFramePr/>
      </xdr:nvGraphicFramePr>
      <xdr:xfrm>
        <a:off x="5847080" y="0"/>
        <a:ext cx="410527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6.4703935185" refreshedBy="聂钰桢" recordCount="416">
  <cacheSource type="worksheet">
    <worksheetSource ref="A1:G417" sheet="数据明细"/>
  </cacheSource>
  <cacheFields count="7">
    <cacheField name="日期" numFmtId="0">
      <sharedItems containsSemiMixedTypes="0" containsString="0" containsNonDate="0" containsDate="1" minDate="2022-01-01T00:00:00" maxDate="2022-05-31T00:00:00" count="143">
        <d v="2022-05-28T00:00:00"/>
        <d v="2022-03-05T00:00:00"/>
        <d v="2022-05-22T00:00:00"/>
        <d v="2022-01-01T00:00:00"/>
        <d v="2022-04-19T00:00:00"/>
        <d v="2022-05-09T00:00:00"/>
        <d v="2022-01-25T00:00:00"/>
        <d v="2022-04-05T00:00:00"/>
        <d v="2022-03-11T00:00:00"/>
        <d v="2022-04-26T00:00:00"/>
        <d v="2022-02-19T00:00:00"/>
        <d v="2022-01-16T00:00:00"/>
        <d v="2022-05-04T00:00:00"/>
        <d v="2022-02-10T00:00:00"/>
        <d v="2022-05-24T00:00:00"/>
        <d v="2022-01-21T00:00:00"/>
        <d v="2022-03-26T00:00:00"/>
        <d v="2022-05-14T00:00:00"/>
        <d v="2022-03-04T00:00:00"/>
        <d v="2022-02-16T00:00:00"/>
        <d v="2022-03-19T00:00:00"/>
        <d v="2022-01-04T00:00:00"/>
        <d v="2022-01-02T00:00:00"/>
        <d v="2022-03-06T00:00:00"/>
        <d v="2022-02-24T00:00:00"/>
        <d v="2022-02-08T00:00:00"/>
        <d v="2022-04-23T00:00:00"/>
        <d v="2022-03-24T00:00:00"/>
        <d v="2022-04-11T00:00:00"/>
        <d v="2022-02-06T00:00:00"/>
        <d v="2022-01-23T00:00:00"/>
        <d v="2022-01-06T00:00:00"/>
        <d v="2022-03-09T00:00:00"/>
        <d v="2022-05-11T00:00:00"/>
        <d v="2022-04-27T00:00:00"/>
        <d v="2022-01-07T00:00:00"/>
        <d v="2022-01-19T00:00:00"/>
        <d v="2022-03-22T00:00:00"/>
        <d v="2022-02-01T00:00:00"/>
        <d v="2022-03-28T00:00:00"/>
        <d v="2022-03-07T00:00:00"/>
        <d v="2022-02-17T00:00:00"/>
        <d v="2022-04-24T00:00:00"/>
        <d v="2022-04-04T00:00:00"/>
        <d v="2022-04-25T00:00:00"/>
        <d v="2022-05-15T00:00:00"/>
        <d v="2022-05-29T00:00:00"/>
        <d v="2022-03-29T00:00:00"/>
        <d v="2022-04-30T00:00:00"/>
        <d v="2022-02-12T00:00:00"/>
        <d v="2022-05-23T00:00:00"/>
        <d v="2022-03-13T00:00:00"/>
        <d v="2022-05-30T00:00:00"/>
        <d v="2022-03-21T00:00:00"/>
        <d v="2022-05-31T00:00:00"/>
        <d v="2022-01-09T00:00:00"/>
        <d v="2022-03-14T00:00:00"/>
        <d v="2022-02-07T00:00:00"/>
        <d v="2022-01-15T00:00:00"/>
        <d v="2022-03-30T00:00:00"/>
        <d v="2022-04-06T00:00:00"/>
        <d v="2022-01-10T00:00:00"/>
        <d v="2022-01-13T00:00:00"/>
        <d v="2022-01-31T00:00:00"/>
        <d v="2022-03-02T00:00:00"/>
        <d v="2022-05-19T00:00:00"/>
        <d v="2022-02-18T00:00:00"/>
        <d v="2022-04-13T00:00:00"/>
        <d v="2022-05-16T00:00:00"/>
        <d v="2022-04-12T00:00:00"/>
        <d v="2022-03-03T00:00:00"/>
        <d v="2022-04-07T00:00:00"/>
        <d v="2022-01-30T00:00:00"/>
        <d v="2022-02-13T00:00:00"/>
        <d v="2022-04-01T00:00:00"/>
        <d v="2022-03-01T00:00:00"/>
        <d v="2022-05-18T00:00:00"/>
        <d v="2022-02-04T00:00:00"/>
        <d v="2022-02-22T00:00:00"/>
        <d v="2022-04-28T00:00:00"/>
        <d v="2022-05-21T00:00:00"/>
        <d v="2022-05-08T00:00:00"/>
        <d v="2022-05-07T00:00:00"/>
        <d v="2022-05-01T00:00:00"/>
        <d v="2022-04-14T00:00:00"/>
        <d v="2022-05-06T00:00:00"/>
        <d v="2022-04-02T00:00:00"/>
        <d v="2022-05-02T00:00:00"/>
        <d v="2022-02-02T00:00:00"/>
        <d v="2022-05-26T00:00:00"/>
        <d v="2022-04-22T00:00:00"/>
        <d v="2022-01-26T00:00:00"/>
        <d v="2022-02-03T00:00:00"/>
        <d v="2022-05-20T00:00:00"/>
        <d v="2022-04-09T00:00:00"/>
        <d v="2022-03-25T00:00:00"/>
        <d v="2022-02-23T00:00:00"/>
        <d v="2022-02-25T00:00:00"/>
        <d v="2022-05-13T00:00:00"/>
        <d v="2022-01-17T00:00:00"/>
        <d v="2022-01-22T00:00:00"/>
        <d v="2022-04-29T00:00:00"/>
        <d v="2022-03-15T00:00:00"/>
        <d v="2022-02-05T00:00:00"/>
        <d v="2022-01-27T00:00:00"/>
        <d v="2022-03-08T00:00:00"/>
        <d v="2022-04-18T00:00:00"/>
        <d v="2022-02-21T00:00:00"/>
        <d v="2022-03-27T00:00:00"/>
        <d v="2022-02-26T00:00:00"/>
        <d v="2022-03-18T00:00:00"/>
        <d v="2022-01-24T00:00:00"/>
        <d v="2022-05-10T00:00:00"/>
        <d v="2022-04-10T00:00:00"/>
        <d v="2022-03-31T00:00:00"/>
        <d v="2022-04-08T00:00:00"/>
        <d v="2022-04-15T00:00:00"/>
        <d v="2022-03-10T00:00:00"/>
        <d v="2022-03-16T00:00:00"/>
        <d v="2022-02-15T00:00:00"/>
        <d v="2022-04-03T00:00:00"/>
        <d v="2022-03-23T00:00:00"/>
        <d v="2022-01-12T00:00:00"/>
        <d v="2022-03-17T00:00:00"/>
        <d v="2022-01-20T00:00:00"/>
        <d v="2022-01-29T00:00:00"/>
        <d v="2022-05-25T00:00:00"/>
        <d v="2022-02-14T00:00:00"/>
        <d v="2022-05-03T00:00:00"/>
        <d v="2022-01-03T00:00:00"/>
        <d v="2022-01-18T00:00:00"/>
        <d v="2022-01-28T00:00:00"/>
        <d v="2022-05-12T00:00:00"/>
        <d v="2022-03-12T00:00:00"/>
        <d v="2022-02-27T00:00:00"/>
        <d v="2022-04-20T00:00:00"/>
        <d v="2022-02-20T00:00:00"/>
        <d v="2022-05-27T00:00:00"/>
        <d v="2022-01-14T00:00:00"/>
        <d v="2022-01-11T00:00:00"/>
        <d v="2022-05-17T00:00:00"/>
        <d v="2022-02-28T00:00:00"/>
        <d v="2022-05-05T00:00:00"/>
      </sharedItems>
      <fieldGroup base="0">
        <rangePr groupBy="months" startDate="2022-01-01T00:00:00" endDate="2022-05-31T00:00:00" groupInterval="1"/>
        <groupItems count="14">
          <s v="&lt;202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5/31"/>
        </groupItems>
      </fieldGroup>
    </cacheField>
    <cacheField name="成员" numFmtId="0">
      <sharedItems count="47">
        <s v="孙坚"/>
        <s v="司马徽"/>
        <s v="孙休"/>
        <s v="司马师"/>
        <s v="太史慈"/>
        <s v="虞帆"/>
        <s v="陶谦"/>
        <s v="孙亮"/>
        <s v="孙恒"/>
        <s v="张翼"/>
        <s v="孙策"/>
        <s v="关羽"/>
        <s v="乐进"/>
        <s v="黄忠"/>
        <s v="黄盖"/>
        <s v="阚泽"/>
        <s v="何进"/>
        <s v="典韦"/>
        <s v="程普"/>
        <s v="公孙瓒"/>
        <s v="王朗"/>
        <s v="夏侯茂"/>
        <s v="杨修"/>
        <s v="曹真"/>
        <s v="蒋钦"/>
        <s v="程昱"/>
        <s v="黄权"/>
        <s v="董卓"/>
        <s v="杨仪"/>
        <s v="马超"/>
        <s v="刘理"/>
        <s v="吕蒙"/>
        <s v="鲁肃"/>
        <s v="马良"/>
        <s v="曹操"/>
        <s v="周瑜"/>
        <s v="陆绩"/>
        <s v="潘璋"/>
        <s v="刘备"/>
        <s v="孔融"/>
        <s v="廖化"/>
        <s v="诸葛恪"/>
        <s v="诸葛亮"/>
        <s v="张温"/>
        <s v="赵子龙"/>
        <s v="张昭"/>
        <s v="诸葛瑾"/>
      </sharedItems>
    </cacheField>
    <cacheField name="所属部门" numFmtId="0">
      <sharedItems count="5">
        <s v="研发部"/>
        <s v="设计部"/>
        <s v="销售部"/>
        <s v="法务部"/>
        <s v="运营部"/>
      </sharedItems>
    </cacheField>
    <cacheField name="物品" numFmtId="0">
      <sharedItems count="8">
        <s v="笔记本"/>
        <s v="便利贴"/>
        <s v="剪刀"/>
        <s v="胶水"/>
        <s v="美工刀"/>
        <s v="铅笔"/>
        <s v="水性笔"/>
        <s v="燕尾夹"/>
      </sharedItems>
    </cacheField>
    <cacheField name="单价（元）" numFmtId="0">
      <sharedItems containsSemiMixedTypes="0" containsString="0" containsNumber="1" minValue="1" maxValue="10" count="8">
        <n v="8"/>
        <n v="2.5"/>
        <n v="5"/>
        <n v="2"/>
        <n v="3"/>
        <n v="1"/>
        <n v="1.5"/>
        <n v="10"/>
      </sharedItems>
    </cacheField>
    <cacheField name="领取数量" numFmtId="0">
      <sharedItems containsSemiMixedTypes="0" containsString="0" containsNumber="1" containsInteger="1" minValue="1" maxValue="20" count="13">
        <n v="1"/>
        <n v="2"/>
        <n v="7"/>
        <n v="5"/>
        <n v="4"/>
        <n v="3"/>
        <n v="6"/>
        <n v="10"/>
        <n v="8"/>
        <n v="9"/>
        <n v="11"/>
        <n v="20"/>
        <n v="16"/>
      </sharedItems>
    </cacheField>
    <cacheField name="总金额（元）" numFmtId="44">
      <sharedItems containsSemiMixedTypes="0" containsString="0" containsNumber="1" minValue="1" maxValue="200" count="48">
        <n v="8"/>
        <n v="16"/>
        <n v="56"/>
        <n v="40"/>
        <n v="32"/>
        <n v="24"/>
        <n v="48"/>
        <n v="25"/>
        <n v="5"/>
        <n v="20"/>
        <n v="15"/>
        <n v="45"/>
        <n v="50"/>
        <n v="35"/>
        <n v="12"/>
        <n v="14"/>
        <n v="2"/>
        <n v="9"/>
        <n v="30"/>
        <n v="6"/>
        <n v="21"/>
        <n v="10"/>
        <n v="1"/>
        <n v="4"/>
        <n v="3"/>
        <n v="7"/>
        <n v="7.5"/>
        <n v="1.5"/>
        <n v="4.5"/>
        <n v="10.5"/>
        <n v="60"/>
        <n v="110"/>
        <n v="90"/>
        <n v="200"/>
        <n v="70"/>
        <n v="80"/>
        <n v="72"/>
        <n v="64"/>
        <n v="17.5"/>
        <n v="2.5"/>
        <n v="22.5"/>
        <n v="27"/>
        <n v="160"/>
        <n v="18"/>
        <n v="13.5"/>
        <n v="100"/>
        <n v="12.5"/>
        <n v="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x v="0"/>
    <x v="0"/>
    <x v="0"/>
    <x v="0"/>
    <x v="0"/>
    <x v="0"/>
    <x v="0"/>
  </r>
  <r>
    <x v="1"/>
    <x v="1"/>
    <x v="0"/>
    <x v="0"/>
    <x v="0"/>
    <x v="1"/>
    <x v="1"/>
  </r>
  <r>
    <x v="2"/>
    <x v="2"/>
    <x v="0"/>
    <x v="0"/>
    <x v="0"/>
    <x v="2"/>
    <x v="2"/>
  </r>
  <r>
    <x v="3"/>
    <x v="3"/>
    <x v="0"/>
    <x v="0"/>
    <x v="0"/>
    <x v="3"/>
    <x v="3"/>
  </r>
  <r>
    <x v="4"/>
    <x v="0"/>
    <x v="0"/>
    <x v="0"/>
    <x v="0"/>
    <x v="0"/>
    <x v="0"/>
  </r>
  <r>
    <x v="5"/>
    <x v="1"/>
    <x v="0"/>
    <x v="0"/>
    <x v="0"/>
    <x v="3"/>
    <x v="3"/>
  </r>
  <r>
    <x v="6"/>
    <x v="4"/>
    <x v="0"/>
    <x v="0"/>
    <x v="0"/>
    <x v="1"/>
    <x v="1"/>
  </r>
  <r>
    <x v="7"/>
    <x v="3"/>
    <x v="0"/>
    <x v="0"/>
    <x v="0"/>
    <x v="4"/>
    <x v="4"/>
  </r>
  <r>
    <x v="8"/>
    <x v="4"/>
    <x v="0"/>
    <x v="0"/>
    <x v="0"/>
    <x v="2"/>
    <x v="2"/>
  </r>
  <r>
    <x v="9"/>
    <x v="5"/>
    <x v="0"/>
    <x v="0"/>
    <x v="0"/>
    <x v="5"/>
    <x v="5"/>
  </r>
  <r>
    <x v="10"/>
    <x v="6"/>
    <x v="0"/>
    <x v="0"/>
    <x v="0"/>
    <x v="6"/>
    <x v="6"/>
  </r>
  <r>
    <x v="11"/>
    <x v="7"/>
    <x v="0"/>
    <x v="1"/>
    <x v="1"/>
    <x v="7"/>
    <x v="7"/>
  </r>
  <r>
    <x v="12"/>
    <x v="4"/>
    <x v="0"/>
    <x v="1"/>
    <x v="1"/>
    <x v="1"/>
    <x v="8"/>
  </r>
  <r>
    <x v="13"/>
    <x v="7"/>
    <x v="0"/>
    <x v="1"/>
    <x v="1"/>
    <x v="8"/>
    <x v="9"/>
  </r>
  <r>
    <x v="14"/>
    <x v="4"/>
    <x v="0"/>
    <x v="1"/>
    <x v="1"/>
    <x v="7"/>
    <x v="7"/>
  </r>
  <r>
    <x v="14"/>
    <x v="5"/>
    <x v="0"/>
    <x v="1"/>
    <x v="1"/>
    <x v="7"/>
    <x v="7"/>
  </r>
  <r>
    <x v="14"/>
    <x v="7"/>
    <x v="0"/>
    <x v="1"/>
    <x v="1"/>
    <x v="6"/>
    <x v="10"/>
  </r>
  <r>
    <x v="15"/>
    <x v="0"/>
    <x v="0"/>
    <x v="2"/>
    <x v="2"/>
    <x v="9"/>
    <x v="11"/>
  </r>
  <r>
    <x v="16"/>
    <x v="0"/>
    <x v="0"/>
    <x v="2"/>
    <x v="2"/>
    <x v="4"/>
    <x v="9"/>
  </r>
  <r>
    <x v="17"/>
    <x v="2"/>
    <x v="0"/>
    <x v="2"/>
    <x v="2"/>
    <x v="7"/>
    <x v="12"/>
  </r>
  <r>
    <x v="18"/>
    <x v="0"/>
    <x v="0"/>
    <x v="2"/>
    <x v="2"/>
    <x v="0"/>
    <x v="8"/>
  </r>
  <r>
    <x v="8"/>
    <x v="4"/>
    <x v="0"/>
    <x v="2"/>
    <x v="2"/>
    <x v="2"/>
    <x v="13"/>
  </r>
  <r>
    <x v="19"/>
    <x v="7"/>
    <x v="0"/>
    <x v="3"/>
    <x v="3"/>
    <x v="6"/>
    <x v="14"/>
  </r>
  <r>
    <x v="20"/>
    <x v="7"/>
    <x v="0"/>
    <x v="3"/>
    <x v="3"/>
    <x v="2"/>
    <x v="15"/>
  </r>
  <r>
    <x v="21"/>
    <x v="6"/>
    <x v="0"/>
    <x v="3"/>
    <x v="3"/>
    <x v="0"/>
    <x v="16"/>
  </r>
  <r>
    <x v="0"/>
    <x v="6"/>
    <x v="0"/>
    <x v="4"/>
    <x v="4"/>
    <x v="5"/>
    <x v="17"/>
  </r>
  <r>
    <x v="2"/>
    <x v="7"/>
    <x v="0"/>
    <x v="4"/>
    <x v="4"/>
    <x v="5"/>
    <x v="17"/>
  </r>
  <r>
    <x v="22"/>
    <x v="4"/>
    <x v="0"/>
    <x v="4"/>
    <x v="4"/>
    <x v="5"/>
    <x v="17"/>
  </r>
  <r>
    <x v="23"/>
    <x v="0"/>
    <x v="0"/>
    <x v="4"/>
    <x v="4"/>
    <x v="7"/>
    <x v="18"/>
  </r>
  <r>
    <x v="24"/>
    <x v="5"/>
    <x v="0"/>
    <x v="4"/>
    <x v="4"/>
    <x v="1"/>
    <x v="19"/>
  </r>
  <r>
    <x v="25"/>
    <x v="4"/>
    <x v="0"/>
    <x v="4"/>
    <x v="4"/>
    <x v="2"/>
    <x v="20"/>
  </r>
  <r>
    <x v="26"/>
    <x v="8"/>
    <x v="0"/>
    <x v="4"/>
    <x v="4"/>
    <x v="2"/>
    <x v="20"/>
  </r>
  <r>
    <x v="27"/>
    <x v="4"/>
    <x v="0"/>
    <x v="5"/>
    <x v="5"/>
    <x v="7"/>
    <x v="21"/>
  </r>
  <r>
    <x v="28"/>
    <x v="8"/>
    <x v="0"/>
    <x v="5"/>
    <x v="5"/>
    <x v="9"/>
    <x v="17"/>
  </r>
  <r>
    <x v="29"/>
    <x v="3"/>
    <x v="0"/>
    <x v="5"/>
    <x v="5"/>
    <x v="0"/>
    <x v="22"/>
  </r>
  <r>
    <x v="30"/>
    <x v="6"/>
    <x v="0"/>
    <x v="5"/>
    <x v="5"/>
    <x v="4"/>
    <x v="23"/>
  </r>
  <r>
    <x v="31"/>
    <x v="5"/>
    <x v="0"/>
    <x v="5"/>
    <x v="5"/>
    <x v="5"/>
    <x v="24"/>
  </r>
  <r>
    <x v="23"/>
    <x v="0"/>
    <x v="0"/>
    <x v="5"/>
    <x v="5"/>
    <x v="1"/>
    <x v="16"/>
  </r>
  <r>
    <x v="32"/>
    <x v="7"/>
    <x v="0"/>
    <x v="5"/>
    <x v="5"/>
    <x v="5"/>
    <x v="24"/>
  </r>
  <r>
    <x v="33"/>
    <x v="3"/>
    <x v="0"/>
    <x v="5"/>
    <x v="5"/>
    <x v="2"/>
    <x v="25"/>
  </r>
  <r>
    <x v="34"/>
    <x v="5"/>
    <x v="0"/>
    <x v="5"/>
    <x v="5"/>
    <x v="2"/>
    <x v="25"/>
  </r>
  <r>
    <x v="35"/>
    <x v="6"/>
    <x v="0"/>
    <x v="5"/>
    <x v="5"/>
    <x v="1"/>
    <x v="16"/>
  </r>
  <r>
    <x v="26"/>
    <x v="1"/>
    <x v="0"/>
    <x v="5"/>
    <x v="5"/>
    <x v="7"/>
    <x v="21"/>
  </r>
  <r>
    <x v="36"/>
    <x v="2"/>
    <x v="0"/>
    <x v="5"/>
    <x v="5"/>
    <x v="5"/>
    <x v="24"/>
  </r>
  <r>
    <x v="5"/>
    <x v="3"/>
    <x v="0"/>
    <x v="5"/>
    <x v="5"/>
    <x v="6"/>
    <x v="19"/>
  </r>
  <r>
    <x v="37"/>
    <x v="2"/>
    <x v="0"/>
    <x v="5"/>
    <x v="5"/>
    <x v="1"/>
    <x v="16"/>
  </r>
  <r>
    <x v="38"/>
    <x v="6"/>
    <x v="0"/>
    <x v="6"/>
    <x v="6"/>
    <x v="8"/>
    <x v="14"/>
  </r>
  <r>
    <x v="39"/>
    <x v="1"/>
    <x v="0"/>
    <x v="6"/>
    <x v="6"/>
    <x v="3"/>
    <x v="26"/>
  </r>
  <r>
    <x v="40"/>
    <x v="1"/>
    <x v="0"/>
    <x v="6"/>
    <x v="6"/>
    <x v="0"/>
    <x v="27"/>
  </r>
  <r>
    <x v="0"/>
    <x v="2"/>
    <x v="0"/>
    <x v="6"/>
    <x v="6"/>
    <x v="5"/>
    <x v="28"/>
  </r>
  <r>
    <x v="36"/>
    <x v="0"/>
    <x v="0"/>
    <x v="6"/>
    <x v="6"/>
    <x v="8"/>
    <x v="14"/>
  </r>
  <r>
    <x v="8"/>
    <x v="1"/>
    <x v="0"/>
    <x v="6"/>
    <x v="6"/>
    <x v="5"/>
    <x v="28"/>
  </r>
  <r>
    <x v="41"/>
    <x v="2"/>
    <x v="0"/>
    <x v="6"/>
    <x v="6"/>
    <x v="4"/>
    <x v="19"/>
  </r>
  <r>
    <x v="42"/>
    <x v="8"/>
    <x v="0"/>
    <x v="6"/>
    <x v="6"/>
    <x v="6"/>
    <x v="17"/>
  </r>
  <r>
    <x v="43"/>
    <x v="3"/>
    <x v="0"/>
    <x v="6"/>
    <x v="6"/>
    <x v="2"/>
    <x v="29"/>
  </r>
  <r>
    <x v="44"/>
    <x v="2"/>
    <x v="0"/>
    <x v="7"/>
    <x v="7"/>
    <x v="6"/>
    <x v="30"/>
  </r>
  <r>
    <x v="18"/>
    <x v="8"/>
    <x v="0"/>
    <x v="7"/>
    <x v="7"/>
    <x v="10"/>
    <x v="31"/>
  </r>
  <r>
    <x v="29"/>
    <x v="3"/>
    <x v="0"/>
    <x v="7"/>
    <x v="7"/>
    <x v="6"/>
    <x v="30"/>
  </r>
  <r>
    <x v="45"/>
    <x v="5"/>
    <x v="0"/>
    <x v="7"/>
    <x v="7"/>
    <x v="9"/>
    <x v="32"/>
  </r>
  <r>
    <x v="46"/>
    <x v="7"/>
    <x v="0"/>
    <x v="7"/>
    <x v="7"/>
    <x v="3"/>
    <x v="12"/>
  </r>
  <r>
    <x v="32"/>
    <x v="8"/>
    <x v="0"/>
    <x v="7"/>
    <x v="7"/>
    <x v="4"/>
    <x v="3"/>
  </r>
  <r>
    <x v="47"/>
    <x v="3"/>
    <x v="0"/>
    <x v="7"/>
    <x v="7"/>
    <x v="4"/>
    <x v="3"/>
  </r>
  <r>
    <x v="48"/>
    <x v="5"/>
    <x v="0"/>
    <x v="7"/>
    <x v="7"/>
    <x v="6"/>
    <x v="30"/>
  </r>
  <r>
    <x v="26"/>
    <x v="6"/>
    <x v="0"/>
    <x v="7"/>
    <x v="7"/>
    <x v="4"/>
    <x v="3"/>
  </r>
  <r>
    <x v="12"/>
    <x v="4"/>
    <x v="0"/>
    <x v="7"/>
    <x v="7"/>
    <x v="9"/>
    <x v="32"/>
  </r>
  <r>
    <x v="49"/>
    <x v="8"/>
    <x v="0"/>
    <x v="7"/>
    <x v="7"/>
    <x v="11"/>
    <x v="33"/>
  </r>
  <r>
    <x v="50"/>
    <x v="5"/>
    <x v="0"/>
    <x v="7"/>
    <x v="7"/>
    <x v="4"/>
    <x v="3"/>
  </r>
  <r>
    <x v="51"/>
    <x v="6"/>
    <x v="0"/>
    <x v="7"/>
    <x v="7"/>
    <x v="1"/>
    <x v="9"/>
  </r>
  <r>
    <x v="52"/>
    <x v="2"/>
    <x v="0"/>
    <x v="7"/>
    <x v="7"/>
    <x v="2"/>
    <x v="34"/>
  </r>
  <r>
    <x v="53"/>
    <x v="8"/>
    <x v="0"/>
    <x v="7"/>
    <x v="7"/>
    <x v="5"/>
    <x v="18"/>
  </r>
  <r>
    <x v="54"/>
    <x v="6"/>
    <x v="0"/>
    <x v="7"/>
    <x v="7"/>
    <x v="8"/>
    <x v="35"/>
  </r>
  <r>
    <x v="55"/>
    <x v="1"/>
    <x v="0"/>
    <x v="7"/>
    <x v="7"/>
    <x v="1"/>
    <x v="9"/>
  </r>
  <r>
    <x v="56"/>
    <x v="8"/>
    <x v="0"/>
    <x v="7"/>
    <x v="7"/>
    <x v="5"/>
    <x v="18"/>
  </r>
  <r>
    <x v="57"/>
    <x v="2"/>
    <x v="0"/>
    <x v="7"/>
    <x v="7"/>
    <x v="4"/>
    <x v="3"/>
  </r>
  <r>
    <x v="58"/>
    <x v="8"/>
    <x v="0"/>
    <x v="7"/>
    <x v="7"/>
    <x v="0"/>
    <x v="21"/>
  </r>
  <r>
    <x v="50"/>
    <x v="3"/>
    <x v="0"/>
    <x v="7"/>
    <x v="7"/>
    <x v="9"/>
    <x v="32"/>
  </r>
  <r>
    <x v="27"/>
    <x v="7"/>
    <x v="0"/>
    <x v="7"/>
    <x v="7"/>
    <x v="0"/>
    <x v="21"/>
  </r>
  <r>
    <x v="46"/>
    <x v="1"/>
    <x v="0"/>
    <x v="7"/>
    <x v="7"/>
    <x v="2"/>
    <x v="34"/>
  </r>
  <r>
    <x v="13"/>
    <x v="0"/>
    <x v="0"/>
    <x v="7"/>
    <x v="7"/>
    <x v="6"/>
    <x v="30"/>
  </r>
  <r>
    <x v="59"/>
    <x v="1"/>
    <x v="0"/>
    <x v="7"/>
    <x v="7"/>
    <x v="0"/>
    <x v="21"/>
  </r>
  <r>
    <x v="16"/>
    <x v="5"/>
    <x v="0"/>
    <x v="7"/>
    <x v="7"/>
    <x v="9"/>
    <x v="32"/>
  </r>
  <r>
    <x v="40"/>
    <x v="9"/>
    <x v="1"/>
    <x v="0"/>
    <x v="0"/>
    <x v="6"/>
    <x v="6"/>
  </r>
  <r>
    <x v="60"/>
    <x v="10"/>
    <x v="1"/>
    <x v="0"/>
    <x v="0"/>
    <x v="2"/>
    <x v="2"/>
  </r>
  <r>
    <x v="22"/>
    <x v="11"/>
    <x v="1"/>
    <x v="0"/>
    <x v="0"/>
    <x v="4"/>
    <x v="4"/>
  </r>
  <r>
    <x v="3"/>
    <x v="11"/>
    <x v="1"/>
    <x v="0"/>
    <x v="0"/>
    <x v="7"/>
    <x v="35"/>
  </r>
  <r>
    <x v="10"/>
    <x v="12"/>
    <x v="1"/>
    <x v="0"/>
    <x v="0"/>
    <x v="6"/>
    <x v="6"/>
  </r>
  <r>
    <x v="61"/>
    <x v="13"/>
    <x v="1"/>
    <x v="0"/>
    <x v="0"/>
    <x v="3"/>
    <x v="3"/>
  </r>
  <r>
    <x v="36"/>
    <x v="11"/>
    <x v="1"/>
    <x v="0"/>
    <x v="0"/>
    <x v="9"/>
    <x v="36"/>
  </r>
  <r>
    <x v="62"/>
    <x v="14"/>
    <x v="1"/>
    <x v="0"/>
    <x v="0"/>
    <x v="3"/>
    <x v="3"/>
  </r>
  <r>
    <x v="56"/>
    <x v="10"/>
    <x v="1"/>
    <x v="0"/>
    <x v="0"/>
    <x v="8"/>
    <x v="37"/>
  </r>
  <r>
    <x v="63"/>
    <x v="13"/>
    <x v="1"/>
    <x v="0"/>
    <x v="0"/>
    <x v="9"/>
    <x v="36"/>
  </r>
  <r>
    <x v="43"/>
    <x v="12"/>
    <x v="1"/>
    <x v="1"/>
    <x v="1"/>
    <x v="2"/>
    <x v="38"/>
  </r>
  <r>
    <x v="14"/>
    <x v="15"/>
    <x v="1"/>
    <x v="1"/>
    <x v="1"/>
    <x v="0"/>
    <x v="39"/>
  </r>
  <r>
    <x v="64"/>
    <x v="14"/>
    <x v="1"/>
    <x v="1"/>
    <x v="1"/>
    <x v="9"/>
    <x v="40"/>
  </r>
  <r>
    <x v="49"/>
    <x v="11"/>
    <x v="1"/>
    <x v="1"/>
    <x v="1"/>
    <x v="1"/>
    <x v="8"/>
  </r>
  <r>
    <x v="65"/>
    <x v="14"/>
    <x v="1"/>
    <x v="1"/>
    <x v="1"/>
    <x v="9"/>
    <x v="40"/>
  </r>
  <r>
    <x v="66"/>
    <x v="12"/>
    <x v="1"/>
    <x v="1"/>
    <x v="1"/>
    <x v="0"/>
    <x v="39"/>
  </r>
  <r>
    <x v="67"/>
    <x v="15"/>
    <x v="1"/>
    <x v="1"/>
    <x v="1"/>
    <x v="9"/>
    <x v="40"/>
  </r>
  <r>
    <x v="43"/>
    <x v="10"/>
    <x v="1"/>
    <x v="2"/>
    <x v="2"/>
    <x v="7"/>
    <x v="12"/>
  </r>
  <r>
    <x v="68"/>
    <x v="16"/>
    <x v="1"/>
    <x v="2"/>
    <x v="2"/>
    <x v="3"/>
    <x v="7"/>
  </r>
  <r>
    <x v="69"/>
    <x v="9"/>
    <x v="1"/>
    <x v="2"/>
    <x v="2"/>
    <x v="7"/>
    <x v="12"/>
  </r>
  <r>
    <x v="70"/>
    <x v="10"/>
    <x v="1"/>
    <x v="2"/>
    <x v="2"/>
    <x v="3"/>
    <x v="7"/>
  </r>
  <r>
    <x v="71"/>
    <x v="11"/>
    <x v="1"/>
    <x v="2"/>
    <x v="2"/>
    <x v="0"/>
    <x v="8"/>
  </r>
  <r>
    <x v="72"/>
    <x v="9"/>
    <x v="1"/>
    <x v="2"/>
    <x v="2"/>
    <x v="3"/>
    <x v="7"/>
  </r>
  <r>
    <x v="59"/>
    <x v="15"/>
    <x v="1"/>
    <x v="3"/>
    <x v="3"/>
    <x v="6"/>
    <x v="14"/>
  </r>
  <r>
    <x v="73"/>
    <x v="16"/>
    <x v="1"/>
    <x v="3"/>
    <x v="3"/>
    <x v="4"/>
    <x v="0"/>
  </r>
  <r>
    <x v="70"/>
    <x v="12"/>
    <x v="1"/>
    <x v="3"/>
    <x v="3"/>
    <x v="6"/>
    <x v="14"/>
  </r>
  <r>
    <x v="48"/>
    <x v="14"/>
    <x v="1"/>
    <x v="3"/>
    <x v="3"/>
    <x v="3"/>
    <x v="21"/>
  </r>
  <r>
    <x v="74"/>
    <x v="15"/>
    <x v="1"/>
    <x v="4"/>
    <x v="4"/>
    <x v="0"/>
    <x v="24"/>
  </r>
  <r>
    <x v="47"/>
    <x v="15"/>
    <x v="1"/>
    <x v="4"/>
    <x v="4"/>
    <x v="9"/>
    <x v="41"/>
  </r>
  <r>
    <x v="56"/>
    <x v="12"/>
    <x v="1"/>
    <x v="4"/>
    <x v="4"/>
    <x v="1"/>
    <x v="19"/>
  </r>
  <r>
    <x v="75"/>
    <x v="16"/>
    <x v="1"/>
    <x v="5"/>
    <x v="5"/>
    <x v="6"/>
    <x v="19"/>
  </r>
  <r>
    <x v="11"/>
    <x v="14"/>
    <x v="1"/>
    <x v="5"/>
    <x v="5"/>
    <x v="1"/>
    <x v="16"/>
  </r>
  <r>
    <x v="75"/>
    <x v="15"/>
    <x v="1"/>
    <x v="5"/>
    <x v="5"/>
    <x v="4"/>
    <x v="23"/>
  </r>
  <r>
    <x v="59"/>
    <x v="14"/>
    <x v="1"/>
    <x v="5"/>
    <x v="5"/>
    <x v="7"/>
    <x v="21"/>
  </r>
  <r>
    <x v="71"/>
    <x v="12"/>
    <x v="1"/>
    <x v="5"/>
    <x v="5"/>
    <x v="0"/>
    <x v="22"/>
  </r>
  <r>
    <x v="10"/>
    <x v="13"/>
    <x v="1"/>
    <x v="5"/>
    <x v="5"/>
    <x v="6"/>
    <x v="19"/>
  </r>
  <r>
    <x v="76"/>
    <x v="14"/>
    <x v="1"/>
    <x v="5"/>
    <x v="5"/>
    <x v="6"/>
    <x v="19"/>
  </r>
  <r>
    <x v="69"/>
    <x v="9"/>
    <x v="1"/>
    <x v="5"/>
    <x v="5"/>
    <x v="4"/>
    <x v="23"/>
  </r>
  <r>
    <x v="77"/>
    <x v="13"/>
    <x v="1"/>
    <x v="5"/>
    <x v="5"/>
    <x v="2"/>
    <x v="25"/>
  </r>
  <r>
    <x v="78"/>
    <x v="16"/>
    <x v="1"/>
    <x v="5"/>
    <x v="5"/>
    <x v="4"/>
    <x v="23"/>
  </r>
  <r>
    <x v="79"/>
    <x v="12"/>
    <x v="1"/>
    <x v="5"/>
    <x v="5"/>
    <x v="1"/>
    <x v="16"/>
  </r>
  <r>
    <x v="34"/>
    <x v="16"/>
    <x v="1"/>
    <x v="5"/>
    <x v="5"/>
    <x v="6"/>
    <x v="19"/>
  </r>
  <r>
    <x v="41"/>
    <x v="11"/>
    <x v="1"/>
    <x v="6"/>
    <x v="6"/>
    <x v="7"/>
    <x v="10"/>
  </r>
  <r>
    <x v="56"/>
    <x v="9"/>
    <x v="1"/>
    <x v="6"/>
    <x v="6"/>
    <x v="7"/>
    <x v="10"/>
  </r>
  <r>
    <x v="80"/>
    <x v="10"/>
    <x v="1"/>
    <x v="6"/>
    <x v="6"/>
    <x v="5"/>
    <x v="28"/>
  </r>
  <r>
    <x v="74"/>
    <x v="12"/>
    <x v="1"/>
    <x v="6"/>
    <x v="6"/>
    <x v="6"/>
    <x v="17"/>
  </r>
  <r>
    <x v="13"/>
    <x v="15"/>
    <x v="1"/>
    <x v="6"/>
    <x v="6"/>
    <x v="5"/>
    <x v="28"/>
  </r>
  <r>
    <x v="20"/>
    <x v="13"/>
    <x v="1"/>
    <x v="6"/>
    <x v="6"/>
    <x v="1"/>
    <x v="24"/>
  </r>
  <r>
    <x v="64"/>
    <x v="10"/>
    <x v="1"/>
    <x v="6"/>
    <x v="6"/>
    <x v="8"/>
    <x v="14"/>
  </r>
  <r>
    <x v="40"/>
    <x v="9"/>
    <x v="1"/>
    <x v="6"/>
    <x v="6"/>
    <x v="4"/>
    <x v="19"/>
  </r>
  <r>
    <x v="72"/>
    <x v="10"/>
    <x v="1"/>
    <x v="7"/>
    <x v="7"/>
    <x v="5"/>
    <x v="18"/>
  </r>
  <r>
    <x v="81"/>
    <x v="11"/>
    <x v="1"/>
    <x v="7"/>
    <x v="7"/>
    <x v="0"/>
    <x v="21"/>
  </r>
  <r>
    <x v="82"/>
    <x v="13"/>
    <x v="1"/>
    <x v="7"/>
    <x v="7"/>
    <x v="8"/>
    <x v="35"/>
  </r>
  <r>
    <x v="23"/>
    <x v="16"/>
    <x v="1"/>
    <x v="7"/>
    <x v="7"/>
    <x v="5"/>
    <x v="18"/>
  </r>
  <r>
    <x v="7"/>
    <x v="13"/>
    <x v="1"/>
    <x v="7"/>
    <x v="7"/>
    <x v="8"/>
    <x v="35"/>
  </r>
  <r>
    <x v="83"/>
    <x v="13"/>
    <x v="1"/>
    <x v="7"/>
    <x v="7"/>
    <x v="6"/>
    <x v="30"/>
  </r>
  <r>
    <x v="73"/>
    <x v="12"/>
    <x v="1"/>
    <x v="7"/>
    <x v="7"/>
    <x v="8"/>
    <x v="35"/>
  </r>
  <r>
    <x v="38"/>
    <x v="16"/>
    <x v="1"/>
    <x v="7"/>
    <x v="7"/>
    <x v="12"/>
    <x v="42"/>
  </r>
  <r>
    <x v="84"/>
    <x v="14"/>
    <x v="1"/>
    <x v="7"/>
    <x v="7"/>
    <x v="6"/>
    <x v="30"/>
  </r>
  <r>
    <x v="78"/>
    <x v="9"/>
    <x v="1"/>
    <x v="7"/>
    <x v="7"/>
    <x v="6"/>
    <x v="30"/>
  </r>
  <r>
    <x v="71"/>
    <x v="10"/>
    <x v="1"/>
    <x v="7"/>
    <x v="7"/>
    <x v="8"/>
    <x v="35"/>
  </r>
  <r>
    <x v="35"/>
    <x v="11"/>
    <x v="1"/>
    <x v="7"/>
    <x v="7"/>
    <x v="4"/>
    <x v="3"/>
  </r>
  <r>
    <x v="8"/>
    <x v="15"/>
    <x v="1"/>
    <x v="7"/>
    <x v="7"/>
    <x v="9"/>
    <x v="32"/>
  </r>
  <r>
    <x v="85"/>
    <x v="16"/>
    <x v="1"/>
    <x v="7"/>
    <x v="7"/>
    <x v="0"/>
    <x v="21"/>
  </r>
  <r>
    <x v="41"/>
    <x v="9"/>
    <x v="1"/>
    <x v="7"/>
    <x v="7"/>
    <x v="9"/>
    <x v="32"/>
  </r>
  <r>
    <x v="86"/>
    <x v="10"/>
    <x v="1"/>
    <x v="7"/>
    <x v="7"/>
    <x v="8"/>
    <x v="35"/>
  </r>
  <r>
    <x v="87"/>
    <x v="14"/>
    <x v="1"/>
    <x v="7"/>
    <x v="7"/>
    <x v="3"/>
    <x v="12"/>
  </r>
  <r>
    <x v="68"/>
    <x v="9"/>
    <x v="1"/>
    <x v="7"/>
    <x v="7"/>
    <x v="3"/>
    <x v="12"/>
  </r>
  <r>
    <x v="88"/>
    <x v="15"/>
    <x v="1"/>
    <x v="7"/>
    <x v="7"/>
    <x v="2"/>
    <x v="34"/>
  </r>
  <r>
    <x v="86"/>
    <x v="16"/>
    <x v="1"/>
    <x v="7"/>
    <x v="7"/>
    <x v="0"/>
    <x v="21"/>
  </r>
  <r>
    <x v="31"/>
    <x v="11"/>
    <x v="1"/>
    <x v="7"/>
    <x v="7"/>
    <x v="8"/>
    <x v="35"/>
  </r>
  <r>
    <x v="60"/>
    <x v="13"/>
    <x v="1"/>
    <x v="7"/>
    <x v="7"/>
    <x v="9"/>
    <x v="32"/>
  </r>
  <r>
    <x v="41"/>
    <x v="17"/>
    <x v="2"/>
    <x v="0"/>
    <x v="0"/>
    <x v="1"/>
    <x v="1"/>
  </r>
  <r>
    <x v="15"/>
    <x v="18"/>
    <x v="2"/>
    <x v="0"/>
    <x v="0"/>
    <x v="8"/>
    <x v="37"/>
  </r>
  <r>
    <x v="89"/>
    <x v="19"/>
    <x v="2"/>
    <x v="0"/>
    <x v="0"/>
    <x v="0"/>
    <x v="0"/>
  </r>
  <r>
    <x v="60"/>
    <x v="20"/>
    <x v="2"/>
    <x v="0"/>
    <x v="0"/>
    <x v="0"/>
    <x v="0"/>
  </r>
  <r>
    <x v="37"/>
    <x v="21"/>
    <x v="2"/>
    <x v="0"/>
    <x v="0"/>
    <x v="4"/>
    <x v="4"/>
  </r>
  <r>
    <x v="90"/>
    <x v="22"/>
    <x v="2"/>
    <x v="0"/>
    <x v="0"/>
    <x v="2"/>
    <x v="2"/>
  </r>
  <r>
    <x v="39"/>
    <x v="17"/>
    <x v="2"/>
    <x v="0"/>
    <x v="0"/>
    <x v="6"/>
    <x v="6"/>
  </r>
  <r>
    <x v="19"/>
    <x v="21"/>
    <x v="2"/>
    <x v="0"/>
    <x v="0"/>
    <x v="5"/>
    <x v="5"/>
  </r>
  <r>
    <x v="85"/>
    <x v="20"/>
    <x v="2"/>
    <x v="0"/>
    <x v="0"/>
    <x v="7"/>
    <x v="35"/>
  </r>
  <r>
    <x v="4"/>
    <x v="23"/>
    <x v="2"/>
    <x v="0"/>
    <x v="0"/>
    <x v="6"/>
    <x v="6"/>
  </r>
  <r>
    <x v="0"/>
    <x v="19"/>
    <x v="2"/>
    <x v="0"/>
    <x v="0"/>
    <x v="4"/>
    <x v="4"/>
  </r>
  <r>
    <x v="87"/>
    <x v="24"/>
    <x v="2"/>
    <x v="0"/>
    <x v="0"/>
    <x v="0"/>
    <x v="0"/>
  </r>
  <r>
    <x v="91"/>
    <x v="25"/>
    <x v="2"/>
    <x v="0"/>
    <x v="0"/>
    <x v="4"/>
    <x v="4"/>
  </r>
  <r>
    <x v="55"/>
    <x v="18"/>
    <x v="2"/>
    <x v="1"/>
    <x v="1"/>
    <x v="6"/>
    <x v="10"/>
  </r>
  <r>
    <x v="92"/>
    <x v="26"/>
    <x v="2"/>
    <x v="1"/>
    <x v="1"/>
    <x v="6"/>
    <x v="10"/>
  </r>
  <r>
    <x v="84"/>
    <x v="22"/>
    <x v="2"/>
    <x v="1"/>
    <x v="1"/>
    <x v="7"/>
    <x v="7"/>
  </r>
  <r>
    <x v="93"/>
    <x v="22"/>
    <x v="2"/>
    <x v="1"/>
    <x v="1"/>
    <x v="0"/>
    <x v="39"/>
  </r>
  <r>
    <x v="67"/>
    <x v="18"/>
    <x v="2"/>
    <x v="1"/>
    <x v="1"/>
    <x v="5"/>
    <x v="26"/>
  </r>
  <r>
    <x v="94"/>
    <x v="23"/>
    <x v="2"/>
    <x v="1"/>
    <x v="1"/>
    <x v="7"/>
    <x v="7"/>
  </r>
  <r>
    <x v="95"/>
    <x v="27"/>
    <x v="2"/>
    <x v="1"/>
    <x v="1"/>
    <x v="0"/>
    <x v="39"/>
  </r>
  <r>
    <x v="93"/>
    <x v="19"/>
    <x v="2"/>
    <x v="1"/>
    <x v="1"/>
    <x v="5"/>
    <x v="26"/>
  </r>
  <r>
    <x v="8"/>
    <x v="25"/>
    <x v="2"/>
    <x v="1"/>
    <x v="1"/>
    <x v="2"/>
    <x v="38"/>
  </r>
  <r>
    <x v="96"/>
    <x v="18"/>
    <x v="2"/>
    <x v="1"/>
    <x v="1"/>
    <x v="5"/>
    <x v="26"/>
  </r>
  <r>
    <x v="97"/>
    <x v="20"/>
    <x v="2"/>
    <x v="1"/>
    <x v="1"/>
    <x v="8"/>
    <x v="9"/>
  </r>
  <r>
    <x v="13"/>
    <x v="27"/>
    <x v="2"/>
    <x v="1"/>
    <x v="1"/>
    <x v="9"/>
    <x v="40"/>
  </r>
  <r>
    <x v="98"/>
    <x v="22"/>
    <x v="2"/>
    <x v="1"/>
    <x v="1"/>
    <x v="7"/>
    <x v="7"/>
  </r>
  <r>
    <x v="51"/>
    <x v="19"/>
    <x v="2"/>
    <x v="2"/>
    <x v="2"/>
    <x v="0"/>
    <x v="8"/>
  </r>
  <r>
    <x v="46"/>
    <x v="21"/>
    <x v="2"/>
    <x v="2"/>
    <x v="2"/>
    <x v="4"/>
    <x v="9"/>
  </r>
  <r>
    <x v="74"/>
    <x v="25"/>
    <x v="2"/>
    <x v="3"/>
    <x v="3"/>
    <x v="4"/>
    <x v="0"/>
  </r>
  <r>
    <x v="33"/>
    <x v="19"/>
    <x v="2"/>
    <x v="3"/>
    <x v="3"/>
    <x v="7"/>
    <x v="9"/>
  </r>
  <r>
    <x v="1"/>
    <x v="21"/>
    <x v="2"/>
    <x v="3"/>
    <x v="3"/>
    <x v="2"/>
    <x v="15"/>
  </r>
  <r>
    <x v="23"/>
    <x v="28"/>
    <x v="2"/>
    <x v="3"/>
    <x v="3"/>
    <x v="7"/>
    <x v="9"/>
  </r>
  <r>
    <x v="99"/>
    <x v="17"/>
    <x v="2"/>
    <x v="3"/>
    <x v="3"/>
    <x v="1"/>
    <x v="23"/>
  </r>
  <r>
    <x v="14"/>
    <x v="25"/>
    <x v="2"/>
    <x v="3"/>
    <x v="3"/>
    <x v="3"/>
    <x v="21"/>
  </r>
  <r>
    <x v="100"/>
    <x v="27"/>
    <x v="2"/>
    <x v="3"/>
    <x v="3"/>
    <x v="3"/>
    <x v="21"/>
  </r>
  <r>
    <x v="1"/>
    <x v="28"/>
    <x v="2"/>
    <x v="4"/>
    <x v="4"/>
    <x v="6"/>
    <x v="43"/>
  </r>
  <r>
    <x v="18"/>
    <x v="21"/>
    <x v="2"/>
    <x v="4"/>
    <x v="4"/>
    <x v="5"/>
    <x v="17"/>
  </r>
  <r>
    <x v="63"/>
    <x v="18"/>
    <x v="2"/>
    <x v="4"/>
    <x v="4"/>
    <x v="0"/>
    <x v="24"/>
  </r>
  <r>
    <x v="101"/>
    <x v="23"/>
    <x v="2"/>
    <x v="4"/>
    <x v="4"/>
    <x v="6"/>
    <x v="43"/>
  </r>
  <r>
    <x v="62"/>
    <x v="24"/>
    <x v="2"/>
    <x v="4"/>
    <x v="4"/>
    <x v="8"/>
    <x v="5"/>
  </r>
  <r>
    <x v="53"/>
    <x v="25"/>
    <x v="2"/>
    <x v="4"/>
    <x v="4"/>
    <x v="5"/>
    <x v="17"/>
  </r>
  <r>
    <x v="102"/>
    <x v="17"/>
    <x v="2"/>
    <x v="4"/>
    <x v="4"/>
    <x v="3"/>
    <x v="10"/>
  </r>
  <r>
    <x v="42"/>
    <x v="19"/>
    <x v="2"/>
    <x v="4"/>
    <x v="4"/>
    <x v="6"/>
    <x v="43"/>
  </r>
  <r>
    <x v="1"/>
    <x v="28"/>
    <x v="2"/>
    <x v="4"/>
    <x v="4"/>
    <x v="6"/>
    <x v="43"/>
  </r>
  <r>
    <x v="103"/>
    <x v="21"/>
    <x v="2"/>
    <x v="4"/>
    <x v="4"/>
    <x v="1"/>
    <x v="19"/>
  </r>
  <r>
    <x v="43"/>
    <x v="24"/>
    <x v="2"/>
    <x v="4"/>
    <x v="4"/>
    <x v="1"/>
    <x v="19"/>
  </r>
  <r>
    <x v="67"/>
    <x v="20"/>
    <x v="2"/>
    <x v="4"/>
    <x v="4"/>
    <x v="3"/>
    <x v="10"/>
  </r>
  <r>
    <x v="6"/>
    <x v="17"/>
    <x v="2"/>
    <x v="4"/>
    <x v="4"/>
    <x v="4"/>
    <x v="14"/>
  </r>
  <r>
    <x v="104"/>
    <x v="23"/>
    <x v="2"/>
    <x v="5"/>
    <x v="5"/>
    <x v="3"/>
    <x v="8"/>
  </r>
  <r>
    <x v="46"/>
    <x v="28"/>
    <x v="2"/>
    <x v="5"/>
    <x v="5"/>
    <x v="9"/>
    <x v="17"/>
  </r>
  <r>
    <x v="7"/>
    <x v="26"/>
    <x v="2"/>
    <x v="5"/>
    <x v="5"/>
    <x v="5"/>
    <x v="24"/>
  </r>
  <r>
    <x v="105"/>
    <x v="20"/>
    <x v="2"/>
    <x v="5"/>
    <x v="5"/>
    <x v="7"/>
    <x v="21"/>
  </r>
  <r>
    <x v="106"/>
    <x v="27"/>
    <x v="2"/>
    <x v="5"/>
    <x v="5"/>
    <x v="9"/>
    <x v="17"/>
  </r>
  <r>
    <x v="85"/>
    <x v="26"/>
    <x v="2"/>
    <x v="5"/>
    <x v="5"/>
    <x v="8"/>
    <x v="0"/>
  </r>
  <r>
    <x v="107"/>
    <x v="22"/>
    <x v="2"/>
    <x v="5"/>
    <x v="5"/>
    <x v="8"/>
    <x v="0"/>
  </r>
  <r>
    <x v="6"/>
    <x v="26"/>
    <x v="2"/>
    <x v="5"/>
    <x v="5"/>
    <x v="1"/>
    <x v="16"/>
  </r>
  <r>
    <x v="14"/>
    <x v="22"/>
    <x v="2"/>
    <x v="5"/>
    <x v="5"/>
    <x v="5"/>
    <x v="24"/>
  </r>
  <r>
    <x v="101"/>
    <x v="19"/>
    <x v="2"/>
    <x v="5"/>
    <x v="5"/>
    <x v="4"/>
    <x v="23"/>
  </r>
  <r>
    <x v="13"/>
    <x v="24"/>
    <x v="2"/>
    <x v="5"/>
    <x v="5"/>
    <x v="8"/>
    <x v="0"/>
  </r>
  <r>
    <x v="108"/>
    <x v="18"/>
    <x v="2"/>
    <x v="5"/>
    <x v="5"/>
    <x v="0"/>
    <x v="22"/>
  </r>
  <r>
    <x v="109"/>
    <x v="21"/>
    <x v="2"/>
    <x v="5"/>
    <x v="5"/>
    <x v="9"/>
    <x v="17"/>
  </r>
  <r>
    <x v="110"/>
    <x v="18"/>
    <x v="2"/>
    <x v="5"/>
    <x v="5"/>
    <x v="7"/>
    <x v="21"/>
  </r>
  <r>
    <x v="101"/>
    <x v="17"/>
    <x v="2"/>
    <x v="5"/>
    <x v="5"/>
    <x v="1"/>
    <x v="16"/>
  </r>
  <r>
    <x v="111"/>
    <x v="20"/>
    <x v="2"/>
    <x v="6"/>
    <x v="6"/>
    <x v="5"/>
    <x v="28"/>
  </r>
  <r>
    <x v="101"/>
    <x v="17"/>
    <x v="2"/>
    <x v="6"/>
    <x v="6"/>
    <x v="7"/>
    <x v="10"/>
  </r>
  <r>
    <x v="97"/>
    <x v="27"/>
    <x v="2"/>
    <x v="6"/>
    <x v="6"/>
    <x v="9"/>
    <x v="44"/>
  </r>
  <r>
    <x v="10"/>
    <x v="26"/>
    <x v="2"/>
    <x v="6"/>
    <x v="6"/>
    <x v="3"/>
    <x v="26"/>
  </r>
  <r>
    <x v="112"/>
    <x v="22"/>
    <x v="2"/>
    <x v="6"/>
    <x v="6"/>
    <x v="0"/>
    <x v="27"/>
  </r>
  <r>
    <x v="45"/>
    <x v="19"/>
    <x v="2"/>
    <x v="6"/>
    <x v="6"/>
    <x v="3"/>
    <x v="26"/>
  </r>
  <r>
    <x v="15"/>
    <x v="23"/>
    <x v="2"/>
    <x v="6"/>
    <x v="6"/>
    <x v="0"/>
    <x v="27"/>
  </r>
  <r>
    <x v="87"/>
    <x v="27"/>
    <x v="2"/>
    <x v="6"/>
    <x v="6"/>
    <x v="1"/>
    <x v="24"/>
  </r>
  <r>
    <x v="37"/>
    <x v="28"/>
    <x v="2"/>
    <x v="6"/>
    <x v="6"/>
    <x v="4"/>
    <x v="19"/>
  </r>
  <r>
    <x v="113"/>
    <x v="26"/>
    <x v="2"/>
    <x v="6"/>
    <x v="6"/>
    <x v="9"/>
    <x v="44"/>
  </r>
  <r>
    <x v="34"/>
    <x v="23"/>
    <x v="2"/>
    <x v="6"/>
    <x v="6"/>
    <x v="6"/>
    <x v="17"/>
  </r>
  <r>
    <x v="108"/>
    <x v="27"/>
    <x v="2"/>
    <x v="6"/>
    <x v="6"/>
    <x v="0"/>
    <x v="27"/>
  </r>
  <r>
    <x v="114"/>
    <x v="26"/>
    <x v="2"/>
    <x v="6"/>
    <x v="6"/>
    <x v="6"/>
    <x v="17"/>
  </r>
  <r>
    <x v="51"/>
    <x v="23"/>
    <x v="2"/>
    <x v="6"/>
    <x v="6"/>
    <x v="9"/>
    <x v="44"/>
  </r>
  <r>
    <x v="77"/>
    <x v="25"/>
    <x v="2"/>
    <x v="6"/>
    <x v="6"/>
    <x v="0"/>
    <x v="27"/>
  </r>
  <r>
    <x v="64"/>
    <x v="23"/>
    <x v="2"/>
    <x v="7"/>
    <x v="7"/>
    <x v="4"/>
    <x v="3"/>
  </r>
  <r>
    <x v="56"/>
    <x v="27"/>
    <x v="2"/>
    <x v="7"/>
    <x v="7"/>
    <x v="1"/>
    <x v="9"/>
  </r>
  <r>
    <x v="38"/>
    <x v="24"/>
    <x v="2"/>
    <x v="7"/>
    <x v="7"/>
    <x v="4"/>
    <x v="3"/>
  </r>
  <r>
    <x v="115"/>
    <x v="24"/>
    <x v="2"/>
    <x v="7"/>
    <x v="7"/>
    <x v="4"/>
    <x v="3"/>
  </r>
  <r>
    <x v="89"/>
    <x v="25"/>
    <x v="2"/>
    <x v="7"/>
    <x v="7"/>
    <x v="5"/>
    <x v="18"/>
  </r>
  <r>
    <x v="89"/>
    <x v="17"/>
    <x v="2"/>
    <x v="7"/>
    <x v="7"/>
    <x v="6"/>
    <x v="30"/>
  </r>
  <r>
    <x v="76"/>
    <x v="28"/>
    <x v="2"/>
    <x v="7"/>
    <x v="7"/>
    <x v="9"/>
    <x v="32"/>
  </r>
  <r>
    <x v="36"/>
    <x v="20"/>
    <x v="2"/>
    <x v="7"/>
    <x v="7"/>
    <x v="3"/>
    <x v="12"/>
  </r>
  <r>
    <x v="41"/>
    <x v="27"/>
    <x v="2"/>
    <x v="7"/>
    <x v="7"/>
    <x v="8"/>
    <x v="35"/>
  </r>
  <r>
    <x v="116"/>
    <x v="24"/>
    <x v="2"/>
    <x v="7"/>
    <x v="7"/>
    <x v="8"/>
    <x v="35"/>
  </r>
  <r>
    <x v="34"/>
    <x v="25"/>
    <x v="2"/>
    <x v="7"/>
    <x v="7"/>
    <x v="9"/>
    <x v="32"/>
  </r>
  <r>
    <x v="63"/>
    <x v="18"/>
    <x v="2"/>
    <x v="7"/>
    <x v="7"/>
    <x v="6"/>
    <x v="30"/>
  </r>
  <r>
    <x v="68"/>
    <x v="23"/>
    <x v="2"/>
    <x v="7"/>
    <x v="7"/>
    <x v="5"/>
    <x v="18"/>
  </r>
  <r>
    <x v="117"/>
    <x v="24"/>
    <x v="2"/>
    <x v="7"/>
    <x v="7"/>
    <x v="5"/>
    <x v="18"/>
  </r>
  <r>
    <x v="118"/>
    <x v="20"/>
    <x v="2"/>
    <x v="7"/>
    <x v="7"/>
    <x v="4"/>
    <x v="3"/>
  </r>
  <r>
    <x v="116"/>
    <x v="18"/>
    <x v="2"/>
    <x v="7"/>
    <x v="7"/>
    <x v="6"/>
    <x v="30"/>
  </r>
  <r>
    <x v="119"/>
    <x v="17"/>
    <x v="2"/>
    <x v="7"/>
    <x v="7"/>
    <x v="2"/>
    <x v="34"/>
  </r>
  <r>
    <x v="120"/>
    <x v="28"/>
    <x v="2"/>
    <x v="7"/>
    <x v="7"/>
    <x v="2"/>
    <x v="34"/>
  </r>
  <r>
    <x v="118"/>
    <x v="26"/>
    <x v="2"/>
    <x v="7"/>
    <x v="7"/>
    <x v="9"/>
    <x v="32"/>
  </r>
  <r>
    <x v="11"/>
    <x v="22"/>
    <x v="2"/>
    <x v="7"/>
    <x v="7"/>
    <x v="8"/>
    <x v="35"/>
  </r>
  <r>
    <x v="121"/>
    <x v="21"/>
    <x v="2"/>
    <x v="7"/>
    <x v="7"/>
    <x v="2"/>
    <x v="34"/>
  </r>
  <r>
    <x v="122"/>
    <x v="25"/>
    <x v="2"/>
    <x v="7"/>
    <x v="7"/>
    <x v="8"/>
    <x v="35"/>
  </r>
  <r>
    <x v="123"/>
    <x v="28"/>
    <x v="2"/>
    <x v="7"/>
    <x v="7"/>
    <x v="0"/>
    <x v="21"/>
  </r>
  <r>
    <x v="25"/>
    <x v="22"/>
    <x v="2"/>
    <x v="7"/>
    <x v="7"/>
    <x v="6"/>
    <x v="30"/>
  </r>
  <r>
    <x v="36"/>
    <x v="28"/>
    <x v="2"/>
    <x v="7"/>
    <x v="7"/>
    <x v="3"/>
    <x v="12"/>
  </r>
  <r>
    <x v="27"/>
    <x v="26"/>
    <x v="2"/>
    <x v="7"/>
    <x v="7"/>
    <x v="7"/>
    <x v="45"/>
  </r>
  <r>
    <x v="109"/>
    <x v="19"/>
    <x v="2"/>
    <x v="7"/>
    <x v="7"/>
    <x v="4"/>
    <x v="3"/>
  </r>
  <r>
    <x v="105"/>
    <x v="24"/>
    <x v="2"/>
    <x v="7"/>
    <x v="7"/>
    <x v="7"/>
    <x v="45"/>
  </r>
  <r>
    <x v="111"/>
    <x v="20"/>
    <x v="2"/>
    <x v="7"/>
    <x v="7"/>
    <x v="2"/>
    <x v="34"/>
  </r>
  <r>
    <x v="101"/>
    <x v="21"/>
    <x v="2"/>
    <x v="7"/>
    <x v="7"/>
    <x v="6"/>
    <x v="30"/>
  </r>
  <r>
    <x v="44"/>
    <x v="29"/>
    <x v="3"/>
    <x v="0"/>
    <x v="0"/>
    <x v="3"/>
    <x v="3"/>
  </r>
  <r>
    <x v="13"/>
    <x v="30"/>
    <x v="3"/>
    <x v="0"/>
    <x v="0"/>
    <x v="3"/>
    <x v="3"/>
  </r>
  <r>
    <x v="124"/>
    <x v="29"/>
    <x v="3"/>
    <x v="0"/>
    <x v="0"/>
    <x v="0"/>
    <x v="0"/>
  </r>
  <r>
    <x v="48"/>
    <x v="31"/>
    <x v="3"/>
    <x v="0"/>
    <x v="0"/>
    <x v="0"/>
    <x v="0"/>
  </r>
  <r>
    <x v="94"/>
    <x v="32"/>
    <x v="3"/>
    <x v="0"/>
    <x v="0"/>
    <x v="2"/>
    <x v="2"/>
  </r>
  <r>
    <x v="116"/>
    <x v="33"/>
    <x v="3"/>
    <x v="0"/>
    <x v="0"/>
    <x v="4"/>
    <x v="4"/>
  </r>
  <r>
    <x v="96"/>
    <x v="34"/>
    <x v="3"/>
    <x v="0"/>
    <x v="0"/>
    <x v="1"/>
    <x v="1"/>
  </r>
  <r>
    <x v="120"/>
    <x v="35"/>
    <x v="3"/>
    <x v="0"/>
    <x v="0"/>
    <x v="9"/>
    <x v="36"/>
  </r>
  <r>
    <x v="98"/>
    <x v="31"/>
    <x v="3"/>
    <x v="0"/>
    <x v="0"/>
    <x v="9"/>
    <x v="36"/>
  </r>
  <r>
    <x v="68"/>
    <x v="30"/>
    <x v="3"/>
    <x v="0"/>
    <x v="0"/>
    <x v="0"/>
    <x v="0"/>
  </r>
  <r>
    <x v="24"/>
    <x v="36"/>
    <x v="3"/>
    <x v="0"/>
    <x v="0"/>
    <x v="7"/>
    <x v="35"/>
  </r>
  <r>
    <x v="57"/>
    <x v="37"/>
    <x v="3"/>
    <x v="0"/>
    <x v="0"/>
    <x v="4"/>
    <x v="4"/>
  </r>
  <r>
    <x v="59"/>
    <x v="38"/>
    <x v="3"/>
    <x v="0"/>
    <x v="0"/>
    <x v="4"/>
    <x v="4"/>
  </r>
  <r>
    <x v="8"/>
    <x v="39"/>
    <x v="3"/>
    <x v="0"/>
    <x v="0"/>
    <x v="9"/>
    <x v="36"/>
  </r>
  <r>
    <x v="123"/>
    <x v="40"/>
    <x v="3"/>
    <x v="0"/>
    <x v="0"/>
    <x v="9"/>
    <x v="36"/>
  </r>
  <r>
    <x v="122"/>
    <x v="35"/>
    <x v="3"/>
    <x v="0"/>
    <x v="0"/>
    <x v="0"/>
    <x v="0"/>
  </r>
  <r>
    <x v="92"/>
    <x v="31"/>
    <x v="3"/>
    <x v="0"/>
    <x v="0"/>
    <x v="0"/>
    <x v="0"/>
  </r>
  <r>
    <x v="52"/>
    <x v="37"/>
    <x v="3"/>
    <x v="0"/>
    <x v="0"/>
    <x v="9"/>
    <x v="36"/>
  </r>
  <r>
    <x v="122"/>
    <x v="37"/>
    <x v="3"/>
    <x v="1"/>
    <x v="1"/>
    <x v="9"/>
    <x v="40"/>
  </r>
  <r>
    <x v="125"/>
    <x v="36"/>
    <x v="3"/>
    <x v="1"/>
    <x v="1"/>
    <x v="2"/>
    <x v="38"/>
  </r>
  <r>
    <x v="71"/>
    <x v="29"/>
    <x v="3"/>
    <x v="1"/>
    <x v="1"/>
    <x v="0"/>
    <x v="39"/>
  </r>
  <r>
    <x v="97"/>
    <x v="41"/>
    <x v="3"/>
    <x v="1"/>
    <x v="1"/>
    <x v="6"/>
    <x v="10"/>
  </r>
  <r>
    <x v="36"/>
    <x v="33"/>
    <x v="3"/>
    <x v="1"/>
    <x v="1"/>
    <x v="6"/>
    <x v="10"/>
  </r>
  <r>
    <x v="49"/>
    <x v="29"/>
    <x v="3"/>
    <x v="1"/>
    <x v="1"/>
    <x v="6"/>
    <x v="10"/>
  </r>
  <r>
    <x v="94"/>
    <x v="37"/>
    <x v="3"/>
    <x v="1"/>
    <x v="1"/>
    <x v="0"/>
    <x v="39"/>
  </r>
  <r>
    <x v="44"/>
    <x v="40"/>
    <x v="3"/>
    <x v="1"/>
    <x v="1"/>
    <x v="2"/>
    <x v="38"/>
  </r>
  <r>
    <x v="22"/>
    <x v="37"/>
    <x v="3"/>
    <x v="1"/>
    <x v="1"/>
    <x v="9"/>
    <x v="40"/>
  </r>
  <r>
    <x v="126"/>
    <x v="40"/>
    <x v="3"/>
    <x v="1"/>
    <x v="1"/>
    <x v="1"/>
    <x v="8"/>
  </r>
  <r>
    <x v="127"/>
    <x v="30"/>
    <x v="3"/>
    <x v="1"/>
    <x v="1"/>
    <x v="1"/>
    <x v="8"/>
  </r>
  <r>
    <x v="49"/>
    <x v="41"/>
    <x v="3"/>
    <x v="2"/>
    <x v="2"/>
    <x v="5"/>
    <x v="10"/>
  </r>
  <r>
    <x v="113"/>
    <x v="41"/>
    <x v="3"/>
    <x v="2"/>
    <x v="2"/>
    <x v="6"/>
    <x v="18"/>
  </r>
  <r>
    <x v="128"/>
    <x v="38"/>
    <x v="3"/>
    <x v="2"/>
    <x v="2"/>
    <x v="4"/>
    <x v="9"/>
  </r>
  <r>
    <x v="117"/>
    <x v="36"/>
    <x v="3"/>
    <x v="2"/>
    <x v="2"/>
    <x v="7"/>
    <x v="12"/>
  </r>
  <r>
    <x v="88"/>
    <x v="33"/>
    <x v="3"/>
    <x v="2"/>
    <x v="2"/>
    <x v="6"/>
    <x v="18"/>
  </r>
  <r>
    <x v="53"/>
    <x v="31"/>
    <x v="3"/>
    <x v="2"/>
    <x v="2"/>
    <x v="8"/>
    <x v="3"/>
  </r>
  <r>
    <x v="129"/>
    <x v="36"/>
    <x v="3"/>
    <x v="2"/>
    <x v="2"/>
    <x v="7"/>
    <x v="12"/>
  </r>
  <r>
    <x v="42"/>
    <x v="31"/>
    <x v="3"/>
    <x v="2"/>
    <x v="2"/>
    <x v="6"/>
    <x v="18"/>
  </r>
  <r>
    <x v="106"/>
    <x v="31"/>
    <x v="3"/>
    <x v="3"/>
    <x v="3"/>
    <x v="7"/>
    <x v="9"/>
  </r>
  <r>
    <x v="130"/>
    <x v="41"/>
    <x v="3"/>
    <x v="3"/>
    <x v="3"/>
    <x v="1"/>
    <x v="23"/>
  </r>
  <r>
    <x v="49"/>
    <x v="36"/>
    <x v="3"/>
    <x v="4"/>
    <x v="4"/>
    <x v="8"/>
    <x v="5"/>
  </r>
  <r>
    <x v="131"/>
    <x v="35"/>
    <x v="3"/>
    <x v="4"/>
    <x v="4"/>
    <x v="9"/>
    <x v="41"/>
  </r>
  <r>
    <x v="125"/>
    <x v="37"/>
    <x v="3"/>
    <x v="4"/>
    <x v="4"/>
    <x v="9"/>
    <x v="41"/>
  </r>
  <r>
    <x v="128"/>
    <x v="38"/>
    <x v="3"/>
    <x v="4"/>
    <x v="4"/>
    <x v="4"/>
    <x v="14"/>
  </r>
  <r>
    <x v="111"/>
    <x v="40"/>
    <x v="3"/>
    <x v="4"/>
    <x v="4"/>
    <x v="9"/>
    <x v="41"/>
  </r>
  <r>
    <x v="37"/>
    <x v="41"/>
    <x v="3"/>
    <x v="4"/>
    <x v="4"/>
    <x v="9"/>
    <x v="41"/>
  </r>
  <r>
    <x v="27"/>
    <x v="38"/>
    <x v="3"/>
    <x v="4"/>
    <x v="4"/>
    <x v="4"/>
    <x v="14"/>
  </r>
  <r>
    <x v="30"/>
    <x v="29"/>
    <x v="3"/>
    <x v="4"/>
    <x v="4"/>
    <x v="8"/>
    <x v="5"/>
  </r>
  <r>
    <x v="82"/>
    <x v="31"/>
    <x v="3"/>
    <x v="4"/>
    <x v="4"/>
    <x v="8"/>
    <x v="5"/>
  </r>
  <r>
    <x v="30"/>
    <x v="34"/>
    <x v="3"/>
    <x v="4"/>
    <x v="4"/>
    <x v="0"/>
    <x v="24"/>
  </r>
  <r>
    <x v="132"/>
    <x v="34"/>
    <x v="3"/>
    <x v="5"/>
    <x v="5"/>
    <x v="1"/>
    <x v="16"/>
  </r>
  <r>
    <x v="129"/>
    <x v="39"/>
    <x v="3"/>
    <x v="5"/>
    <x v="5"/>
    <x v="1"/>
    <x v="16"/>
  </r>
  <r>
    <x v="49"/>
    <x v="34"/>
    <x v="3"/>
    <x v="5"/>
    <x v="5"/>
    <x v="5"/>
    <x v="24"/>
  </r>
  <r>
    <x v="44"/>
    <x v="36"/>
    <x v="3"/>
    <x v="5"/>
    <x v="5"/>
    <x v="6"/>
    <x v="19"/>
  </r>
  <r>
    <x v="39"/>
    <x v="39"/>
    <x v="3"/>
    <x v="5"/>
    <x v="5"/>
    <x v="6"/>
    <x v="19"/>
  </r>
  <r>
    <x v="48"/>
    <x v="31"/>
    <x v="3"/>
    <x v="5"/>
    <x v="5"/>
    <x v="1"/>
    <x v="16"/>
  </r>
  <r>
    <x v="129"/>
    <x v="30"/>
    <x v="3"/>
    <x v="5"/>
    <x v="5"/>
    <x v="7"/>
    <x v="21"/>
  </r>
  <r>
    <x v="33"/>
    <x v="37"/>
    <x v="3"/>
    <x v="5"/>
    <x v="5"/>
    <x v="6"/>
    <x v="19"/>
  </r>
  <r>
    <x v="17"/>
    <x v="34"/>
    <x v="3"/>
    <x v="5"/>
    <x v="5"/>
    <x v="7"/>
    <x v="21"/>
  </r>
  <r>
    <x v="133"/>
    <x v="40"/>
    <x v="3"/>
    <x v="5"/>
    <x v="5"/>
    <x v="3"/>
    <x v="8"/>
  </r>
  <r>
    <x v="30"/>
    <x v="31"/>
    <x v="3"/>
    <x v="5"/>
    <x v="5"/>
    <x v="2"/>
    <x v="25"/>
  </r>
  <r>
    <x v="134"/>
    <x v="36"/>
    <x v="3"/>
    <x v="5"/>
    <x v="5"/>
    <x v="3"/>
    <x v="8"/>
  </r>
  <r>
    <x v="5"/>
    <x v="39"/>
    <x v="3"/>
    <x v="5"/>
    <x v="5"/>
    <x v="8"/>
    <x v="0"/>
  </r>
  <r>
    <x v="124"/>
    <x v="40"/>
    <x v="3"/>
    <x v="5"/>
    <x v="5"/>
    <x v="9"/>
    <x v="17"/>
  </r>
  <r>
    <x v="18"/>
    <x v="30"/>
    <x v="3"/>
    <x v="5"/>
    <x v="5"/>
    <x v="6"/>
    <x v="19"/>
  </r>
  <r>
    <x v="101"/>
    <x v="34"/>
    <x v="3"/>
    <x v="5"/>
    <x v="5"/>
    <x v="0"/>
    <x v="22"/>
  </r>
  <r>
    <x v="135"/>
    <x v="35"/>
    <x v="3"/>
    <x v="5"/>
    <x v="5"/>
    <x v="6"/>
    <x v="19"/>
  </r>
  <r>
    <x v="136"/>
    <x v="32"/>
    <x v="3"/>
    <x v="5"/>
    <x v="5"/>
    <x v="1"/>
    <x v="16"/>
  </r>
  <r>
    <x v="34"/>
    <x v="32"/>
    <x v="3"/>
    <x v="5"/>
    <x v="5"/>
    <x v="5"/>
    <x v="24"/>
  </r>
  <r>
    <x v="38"/>
    <x v="32"/>
    <x v="3"/>
    <x v="5"/>
    <x v="5"/>
    <x v="7"/>
    <x v="21"/>
  </r>
  <r>
    <x v="133"/>
    <x v="33"/>
    <x v="3"/>
    <x v="5"/>
    <x v="5"/>
    <x v="1"/>
    <x v="16"/>
  </r>
  <r>
    <x v="70"/>
    <x v="41"/>
    <x v="3"/>
    <x v="5"/>
    <x v="5"/>
    <x v="8"/>
    <x v="0"/>
  </r>
  <r>
    <x v="42"/>
    <x v="40"/>
    <x v="3"/>
    <x v="6"/>
    <x v="6"/>
    <x v="4"/>
    <x v="19"/>
  </r>
  <r>
    <x v="63"/>
    <x v="33"/>
    <x v="3"/>
    <x v="6"/>
    <x v="6"/>
    <x v="5"/>
    <x v="28"/>
  </r>
  <r>
    <x v="85"/>
    <x v="39"/>
    <x v="3"/>
    <x v="6"/>
    <x v="6"/>
    <x v="0"/>
    <x v="27"/>
  </r>
  <r>
    <x v="80"/>
    <x v="34"/>
    <x v="3"/>
    <x v="6"/>
    <x v="6"/>
    <x v="8"/>
    <x v="14"/>
  </r>
  <r>
    <x v="132"/>
    <x v="35"/>
    <x v="3"/>
    <x v="6"/>
    <x v="6"/>
    <x v="3"/>
    <x v="26"/>
  </r>
  <r>
    <x v="40"/>
    <x v="30"/>
    <x v="3"/>
    <x v="6"/>
    <x v="6"/>
    <x v="7"/>
    <x v="10"/>
  </r>
  <r>
    <x v="128"/>
    <x v="38"/>
    <x v="3"/>
    <x v="6"/>
    <x v="6"/>
    <x v="8"/>
    <x v="14"/>
  </r>
  <r>
    <x v="64"/>
    <x v="29"/>
    <x v="3"/>
    <x v="6"/>
    <x v="6"/>
    <x v="1"/>
    <x v="24"/>
  </r>
  <r>
    <x v="92"/>
    <x v="36"/>
    <x v="3"/>
    <x v="6"/>
    <x v="6"/>
    <x v="4"/>
    <x v="19"/>
  </r>
  <r>
    <x v="20"/>
    <x v="39"/>
    <x v="3"/>
    <x v="6"/>
    <x v="6"/>
    <x v="7"/>
    <x v="10"/>
  </r>
  <r>
    <x v="36"/>
    <x v="38"/>
    <x v="3"/>
    <x v="7"/>
    <x v="7"/>
    <x v="3"/>
    <x v="12"/>
  </r>
  <r>
    <x v="125"/>
    <x v="32"/>
    <x v="3"/>
    <x v="7"/>
    <x v="7"/>
    <x v="6"/>
    <x v="30"/>
  </r>
  <r>
    <x v="6"/>
    <x v="38"/>
    <x v="3"/>
    <x v="7"/>
    <x v="7"/>
    <x v="9"/>
    <x v="32"/>
  </r>
  <r>
    <x v="130"/>
    <x v="35"/>
    <x v="3"/>
    <x v="7"/>
    <x v="7"/>
    <x v="4"/>
    <x v="3"/>
  </r>
  <r>
    <x v="90"/>
    <x v="32"/>
    <x v="3"/>
    <x v="7"/>
    <x v="7"/>
    <x v="2"/>
    <x v="34"/>
  </r>
  <r>
    <x v="96"/>
    <x v="40"/>
    <x v="3"/>
    <x v="7"/>
    <x v="7"/>
    <x v="4"/>
    <x v="3"/>
  </r>
  <r>
    <x v="107"/>
    <x v="33"/>
    <x v="3"/>
    <x v="7"/>
    <x v="7"/>
    <x v="2"/>
    <x v="34"/>
  </r>
  <r>
    <x v="85"/>
    <x v="30"/>
    <x v="3"/>
    <x v="7"/>
    <x v="7"/>
    <x v="1"/>
    <x v="9"/>
  </r>
  <r>
    <x v="74"/>
    <x v="35"/>
    <x v="3"/>
    <x v="7"/>
    <x v="7"/>
    <x v="0"/>
    <x v="21"/>
  </r>
  <r>
    <x v="14"/>
    <x v="40"/>
    <x v="3"/>
    <x v="7"/>
    <x v="7"/>
    <x v="0"/>
    <x v="21"/>
  </r>
  <r>
    <x v="20"/>
    <x v="36"/>
    <x v="3"/>
    <x v="7"/>
    <x v="7"/>
    <x v="4"/>
    <x v="3"/>
  </r>
  <r>
    <x v="60"/>
    <x v="29"/>
    <x v="3"/>
    <x v="7"/>
    <x v="7"/>
    <x v="9"/>
    <x v="32"/>
  </r>
  <r>
    <x v="102"/>
    <x v="39"/>
    <x v="3"/>
    <x v="7"/>
    <x v="7"/>
    <x v="8"/>
    <x v="35"/>
  </r>
  <r>
    <x v="106"/>
    <x v="32"/>
    <x v="3"/>
    <x v="7"/>
    <x v="7"/>
    <x v="1"/>
    <x v="9"/>
  </r>
  <r>
    <x v="137"/>
    <x v="41"/>
    <x v="3"/>
    <x v="7"/>
    <x v="7"/>
    <x v="2"/>
    <x v="34"/>
  </r>
  <r>
    <x v="80"/>
    <x v="37"/>
    <x v="3"/>
    <x v="7"/>
    <x v="7"/>
    <x v="7"/>
    <x v="45"/>
  </r>
  <r>
    <x v="138"/>
    <x v="32"/>
    <x v="3"/>
    <x v="7"/>
    <x v="7"/>
    <x v="7"/>
    <x v="45"/>
  </r>
  <r>
    <x v="35"/>
    <x v="33"/>
    <x v="3"/>
    <x v="7"/>
    <x v="7"/>
    <x v="0"/>
    <x v="21"/>
  </r>
  <r>
    <x v="87"/>
    <x v="37"/>
    <x v="3"/>
    <x v="7"/>
    <x v="7"/>
    <x v="4"/>
    <x v="3"/>
  </r>
  <r>
    <x v="46"/>
    <x v="38"/>
    <x v="3"/>
    <x v="7"/>
    <x v="7"/>
    <x v="3"/>
    <x v="12"/>
  </r>
  <r>
    <x v="24"/>
    <x v="29"/>
    <x v="3"/>
    <x v="7"/>
    <x v="7"/>
    <x v="6"/>
    <x v="30"/>
  </r>
  <r>
    <x v="56"/>
    <x v="39"/>
    <x v="3"/>
    <x v="7"/>
    <x v="7"/>
    <x v="8"/>
    <x v="35"/>
  </r>
  <r>
    <x v="139"/>
    <x v="34"/>
    <x v="3"/>
    <x v="7"/>
    <x v="7"/>
    <x v="3"/>
    <x v="12"/>
  </r>
  <r>
    <x v="127"/>
    <x v="35"/>
    <x v="3"/>
    <x v="7"/>
    <x v="7"/>
    <x v="6"/>
    <x v="30"/>
  </r>
  <r>
    <x v="18"/>
    <x v="39"/>
    <x v="3"/>
    <x v="7"/>
    <x v="7"/>
    <x v="8"/>
    <x v="35"/>
  </r>
  <r>
    <x v="24"/>
    <x v="32"/>
    <x v="3"/>
    <x v="7"/>
    <x v="7"/>
    <x v="6"/>
    <x v="30"/>
  </r>
  <r>
    <x v="140"/>
    <x v="33"/>
    <x v="3"/>
    <x v="7"/>
    <x v="7"/>
    <x v="6"/>
    <x v="30"/>
  </r>
  <r>
    <x v="44"/>
    <x v="30"/>
    <x v="3"/>
    <x v="7"/>
    <x v="7"/>
    <x v="8"/>
    <x v="35"/>
  </r>
  <r>
    <x v="69"/>
    <x v="41"/>
    <x v="3"/>
    <x v="7"/>
    <x v="7"/>
    <x v="7"/>
    <x v="45"/>
  </r>
  <r>
    <x v="113"/>
    <x v="34"/>
    <x v="3"/>
    <x v="7"/>
    <x v="7"/>
    <x v="1"/>
    <x v="9"/>
  </r>
  <r>
    <x v="26"/>
    <x v="35"/>
    <x v="3"/>
    <x v="7"/>
    <x v="7"/>
    <x v="7"/>
    <x v="45"/>
  </r>
  <r>
    <x v="116"/>
    <x v="33"/>
    <x v="3"/>
    <x v="7"/>
    <x v="7"/>
    <x v="6"/>
    <x v="30"/>
  </r>
  <r>
    <x v="81"/>
    <x v="30"/>
    <x v="3"/>
    <x v="7"/>
    <x v="7"/>
    <x v="5"/>
    <x v="18"/>
  </r>
  <r>
    <x v="41"/>
    <x v="41"/>
    <x v="3"/>
    <x v="7"/>
    <x v="7"/>
    <x v="7"/>
    <x v="45"/>
  </r>
  <r>
    <x v="122"/>
    <x v="38"/>
    <x v="3"/>
    <x v="7"/>
    <x v="7"/>
    <x v="8"/>
    <x v="35"/>
  </r>
  <r>
    <x v="1"/>
    <x v="29"/>
    <x v="3"/>
    <x v="7"/>
    <x v="7"/>
    <x v="7"/>
    <x v="45"/>
  </r>
  <r>
    <x v="18"/>
    <x v="42"/>
    <x v="4"/>
    <x v="0"/>
    <x v="0"/>
    <x v="2"/>
    <x v="2"/>
  </r>
  <r>
    <x v="50"/>
    <x v="43"/>
    <x v="4"/>
    <x v="0"/>
    <x v="0"/>
    <x v="5"/>
    <x v="5"/>
  </r>
  <r>
    <x v="107"/>
    <x v="44"/>
    <x v="4"/>
    <x v="0"/>
    <x v="0"/>
    <x v="5"/>
    <x v="5"/>
  </r>
  <r>
    <x v="141"/>
    <x v="43"/>
    <x v="4"/>
    <x v="0"/>
    <x v="0"/>
    <x v="4"/>
    <x v="4"/>
  </r>
  <r>
    <x v="60"/>
    <x v="45"/>
    <x v="4"/>
    <x v="0"/>
    <x v="0"/>
    <x v="8"/>
    <x v="37"/>
  </r>
  <r>
    <x v="2"/>
    <x v="43"/>
    <x v="4"/>
    <x v="0"/>
    <x v="0"/>
    <x v="8"/>
    <x v="37"/>
  </r>
  <r>
    <x v="129"/>
    <x v="42"/>
    <x v="4"/>
    <x v="0"/>
    <x v="0"/>
    <x v="4"/>
    <x v="4"/>
  </r>
  <r>
    <x v="36"/>
    <x v="46"/>
    <x v="4"/>
    <x v="0"/>
    <x v="0"/>
    <x v="2"/>
    <x v="2"/>
  </r>
  <r>
    <x v="50"/>
    <x v="42"/>
    <x v="4"/>
    <x v="1"/>
    <x v="1"/>
    <x v="1"/>
    <x v="8"/>
  </r>
  <r>
    <x v="127"/>
    <x v="44"/>
    <x v="4"/>
    <x v="1"/>
    <x v="1"/>
    <x v="3"/>
    <x v="46"/>
  </r>
  <r>
    <x v="68"/>
    <x v="43"/>
    <x v="4"/>
    <x v="3"/>
    <x v="3"/>
    <x v="5"/>
    <x v="19"/>
  </r>
  <r>
    <x v="40"/>
    <x v="43"/>
    <x v="4"/>
    <x v="4"/>
    <x v="4"/>
    <x v="8"/>
    <x v="5"/>
  </r>
  <r>
    <x v="65"/>
    <x v="42"/>
    <x v="4"/>
    <x v="4"/>
    <x v="4"/>
    <x v="9"/>
    <x v="41"/>
  </r>
  <r>
    <x v="48"/>
    <x v="43"/>
    <x v="4"/>
    <x v="4"/>
    <x v="4"/>
    <x v="9"/>
    <x v="41"/>
  </r>
  <r>
    <x v="41"/>
    <x v="44"/>
    <x v="4"/>
    <x v="4"/>
    <x v="4"/>
    <x v="5"/>
    <x v="17"/>
  </r>
  <r>
    <x v="5"/>
    <x v="45"/>
    <x v="4"/>
    <x v="4"/>
    <x v="4"/>
    <x v="5"/>
    <x v="17"/>
  </r>
  <r>
    <x v="31"/>
    <x v="43"/>
    <x v="4"/>
    <x v="4"/>
    <x v="4"/>
    <x v="9"/>
    <x v="41"/>
  </r>
  <r>
    <x v="76"/>
    <x v="44"/>
    <x v="4"/>
    <x v="4"/>
    <x v="4"/>
    <x v="8"/>
    <x v="5"/>
  </r>
  <r>
    <x v="25"/>
    <x v="42"/>
    <x v="4"/>
    <x v="5"/>
    <x v="5"/>
    <x v="2"/>
    <x v="25"/>
  </r>
  <r>
    <x v="113"/>
    <x v="44"/>
    <x v="4"/>
    <x v="5"/>
    <x v="5"/>
    <x v="10"/>
    <x v="47"/>
  </r>
  <r>
    <x v="37"/>
    <x v="46"/>
    <x v="4"/>
    <x v="5"/>
    <x v="5"/>
    <x v="6"/>
    <x v="19"/>
  </r>
  <r>
    <x v="27"/>
    <x v="46"/>
    <x v="4"/>
    <x v="5"/>
    <x v="5"/>
    <x v="8"/>
    <x v="0"/>
  </r>
  <r>
    <x v="18"/>
    <x v="44"/>
    <x v="4"/>
    <x v="5"/>
    <x v="5"/>
    <x v="5"/>
    <x v="24"/>
  </r>
  <r>
    <x v="133"/>
    <x v="42"/>
    <x v="4"/>
    <x v="5"/>
    <x v="5"/>
    <x v="1"/>
    <x v="16"/>
  </r>
  <r>
    <x v="36"/>
    <x v="46"/>
    <x v="4"/>
    <x v="5"/>
    <x v="5"/>
    <x v="0"/>
    <x v="22"/>
  </r>
  <r>
    <x v="142"/>
    <x v="46"/>
    <x v="4"/>
    <x v="5"/>
    <x v="5"/>
    <x v="8"/>
    <x v="0"/>
  </r>
  <r>
    <x v="78"/>
    <x v="43"/>
    <x v="4"/>
    <x v="5"/>
    <x v="5"/>
    <x v="9"/>
    <x v="17"/>
  </r>
  <r>
    <x v="105"/>
    <x v="44"/>
    <x v="4"/>
    <x v="5"/>
    <x v="5"/>
    <x v="3"/>
    <x v="8"/>
  </r>
  <r>
    <x v="47"/>
    <x v="46"/>
    <x v="4"/>
    <x v="5"/>
    <x v="5"/>
    <x v="0"/>
    <x v="22"/>
  </r>
  <r>
    <x v="139"/>
    <x v="45"/>
    <x v="4"/>
    <x v="5"/>
    <x v="5"/>
    <x v="5"/>
    <x v="24"/>
  </r>
  <r>
    <x v="136"/>
    <x v="45"/>
    <x v="4"/>
    <x v="5"/>
    <x v="5"/>
    <x v="9"/>
    <x v="17"/>
  </r>
  <r>
    <x v="29"/>
    <x v="43"/>
    <x v="4"/>
    <x v="5"/>
    <x v="5"/>
    <x v="4"/>
    <x v="23"/>
  </r>
  <r>
    <x v="124"/>
    <x v="45"/>
    <x v="4"/>
    <x v="6"/>
    <x v="6"/>
    <x v="8"/>
    <x v="14"/>
  </r>
  <r>
    <x v="12"/>
    <x v="45"/>
    <x v="4"/>
    <x v="6"/>
    <x v="6"/>
    <x v="1"/>
    <x v="24"/>
  </r>
  <r>
    <x v="76"/>
    <x v="45"/>
    <x v="4"/>
    <x v="6"/>
    <x v="6"/>
    <x v="8"/>
    <x v="14"/>
  </r>
  <r>
    <x v="85"/>
    <x v="42"/>
    <x v="4"/>
    <x v="6"/>
    <x v="6"/>
    <x v="8"/>
    <x v="14"/>
  </r>
  <r>
    <x v="82"/>
    <x v="44"/>
    <x v="4"/>
    <x v="6"/>
    <x v="6"/>
    <x v="2"/>
    <x v="29"/>
  </r>
  <r>
    <x v="96"/>
    <x v="46"/>
    <x v="4"/>
    <x v="6"/>
    <x v="6"/>
    <x v="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J8" firstHeaderRow="1" firstDataRow="2" firstDataCol="1"/>
  <pivotFields count="7">
    <pivotField axis="axisRow" compact="0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48">
        <item x="34"/>
        <item x="23"/>
        <item x="18"/>
        <item x="25"/>
        <item x="17"/>
        <item x="27"/>
        <item x="19"/>
        <item x="11"/>
        <item x="16"/>
        <item x="14"/>
        <item x="26"/>
        <item x="13"/>
        <item x="24"/>
        <item x="15"/>
        <item x="39"/>
        <item x="12"/>
        <item x="40"/>
        <item x="38"/>
        <item x="30"/>
        <item x="32"/>
        <item x="36"/>
        <item x="31"/>
        <item x="29"/>
        <item x="33"/>
        <item x="37"/>
        <item x="1"/>
        <item x="3"/>
        <item x="10"/>
        <item x="8"/>
        <item x="0"/>
        <item x="7"/>
        <item x="2"/>
        <item x="4"/>
        <item x="6"/>
        <item x="20"/>
        <item x="21"/>
        <item x="22"/>
        <item x="28"/>
        <item x="5"/>
        <item x="43"/>
        <item x="9"/>
        <item x="45"/>
        <item x="44"/>
        <item x="35"/>
        <item x="46"/>
        <item x="41"/>
        <item x="4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9">
        <item x="5"/>
        <item x="6"/>
        <item x="3"/>
        <item x="1"/>
        <item x="4"/>
        <item x="2"/>
        <item x="0"/>
        <item x="7"/>
        <item t="default"/>
      </items>
    </pivotField>
    <pivotField compact="0" showAll="0">
      <items count="14">
        <item x="0"/>
        <item x="1"/>
        <item x="5"/>
        <item x="4"/>
        <item x="3"/>
        <item x="6"/>
        <item x="2"/>
        <item x="8"/>
        <item x="9"/>
        <item x="7"/>
        <item x="10"/>
        <item x="12"/>
        <item x="11"/>
        <item t="default"/>
      </items>
    </pivotField>
    <pivotField dataField="1" compact="0" numFmtId="44" showAll="0">
      <items count="49">
        <item x="22"/>
        <item x="27"/>
        <item x="16"/>
        <item x="39"/>
        <item x="24"/>
        <item x="23"/>
        <item x="28"/>
        <item x="8"/>
        <item x="19"/>
        <item x="25"/>
        <item x="26"/>
        <item x="0"/>
        <item x="17"/>
        <item x="21"/>
        <item x="29"/>
        <item x="47"/>
        <item x="14"/>
        <item x="46"/>
        <item x="44"/>
        <item x="15"/>
        <item x="10"/>
        <item x="1"/>
        <item x="38"/>
        <item x="43"/>
        <item x="9"/>
        <item x="20"/>
        <item x="40"/>
        <item x="5"/>
        <item x="7"/>
        <item x="41"/>
        <item x="18"/>
        <item x="4"/>
        <item x="13"/>
        <item x="3"/>
        <item x="11"/>
        <item x="6"/>
        <item x="12"/>
        <item x="2"/>
        <item x="30"/>
        <item x="37"/>
        <item x="34"/>
        <item x="36"/>
        <item x="35"/>
        <item x="32"/>
        <item x="45"/>
        <item x="31"/>
        <item x="42"/>
        <item x="33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总金额（元）" fld="6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C000"/>
  </sheetPr>
  <dimension ref="A1:G424"/>
  <sheetViews>
    <sheetView topLeftCell="A128" workbookViewId="0">
      <selection activeCell="D38" sqref="D38"/>
    </sheetView>
  </sheetViews>
  <sheetFormatPr defaultColWidth="9" defaultRowHeight="15.6" outlineLevelCol="6"/>
  <cols>
    <col min="1" max="1" width="15.3333333333333" style="25" customWidth="1"/>
    <col min="2" max="2" width="9" style="25"/>
    <col min="3" max="3" width="13.8888888888889" style="25" customWidth="1"/>
    <col min="4" max="4" width="10.4166666666667" style="25" customWidth="1"/>
    <col min="5" max="5" width="11.8888888888889" style="25" customWidth="1"/>
    <col min="6" max="6" width="15.0833333333333" style="25" customWidth="1"/>
    <col min="7" max="7" width="14.1111111111111" style="25" customWidth="1"/>
    <col min="8" max="16384" width="9" style="26"/>
  </cols>
  <sheetData>
    <row r="1" ht="16.2" spans="1: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hidden="1" spans="1:7">
      <c r="A2" s="28">
        <v>44709</v>
      </c>
      <c r="B2" s="29" t="s">
        <v>7</v>
      </c>
      <c r="C2" s="30" t="str">
        <f>VLOOKUP(B2,部门清单!$A$1:$B$48,2,0)</f>
        <v>研发部</v>
      </c>
      <c r="D2" s="25" t="s">
        <v>8</v>
      </c>
      <c r="E2" s="25">
        <v>8</v>
      </c>
      <c r="F2" s="25">
        <v>1</v>
      </c>
      <c r="G2" s="31">
        <f t="shared" ref="G2:G65" si="0">E2*F2</f>
        <v>8</v>
      </c>
    </row>
    <row r="3" hidden="1" spans="1:7">
      <c r="A3" s="28">
        <v>44625</v>
      </c>
      <c r="B3" s="29" t="s">
        <v>9</v>
      </c>
      <c r="C3" s="30" t="str">
        <f>VLOOKUP(B3,部门清单!$A$1:$B$48,2,0)</f>
        <v>研发部</v>
      </c>
      <c r="D3" s="25" t="s">
        <v>8</v>
      </c>
      <c r="E3" s="25">
        <v>8</v>
      </c>
      <c r="F3" s="25">
        <v>2</v>
      </c>
      <c r="G3" s="31">
        <f t="shared" si="0"/>
        <v>16</v>
      </c>
    </row>
    <row r="4" hidden="1" spans="1:7">
      <c r="A4" s="28">
        <v>44703</v>
      </c>
      <c r="B4" s="29" t="s">
        <v>10</v>
      </c>
      <c r="C4" s="30" t="str">
        <f>VLOOKUP(B4,部门清单!$A$1:$B$48,2,0)</f>
        <v>研发部</v>
      </c>
      <c r="D4" s="25" t="s">
        <v>8</v>
      </c>
      <c r="E4" s="25">
        <v>8</v>
      </c>
      <c r="F4" s="25">
        <v>7</v>
      </c>
      <c r="G4" s="31">
        <f t="shared" si="0"/>
        <v>56</v>
      </c>
    </row>
    <row r="5" hidden="1" spans="1:7">
      <c r="A5" s="28">
        <v>44562</v>
      </c>
      <c r="B5" s="29" t="s">
        <v>11</v>
      </c>
      <c r="C5" s="30" t="str">
        <f>VLOOKUP(B5,部门清单!$A$1:$B$48,2,0)</f>
        <v>研发部</v>
      </c>
      <c r="D5" s="25" t="s">
        <v>8</v>
      </c>
      <c r="E5" s="25">
        <v>8</v>
      </c>
      <c r="F5" s="25">
        <v>5</v>
      </c>
      <c r="G5" s="31">
        <f t="shared" si="0"/>
        <v>40</v>
      </c>
    </row>
    <row r="6" hidden="1" spans="1:7">
      <c r="A6" s="28">
        <v>44670</v>
      </c>
      <c r="B6" s="29" t="s">
        <v>7</v>
      </c>
      <c r="C6" s="30" t="str">
        <f>VLOOKUP(B6,部门清单!$A$1:$B$48,2,0)</f>
        <v>研发部</v>
      </c>
      <c r="D6" s="25" t="s">
        <v>8</v>
      </c>
      <c r="E6" s="25">
        <v>8</v>
      </c>
      <c r="F6" s="25">
        <v>1</v>
      </c>
      <c r="G6" s="31">
        <f t="shared" si="0"/>
        <v>8</v>
      </c>
    </row>
    <row r="7" hidden="1" spans="1:7">
      <c r="A7" s="28">
        <v>44690</v>
      </c>
      <c r="B7" s="29" t="s">
        <v>9</v>
      </c>
      <c r="C7" s="30" t="str">
        <f>VLOOKUP(B7,部门清单!$A$1:$B$48,2,0)</f>
        <v>研发部</v>
      </c>
      <c r="D7" s="25" t="s">
        <v>8</v>
      </c>
      <c r="E7" s="25">
        <v>8</v>
      </c>
      <c r="F7" s="25">
        <v>5</v>
      </c>
      <c r="G7" s="31">
        <f t="shared" si="0"/>
        <v>40</v>
      </c>
    </row>
    <row r="8" hidden="1" spans="1:7">
      <c r="A8" s="28">
        <v>44586</v>
      </c>
      <c r="B8" s="29" t="s">
        <v>12</v>
      </c>
      <c r="C8" s="30" t="str">
        <f>VLOOKUP(B8,部门清单!$A$1:$B$48,2,0)</f>
        <v>研发部</v>
      </c>
      <c r="D8" s="25" t="s">
        <v>8</v>
      </c>
      <c r="E8" s="25">
        <v>8</v>
      </c>
      <c r="F8" s="25">
        <v>2</v>
      </c>
      <c r="G8" s="31">
        <f t="shared" si="0"/>
        <v>16</v>
      </c>
    </row>
    <row r="9" hidden="1" spans="1:7">
      <c r="A9" s="28">
        <v>44656</v>
      </c>
      <c r="B9" s="29" t="s">
        <v>11</v>
      </c>
      <c r="C9" s="30" t="str">
        <f>VLOOKUP(B9,部门清单!$A$1:$B$48,2,0)</f>
        <v>研发部</v>
      </c>
      <c r="D9" s="25" t="s">
        <v>8</v>
      </c>
      <c r="E9" s="25">
        <v>8</v>
      </c>
      <c r="F9" s="25">
        <v>4</v>
      </c>
      <c r="G9" s="31">
        <f t="shared" si="0"/>
        <v>32</v>
      </c>
    </row>
    <row r="10" hidden="1" spans="1:7">
      <c r="A10" s="28">
        <v>44631</v>
      </c>
      <c r="B10" s="29" t="s">
        <v>12</v>
      </c>
      <c r="C10" s="30" t="str">
        <f>VLOOKUP(B10,部门清单!$A$1:$B$48,2,0)</f>
        <v>研发部</v>
      </c>
      <c r="D10" s="25" t="s">
        <v>8</v>
      </c>
      <c r="E10" s="25">
        <v>8</v>
      </c>
      <c r="F10" s="25">
        <v>7</v>
      </c>
      <c r="G10" s="31">
        <f t="shared" si="0"/>
        <v>56</v>
      </c>
    </row>
    <row r="11" hidden="1" spans="1:7">
      <c r="A11" s="28">
        <v>44677</v>
      </c>
      <c r="B11" s="29" t="s">
        <v>13</v>
      </c>
      <c r="C11" s="30" t="str">
        <f>VLOOKUP(B11,部门清单!$A$1:$B$48,2,0)</f>
        <v>研发部</v>
      </c>
      <c r="D11" s="25" t="s">
        <v>8</v>
      </c>
      <c r="E11" s="25">
        <v>8</v>
      </c>
      <c r="F11" s="25">
        <v>3</v>
      </c>
      <c r="G11" s="31">
        <f t="shared" si="0"/>
        <v>24</v>
      </c>
    </row>
    <row r="12" hidden="1" spans="1:7">
      <c r="A12" s="28">
        <v>44611</v>
      </c>
      <c r="B12" s="29" t="s">
        <v>14</v>
      </c>
      <c r="C12" s="30" t="str">
        <f>VLOOKUP(B12,部门清单!$A$1:$B$48,2,0)</f>
        <v>研发部</v>
      </c>
      <c r="D12" s="25" t="s">
        <v>8</v>
      </c>
      <c r="E12" s="25">
        <v>8</v>
      </c>
      <c r="F12" s="25">
        <v>6</v>
      </c>
      <c r="G12" s="31">
        <f t="shared" si="0"/>
        <v>48</v>
      </c>
    </row>
    <row r="13" hidden="1" spans="1:7">
      <c r="A13" s="28">
        <v>44577</v>
      </c>
      <c r="B13" s="29" t="s">
        <v>15</v>
      </c>
      <c r="C13" s="30" t="str">
        <f>VLOOKUP(B13,部门清单!$A$1:$B$48,2,0)</f>
        <v>研发部</v>
      </c>
      <c r="D13" s="25" t="s">
        <v>16</v>
      </c>
      <c r="E13" s="25">
        <v>2.5</v>
      </c>
      <c r="F13" s="25">
        <v>10</v>
      </c>
      <c r="G13" s="31">
        <f t="shared" si="0"/>
        <v>25</v>
      </c>
    </row>
    <row r="14" hidden="1" spans="1:7">
      <c r="A14" s="28">
        <v>44685</v>
      </c>
      <c r="B14" s="29" t="s">
        <v>12</v>
      </c>
      <c r="C14" s="30" t="str">
        <f>VLOOKUP(B14,部门清单!$A$1:$B$48,2,0)</f>
        <v>研发部</v>
      </c>
      <c r="D14" s="25" t="s">
        <v>16</v>
      </c>
      <c r="E14" s="25">
        <v>2.5</v>
      </c>
      <c r="F14" s="25">
        <v>2</v>
      </c>
      <c r="G14" s="31">
        <f t="shared" si="0"/>
        <v>5</v>
      </c>
    </row>
    <row r="15" hidden="1" spans="1:7">
      <c r="A15" s="28">
        <v>44602</v>
      </c>
      <c r="B15" s="29" t="s">
        <v>15</v>
      </c>
      <c r="C15" s="30" t="str">
        <f>VLOOKUP(B15,部门清单!$A$1:$B$48,2,0)</f>
        <v>研发部</v>
      </c>
      <c r="D15" s="25" t="s">
        <v>16</v>
      </c>
      <c r="E15" s="25">
        <v>2.5</v>
      </c>
      <c r="F15" s="25">
        <v>8</v>
      </c>
      <c r="G15" s="31">
        <f t="shared" si="0"/>
        <v>20</v>
      </c>
    </row>
    <row r="16" hidden="1" spans="1:7">
      <c r="A16" s="28">
        <v>44705</v>
      </c>
      <c r="B16" s="29" t="s">
        <v>12</v>
      </c>
      <c r="C16" s="30" t="str">
        <f>VLOOKUP(B16,部门清单!$A$1:$B$48,2,0)</f>
        <v>研发部</v>
      </c>
      <c r="D16" s="25" t="s">
        <v>16</v>
      </c>
      <c r="E16" s="25">
        <v>2.5</v>
      </c>
      <c r="F16" s="25">
        <v>10</v>
      </c>
      <c r="G16" s="31">
        <f t="shared" si="0"/>
        <v>25</v>
      </c>
    </row>
    <row r="17" hidden="1" spans="1:7">
      <c r="A17" s="28">
        <v>44705</v>
      </c>
      <c r="B17" s="29" t="s">
        <v>13</v>
      </c>
      <c r="C17" s="30" t="str">
        <f>VLOOKUP(B17,部门清单!$A$1:$B$48,2,0)</f>
        <v>研发部</v>
      </c>
      <c r="D17" s="25" t="s">
        <v>16</v>
      </c>
      <c r="E17" s="25">
        <v>2.5</v>
      </c>
      <c r="F17" s="25">
        <v>10</v>
      </c>
      <c r="G17" s="31">
        <f t="shared" si="0"/>
        <v>25</v>
      </c>
    </row>
    <row r="18" hidden="1" spans="1:7">
      <c r="A18" s="28">
        <v>44705</v>
      </c>
      <c r="B18" s="29" t="s">
        <v>15</v>
      </c>
      <c r="C18" s="30" t="str">
        <f>VLOOKUP(B18,部门清单!$A$1:$B$48,2,0)</f>
        <v>研发部</v>
      </c>
      <c r="D18" s="25" t="s">
        <v>16</v>
      </c>
      <c r="E18" s="25">
        <v>2.5</v>
      </c>
      <c r="F18" s="25">
        <v>6</v>
      </c>
      <c r="G18" s="31">
        <f t="shared" si="0"/>
        <v>15</v>
      </c>
    </row>
    <row r="19" hidden="1" spans="1:7">
      <c r="A19" s="28">
        <v>44582</v>
      </c>
      <c r="B19" s="29" t="s">
        <v>7</v>
      </c>
      <c r="C19" s="30" t="str">
        <f>VLOOKUP(B19,部门清单!$A$1:$B$48,2,0)</f>
        <v>研发部</v>
      </c>
      <c r="D19" s="25" t="s">
        <v>17</v>
      </c>
      <c r="E19" s="25">
        <v>5</v>
      </c>
      <c r="F19" s="25">
        <v>9</v>
      </c>
      <c r="G19" s="31">
        <f t="shared" si="0"/>
        <v>45</v>
      </c>
    </row>
    <row r="20" hidden="1" spans="1:7">
      <c r="A20" s="28">
        <v>44646</v>
      </c>
      <c r="B20" s="29" t="s">
        <v>7</v>
      </c>
      <c r="C20" s="30" t="str">
        <f>VLOOKUP(B20,部门清单!$A$1:$B$48,2,0)</f>
        <v>研发部</v>
      </c>
      <c r="D20" s="25" t="s">
        <v>17</v>
      </c>
      <c r="E20" s="25">
        <v>5</v>
      </c>
      <c r="F20" s="25">
        <v>4</v>
      </c>
      <c r="G20" s="31">
        <f t="shared" si="0"/>
        <v>20</v>
      </c>
    </row>
    <row r="21" hidden="1" spans="1:7">
      <c r="A21" s="28">
        <v>44695</v>
      </c>
      <c r="B21" s="29" t="s">
        <v>10</v>
      </c>
      <c r="C21" s="30" t="str">
        <f>VLOOKUP(B21,部门清单!$A$1:$B$48,2,0)</f>
        <v>研发部</v>
      </c>
      <c r="D21" s="25" t="s">
        <v>17</v>
      </c>
      <c r="E21" s="25">
        <v>5</v>
      </c>
      <c r="F21" s="25">
        <v>10</v>
      </c>
      <c r="G21" s="31">
        <f t="shared" si="0"/>
        <v>50</v>
      </c>
    </row>
    <row r="22" hidden="1" spans="1:7">
      <c r="A22" s="28">
        <v>44624</v>
      </c>
      <c r="B22" s="29" t="s">
        <v>7</v>
      </c>
      <c r="C22" s="30" t="str">
        <f>VLOOKUP(B22,部门清单!$A$1:$B$48,2,0)</f>
        <v>研发部</v>
      </c>
      <c r="D22" s="25" t="s">
        <v>17</v>
      </c>
      <c r="E22" s="25">
        <v>5</v>
      </c>
      <c r="F22" s="25">
        <v>1</v>
      </c>
      <c r="G22" s="31">
        <f t="shared" si="0"/>
        <v>5</v>
      </c>
    </row>
    <row r="23" hidden="1" spans="1:7">
      <c r="A23" s="28">
        <v>44631</v>
      </c>
      <c r="B23" s="29" t="s">
        <v>12</v>
      </c>
      <c r="C23" s="30" t="str">
        <f>VLOOKUP(B23,部门清单!$A$1:$B$48,2,0)</f>
        <v>研发部</v>
      </c>
      <c r="D23" s="25" t="s">
        <v>17</v>
      </c>
      <c r="E23" s="25">
        <v>5</v>
      </c>
      <c r="F23" s="25">
        <v>7</v>
      </c>
      <c r="G23" s="31">
        <f t="shared" si="0"/>
        <v>35</v>
      </c>
    </row>
    <row r="24" hidden="1" spans="1:7">
      <c r="A24" s="28">
        <v>44608</v>
      </c>
      <c r="B24" s="29" t="s">
        <v>15</v>
      </c>
      <c r="C24" s="30" t="str">
        <f>VLOOKUP(B24,部门清单!$A$1:$B$48,2,0)</f>
        <v>研发部</v>
      </c>
      <c r="D24" s="25" t="s">
        <v>18</v>
      </c>
      <c r="E24" s="25">
        <v>2</v>
      </c>
      <c r="F24" s="25">
        <v>6</v>
      </c>
      <c r="G24" s="31">
        <f t="shared" si="0"/>
        <v>12</v>
      </c>
    </row>
    <row r="25" hidden="1" spans="1:7">
      <c r="A25" s="28">
        <v>44639</v>
      </c>
      <c r="B25" s="29" t="s">
        <v>15</v>
      </c>
      <c r="C25" s="30" t="str">
        <f>VLOOKUP(B25,部门清单!$A$1:$B$48,2,0)</f>
        <v>研发部</v>
      </c>
      <c r="D25" s="25" t="s">
        <v>18</v>
      </c>
      <c r="E25" s="25">
        <v>2</v>
      </c>
      <c r="F25" s="25">
        <v>7</v>
      </c>
      <c r="G25" s="31">
        <f t="shared" si="0"/>
        <v>14</v>
      </c>
    </row>
    <row r="26" hidden="1" spans="1:7">
      <c r="A26" s="28">
        <v>44565</v>
      </c>
      <c r="B26" s="29" t="s">
        <v>14</v>
      </c>
      <c r="C26" s="30" t="str">
        <f>VLOOKUP(B26,部门清单!$A$1:$B$48,2,0)</f>
        <v>研发部</v>
      </c>
      <c r="D26" s="25" t="s">
        <v>18</v>
      </c>
      <c r="E26" s="25">
        <v>2</v>
      </c>
      <c r="F26" s="25">
        <v>1</v>
      </c>
      <c r="G26" s="31">
        <f t="shared" si="0"/>
        <v>2</v>
      </c>
    </row>
    <row r="27" hidden="1" spans="1:7">
      <c r="A27" s="28">
        <v>44709</v>
      </c>
      <c r="B27" s="29" t="s">
        <v>14</v>
      </c>
      <c r="C27" s="30" t="str">
        <f>VLOOKUP(B27,部门清单!$A$1:$B$48,2,0)</f>
        <v>研发部</v>
      </c>
      <c r="D27" s="25" t="s">
        <v>19</v>
      </c>
      <c r="E27" s="25">
        <v>3</v>
      </c>
      <c r="F27" s="25">
        <v>3</v>
      </c>
      <c r="G27" s="31">
        <f t="shared" si="0"/>
        <v>9</v>
      </c>
    </row>
    <row r="28" hidden="1" spans="1:7">
      <c r="A28" s="28">
        <v>44703</v>
      </c>
      <c r="B28" s="29" t="s">
        <v>15</v>
      </c>
      <c r="C28" s="30" t="str">
        <f>VLOOKUP(B28,部门清单!$A$1:$B$48,2,0)</f>
        <v>研发部</v>
      </c>
      <c r="D28" s="25" t="s">
        <v>19</v>
      </c>
      <c r="E28" s="25">
        <v>3</v>
      </c>
      <c r="F28" s="25">
        <v>3</v>
      </c>
      <c r="G28" s="31">
        <f t="shared" si="0"/>
        <v>9</v>
      </c>
    </row>
    <row r="29" hidden="1" spans="1:7">
      <c r="A29" s="28">
        <v>44563</v>
      </c>
      <c r="B29" s="29" t="s">
        <v>12</v>
      </c>
      <c r="C29" s="30" t="str">
        <f>VLOOKUP(B29,部门清单!$A$1:$B$48,2,0)</f>
        <v>研发部</v>
      </c>
      <c r="D29" s="25" t="s">
        <v>19</v>
      </c>
      <c r="E29" s="25">
        <v>3</v>
      </c>
      <c r="F29" s="25">
        <v>3</v>
      </c>
      <c r="G29" s="31">
        <f t="shared" si="0"/>
        <v>9</v>
      </c>
    </row>
    <row r="30" hidden="1" spans="1:7">
      <c r="A30" s="28">
        <v>44626</v>
      </c>
      <c r="B30" s="29" t="s">
        <v>7</v>
      </c>
      <c r="C30" s="30" t="str">
        <f>VLOOKUP(B30,部门清单!$A$1:$B$48,2,0)</f>
        <v>研发部</v>
      </c>
      <c r="D30" s="25" t="s">
        <v>19</v>
      </c>
      <c r="E30" s="25">
        <v>3</v>
      </c>
      <c r="F30" s="25">
        <v>10</v>
      </c>
      <c r="G30" s="31">
        <f t="shared" si="0"/>
        <v>30</v>
      </c>
    </row>
    <row r="31" hidden="1" spans="1:7">
      <c r="A31" s="28">
        <v>44616</v>
      </c>
      <c r="B31" s="29" t="s">
        <v>13</v>
      </c>
      <c r="C31" s="30" t="str">
        <f>VLOOKUP(B31,部门清单!$A$1:$B$48,2,0)</f>
        <v>研发部</v>
      </c>
      <c r="D31" s="25" t="s">
        <v>19</v>
      </c>
      <c r="E31" s="25">
        <v>3</v>
      </c>
      <c r="F31" s="25">
        <v>2</v>
      </c>
      <c r="G31" s="31">
        <f t="shared" si="0"/>
        <v>6</v>
      </c>
    </row>
    <row r="32" hidden="1" spans="1:7">
      <c r="A32" s="28">
        <v>44600</v>
      </c>
      <c r="B32" s="29" t="s">
        <v>12</v>
      </c>
      <c r="C32" s="30" t="str">
        <f>VLOOKUP(B32,部门清单!$A$1:$B$48,2,0)</f>
        <v>研发部</v>
      </c>
      <c r="D32" s="25" t="s">
        <v>19</v>
      </c>
      <c r="E32" s="25">
        <v>3</v>
      </c>
      <c r="F32" s="25">
        <v>7</v>
      </c>
      <c r="G32" s="31">
        <f t="shared" si="0"/>
        <v>21</v>
      </c>
    </row>
    <row r="33" hidden="1" spans="1:7">
      <c r="A33" s="28">
        <v>44674</v>
      </c>
      <c r="B33" s="29" t="s">
        <v>20</v>
      </c>
      <c r="C33" s="30" t="str">
        <f>VLOOKUP(B33,部门清单!$A$1:$B$48,2,0)</f>
        <v>研发部</v>
      </c>
      <c r="D33" s="25" t="s">
        <v>19</v>
      </c>
      <c r="E33" s="25">
        <v>3</v>
      </c>
      <c r="F33" s="25">
        <v>7</v>
      </c>
      <c r="G33" s="31">
        <f t="shared" si="0"/>
        <v>21</v>
      </c>
    </row>
    <row r="34" spans="1:7">
      <c r="A34" s="28">
        <v>44644</v>
      </c>
      <c r="B34" s="29" t="s">
        <v>12</v>
      </c>
      <c r="C34" s="30" t="str">
        <f>VLOOKUP(B34,部门清单!$A$1:$B$48,2,0)</f>
        <v>研发部</v>
      </c>
      <c r="D34" s="25" t="s">
        <v>21</v>
      </c>
      <c r="E34" s="25">
        <v>1</v>
      </c>
      <c r="F34" s="25">
        <v>10</v>
      </c>
      <c r="G34" s="31">
        <f t="shared" si="0"/>
        <v>10</v>
      </c>
    </row>
    <row r="35" spans="1:7">
      <c r="A35" s="28">
        <v>44662</v>
      </c>
      <c r="B35" s="29" t="s">
        <v>20</v>
      </c>
      <c r="C35" s="30" t="str">
        <f>VLOOKUP(B35,部门清单!$A$1:$B$48,2,0)</f>
        <v>研发部</v>
      </c>
      <c r="D35" s="25" t="s">
        <v>21</v>
      </c>
      <c r="E35" s="25">
        <v>1</v>
      </c>
      <c r="F35" s="25">
        <v>9</v>
      </c>
      <c r="G35" s="31">
        <f t="shared" si="0"/>
        <v>9</v>
      </c>
    </row>
    <row r="36" spans="1:7">
      <c r="A36" s="28">
        <v>44598</v>
      </c>
      <c r="B36" s="29" t="s">
        <v>11</v>
      </c>
      <c r="C36" s="30" t="str">
        <f>VLOOKUP(B36,部门清单!$A$1:$B$48,2,0)</f>
        <v>研发部</v>
      </c>
      <c r="D36" s="25" t="s">
        <v>21</v>
      </c>
      <c r="E36" s="25">
        <v>1</v>
      </c>
      <c r="F36" s="25">
        <v>1</v>
      </c>
      <c r="G36" s="31">
        <f t="shared" si="0"/>
        <v>1</v>
      </c>
    </row>
    <row r="37" spans="1:7">
      <c r="A37" s="28">
        <v>44584</v>
      </c>
      <c r="B37" s="29" t="s">
        <v>14</v>
      </c>
      <c r="C37" s="30" t="str">
        <f>VLOOKUP(B37,部门清单!$A$1:$B$48,2,0)</f>
        <v>研发部</v>
      </c>
      <c r="D37" s="25" t="s">
        <v>21</v>
      </c>
      <c r="E37" s="25">
        <v>1</v>
      </c>
      <c r="F37" s="25">
        <v>4</v>
      </c>
      <c r="G37" s="31">
        <f t="shared" si="0"/>
        <v>4</v>
      </c>
    </row>
    <row r="38" spans="1:7">
      <c r="A38" s="28">
        <v>44567</v>
      </c>
      <c r="B38" s="29" t="s">
        <v>13</v>
      </c>
      <c r="C38" s="30" t="str">
        <f>VLOOKUP(B38,部门清单!$A$1:$B$48,2,0)</f>
        <v>研发部</v>
      </c>
      <c r="D38" s="25" t="s">
        <v>21</v>
      </c>
      <c r="E38" s="25">
        <v>1</v>
      </c>
      <c r="F38" s="25">
        <v>3</v>
      </c>
      <c r="G38" s="31">
        <f t="shared" si="0"/>
        <v>3</v>
      </c>
    </row>
    <row r="39" spans="1:7">
      <c r="A39" s="28">
        <v>44626</v>
      </c>
      <c r="B39" s="29" t="s">
        <v>7</v>
      </c>
      <c r="C39" s="30" t="str">
        <f>VLOOKUP(B39,部门清单!$A$1:$B$48,2,0)</f>
        <v>研发部</v>
      </c>
      <c r="D39" s="25" t="s">
        <v>21</v>
      </c>
      <c r="E39" s="25">
        <v>1</v>
      </c>
      <c r="F39" s="25">
        <v>2</v>
      </c>
      <c r="G39" s="31">
        <f t="shared" si="0"/>
        <v>2</v>
      </c>
    </row>
    <row r="40" spans="1:7">
      <c r="A40" s="28">
        <v>44629</v>
      </c>
      <c r="B40" s="29" t="s">
        <v>15</v>
      </c>
      <c r="C40" s="30" t="str">
        <f>VLOOKUP(B40,部门清单!$A$1:$B$48,2,0)</f>
        <v>研发部</v>
      </c>
      <c r="D40" s="25" t="s">
        <v>21</v>
      </c>
      <c r="E40" s="25">
        <v>1</v>
      </c>
      <c r="F40" s="25">
        <v>3</v>
      </c>
      <c r="G40" s="31">
        <f t="shared" si="0"/>
        <v>3</v>
      </c>
    </row>
    <row r="41" spans="1:7">
      <c r="A41" s="28">
        <v>44692</v>
      </c>
      <c r="B41" s="29" t="s">
        <v>11</v>
      </c>
      <c r="C41" s="30" t="str">
        <f>VLOOKUP(B41,部门清单!$A$1:$B$48,2,0)</f>
        <v>研发部</v>
      </c>
      <c r="D41" s="25" t="s">
        <v>21</v>
      </c>
      <c r="E41" s="25">
        <v>1</v>
      </c>
      <c r="F41" s="25">
        <v>7</v>
      </c>
      <c r="G41" s="31">
        <f t="shared" si="0"/>
        <v>7</v>
      </c>
    </row>
    <row r="42" spans="1:7">
      <c r="A42" s="28">
        <v>44678</v>
      </c>
      <c r="B42" s="29" t="s">
        <v>13</v>
      </c>
      <c r="C42" s="30" t="str">
        <f>VLOOKUP(B42,部门清单!$A$1:$B$48,2,0)</f>
        <v>研发部</v>
      </c>
      <c r="D42" s="25" t="s">
        <v>21</v>
      </c>
      <c r="E42" s="25">
        <v>1</v>
      </c>
      <c r="F42" s="25">
        <v>7</v>
      </c>
      <c r="G42" s="31">
        <f t="shared" si="0"/>
        <v>7</v>
      </c>
    </row>
    <row r="43" spans="1:7">
      <c r="A43" s="28">
        <v>44568</v>
      </c>
      <c r="B43" s="29" t="s">
        <v>14</v>
      </c>
      <c r="C43" s="30" t="str">
        <f>VLOOKUP(B43,部门清单!$A$1:$B$48,2,0)</f>
        <v>研发部</v>
      </c>
      <c r="D43" s="25" t="s">
        <v>21</v>
      </c>
      <c r="E43" s="25">
        <v>1</v>
      </c>
      <c r="F43" s="25">
        <v>2</v>
      </c>
      <c r="G43" s="31">
        <f t="shared" si="0"/>
        <v>2</v>
      </c>
    </row>
    <row r="44" spans="1:7">
      <c r="A44" s="28">
        <v>44674</v>
      </c>
      <c r="B44" s="29" t="s">
        <v>9</v>
      </c>
      <c r="C44" s="30" t="str">
        <f>VLOOKUP(B44,部门清单!$A$1:$B$48,2,0)</f>
        <v>研发部</v>
      </c>
      <c r="D44" s="25" t="s">
        <v>21</v>
      </c>
      <c r="E44" s="25">
        <v>1</v>
      </c>
      <c r="F44" s="25">
        <v>10</v>
      </c>
      <c r="G44" s="31">
        <f t="shared" si="0"/>
        <v>10</v>
      </c>
    </row>
    <row r="45" spans="1:7">
      <c r="A45" s="28">
        <v>44580</v>
      </c>
      <c r="B45" s="29" t="s">
        <v>10</v>
      </c>
      <c r="C45" s="30" t="str">
        <f>VLOOKUP(B45,部门清单!$A$1:$B$48,2,0)</f>
        <v>研发部</v>
      </c>
      <c r="D45" s="25" t="s">
        <v>21</v>
      </c>
      <c r="E45" s="25">
        <v>1</v>
      </c>
      <c r="F45" s="25">
        <v>3</v>
      </c>
      <c r="G45" s="31">
        <f t="shared" si="0"/>
        <v>3</v>
      </c>
    </row>
    <row r="46" spans="1:7">
      <c r="A46" s="28">
        <v>44690</v>
      </c>
      <c r="B46" s="29" t="s">
        <v>11</v>
      </c>
      <c r="C46" s="30" t="str">
        <f>VLOOKUP(B46,部门清单!$A$1:$B$48,2,0)</f>
        <v>研发部</v>
      </c>
      <c r="D46" s="25" t="s">
        <v>21</v>
      </c>
      <c r="E46" s="25">
        <v>1</v>
      </c>
      <c r="F46" s="25">
        <v>6</v>
      </c>
      <c r="G46" s="31">
        <f t="shared" si="0"/>
        <v>6</v>
      </c>
    </row>
    <row r="47" spans="1:7">
      <c r="A47" s="28">
        <v>44642</v>
      </c>
      <c r="B47" s="29" t="s">
        <v>10</v>
      </c>
      <c r="C47" s="30" t="str">
        <f>VLOOKUP(B47,部门清单!$A$1:$B$48,2,0)</f>
        <v>研发部</v>
      </c>
      <c r="D47" s="25" t="s">
        <v>21</v>
      </c>
      <c r="E47" s="25">
        <v>1</v>
      </c>
      <c r="F47" s="25">
        <v>2</v>
      </c>
      <c r="G47" s="31">
        <f t="shared" si="0"/>
        <v>2</v>
      </c>
    </row>
    <row r="48" spans="1:7">
      <c r="A48" s="28">
        <v>44593</v>
      </c>
      <c r="B48" s="29" t="s">
        <v>14</v>
      </c>
      <c r="C48" s="30" t="str">
        <f>VLOOKUP(B48,部门清单!$A$1:$B$48,2,0)</f>
        <v>研发部</v>
      </c>
      <c r="D48" s="25" t="s">
        <v>22</v>
      </c>
      <c r="E48" s="25">
        <v>1.5</v>
      </c>
      <c r="F48" s="25">
        <v>8</v>
      </c>
      <c r="G48" s="31">
        <f t="shared" si="0"/>
        <v>12</v>
      </c>
    </row>
    <row r="49" spans="1:7">
      <c r="A49" s="28">
        <v>44648</v>
      </c>
      <c r="B49" s="29" t="s">
        <v>9</v>
      </c>
      <c r="C49" s="30" t="str">
        <f>VLOOKUP(B49,部门清单!$A$1:$B$48,2,0)</f>
        <v>研发部</v>
      </c>
      <c r="D49" s="25" t="s">
        <v>22</v>
      </c>
      <c r="E49" s="25">
        <v>1.5</v>
      </c>
      <c r="F49" s="25">
        <v>5</v>
      </c>
      <c r="G49" s="31">
        <f t="shared" si="0"/>
        <v>7.5</v>
      </c>
    </row>
    <row r="50" spans="1:7">
      <c r="A50" s="28">
        <v>44627</v>
      </c>
      <c r="B50" s="29" t="s">
        <v>9</v>
      </c>
      <c r="C50" s="30" t="str">
        <f>VLOOKUP(B50,部门清单!$A$1:$B$48,2,0)</f>
        <v>研发部</v>
      </c>
      <c r="D50" s="25" t="s">
        <v>22</v>
      </c>
      <c r="E50" s="25">
        <v>1.5</v>
      </c>
      <c r="F50" s="25">
        <v>1</v>
      </c>
      <c r="G50" s="31">
        <f t="shared" si="0"/>
        <v>1.5</v>
      </c>
    </row>
    <row r="51" spans="1:7">
      <c r="A51" s="28">
        <v>44709</v>
      </c>
      <c r="B51" s="29" t="s">
        <v>10</v>
      </c>
      <c r="C51" s="30" t="str">
        <f>VLOOKUP(B51,部门清单!$A$1:$B$48,2,0)</f>
        <v>研发部</v>
      </c>
      <c r="D51" s="25" t="s">
        <v>22</v>
      </c>
      <c r="E51" s="25">
        <v>1.5</v>
      </c>
      <c r="F51" s="25">
        <v>3</v>
      </c>
      <c r="G51" s="31">
        <f t="shared" si="0"/>
        <v>4.5</v>
      </c>
    </row>
    <row r="52" spans="1:7">
      <c r="A52" s="28">
        <v>44580</v>
      </c>
      <c r="B52" s="29" t="s">
        <v>7</v>
      </c>
      <c r="C52" s="30" t="str">
        <f>VLOOKUP(B52,部门清单!$A$1:$B$48,2,0)</f>
        <v>研发部</v>
      </c>
      <c r="D52" s="25" t="s">
        <v>22</v>
      </c>
      <c r="E52" s="25">
        <v>1.5</v>
      </c>
      <c r="F52" s="25">
        <v>8</v>
      </c>
      <c r="G52" s="31">
        <f t="shared" si="0"/>
        <v>12</v>
      </c>
    </row>
    <row r="53" spans="1:7">
      <c r="A53" s="28">
        <v>44631</v>
      </c>
      <c r="B53" s="29" t="s">
        <v>9</v>
      </c>
      <c r="C53" s="30" t="str">
        <f>VLOOKUP(B53,部门清单!$A$1:$B$48,2,0)</f>
        <v>研发部</v>
      </c>
      <c r="D53" s="25" t="s">
        <v>22</v>
      </c>
      <c r="E53" s="25">
        <v>1.5</v>
      </c>
      <c r="F53" s="25">
        <v>3</v>
      </c>
      <c r="G53" s="31">
        <f t="shared" si="0"/>
        <v>4.5</v>
      </c>
    </row>
    <row r="54" spans="1:7">
      <c r="A54" s="28">
        <v>44609</v>
      </c>
      <c r="B54" s="29" t="s">
        <v>10</v>
      </c>
      <c r="C54" s="30" t="str">
        <f>VLOOKUP(B54,部门清单!$A$1:$B$48,2,0)</f>
        <v>研发部</v>
      </c>
      <c r="D54" s="25" t="s">
        <v>22</v>
      </c>
      <c r="E54" s="25">
        <v>1.5</v>
      </c>
      <c r="F54" s="25">
        <v>4</v>
      </c>
      <c r="G54" s="31">
        <f t="shared" si="0"/>
        <v>6</v>
      </c>
    </row>
    <row r="55" spans="1:7">
      <c r="A55" s="28">
        <v>44675</v>
      </c>
      <c r="B55" s="29" t="s">
        <v>20</v>
      </c>
      <c r="C55" s="30" t="str">
        <f>VLOOKUP(B55,部门清单!$A$1:$B$48,2,0)</f>
        <v>研发部</v>
      </c>
      <c r="D55" s="25" t="s">
        <v>22</v>
      </c>
      <c r="E55" s="25">
        <v>1.5</v>
      </c>
      <c r="F55" s="25">
        <v>6</v>
      </c>
      <c r="G55" s="31">
        <f t="shared" si="0"/>
        <v>9</v>
      </c>
    </row>
    <row r="56" spans="1:7">
      <c r="A56" s="28">
        <v>44655</v>
      </c>
      <c r="B56" s="29" t="s">
        <v>11</v>
      </c>
      <c r="C56" s="30" t="str">
        <f>VLOOKUP(B56,部门清单!$A$1:$B$48,2,0)</f>
        <v>研发部</v>
      </c>
      <c r="D56" s="25" t="s">
        <v>22</v>
      </c>
      <c r="E56" s="25">
        <v>1.5</v>
      </c>
      <c r="F56" s="25">
        <v>7</v>
      </c>
      <c r="G56" s="31">
        <f t="shared" si="0"/>
        <v>10.5</v>
      </c>
    </row>
    <row r="57" hidden="1" spans="1:7">
      <c r="A57" s="28">
        <v>44676</v>
      </c>
      <c r="B57" s="29" t="s">
        <v>10</v>
      </c>
      <c r="C57" s="30" t="str">
        <f>VLOOKUP(B57,部门清单!$A$1:$B$48,2,0)</f>
        <v>研发部</v>
      </c>
      <c r="D57" s="25" t="s">
        <v>23</v>
      </c>
      <c r="E57" s="25">
        <v>10</v>
      </c>
      <c r="F57" s="25">
        <v>6</v>
      </c>
      <c r="G57" s="31">
        <f t="shared" si="0"/>
        <v>60</v>
      </c>
    </row>
    <row r="58" hidden="1" spans="1:7">
      <c r="A58" s="28">
        <v>44624</v>
      </c>
      <c r="B58" s="29" t="s">
        <v>20</v>
      </c>
      <c r="C58" s="30" t="str">
        <f>VLOOKUP(B58,部门清单!$A$1:$B$48,2,0)</f>
        <v>研发部</v>
      </c>
      <c r="D58" s="25" t="s">
        <v>23</v>
      </c>
      <c r="E58" s="25">
        <v>10</v>
      </c>
      <c r="F58" s="25">
        <v>11</v>
      </c>
      <c r="G58" s="31">
        <f t="shared" si="0"/>
        <v>110</v>
      </c>
    </row>
    <row r="59" hidden="1" spans="1:7">
      <c r="A59" s="28">
        <v>44598</v>
      </c>
      <c r="B59" s="29" t="s">
        <v>11</v>
      </c>
      <c r="C59" s="30" t="str">
        <f>VLOOKUP(B59,部门清单!$A$1:$B$48,2,0)</f>
        <v>研发部</v>
      </c>
      <c r="D59" s="25" t="s">
        <v>23</v>
      </c>
      <c r="E59" s="25">
        <v>10</v>
      </c>
      <c r="F59" s="25">
        <v>6</v>
      </c>
      <c r="G59" s="31">
        <f t="shared" si="0"/>
        <v>60</v>
      </c>
    </row>
    <row r="60" hidden="1" spans="1:7">
      <c r="A60" s="28">
        <v>44696</v>
      </c>
      <c r="B60" s="29" t="s">
        <v>13</v>
      </c>
      <c r="C60" s="30" t="str">
        <f>VLOOKUP(B60,部门清单!$A$1:$B$48,2,0)</f>
        <v>研发部</v>
      </c>
      <c r="D60" s="25" t="s">
        <v>23</v>
      </c>
      <c r="E60" s="25">
        <v>10</v>
      </c>
      <c r="F60" s="25">
        <v>9</v>
      </c>
      <c r="G60" s="31">
        <f t="shared" si="0"/>
        <v>90</v>
      </c>
    </row>
    <row r="61" hidden="1" spans="1:7">
      <c r="A61" s="28">
        <v>44710</v>
      </c>
      <c r="B61" s="29" t="s">
        <v>15</v>
      </c>
      <c r="C61" s="30" t="str">
        <f>VLOOKUP(B61,部门清单!$A$1:$B$48,2,0)</f>
        <v>研发部</v>
      </c>
      <c r="D61" s="25" t="s">
        <v>23</v>
      </c>
      <c r="E61" s="25">
        <v>10</v>
      </c>
      <c r="F61" s="25">
        <v>5</v>
      </c>
      <c r="G61" s="31">
        <f t="shared" si="0"/>
        <v>50</v>
      </c>
    </row>
    <row r="62" hidden="1" spans="1:7">
      <c r="A62" s="28">
        <v>44629</v>
      </c>
      <c r="B62" s="29" t="s">
        <v>20</v>
      </c>
      <c r="C62" s="30" t="str">
        <f>VLOOKUP(B62,部门清单!$A$1:$B$48,2,0)</f>
        <v>研发部</v>
      </c>
      <c r="D62" s="25" t="s">
        <v>23</v>
      </c>
      <c r="E62" s="25">
        <v>10</v>
      </c>
      <c r="F62" s="25">
        <v>4</v>
      </c>
      <c r="G62" s="31">
        <f t="shared" si="0"/>
        <v>40</v>
      </c>
    </row>
    <row r="63" hidden="1" spans="1:7">
      <c r="A63" s="28">
        <v>44649</v>
      </c>
      <c r="B63" s="29" t="s">
        <v>11</v>
      </c>
      <c r="C63" s="30" t="str">
        <f>VLOOKUP(B63,部门清单!$A$1:$B$48,2,0)</f>
        <v>研发部</v>
      </c>
      <c r="D63" s="25" t="s">
        <v>23</v>
      </c>
      <c r="E63" s="25">
        <v>10</v>
      </c>
      <c r="F63" s="25">
        <v>4</v>
      </c>
      <c r="G63" s="31">
        <f t="shared" si="0"/>
        <v>40</v>
      </c>
    </row>
    <row r="64" hidden="1" spans="1:7">
      <c r="A64" s="28">
        <v>44681</v>
      </c>
      <c r="B64" s="29" t="s">
        <v>13</v>
      </c>
      <c r="C64" s="30" t="str">
        <f>VLOOKUP(B64,部门清单!$A$1:$B$48,2,0)</f>
        <v>研发部</v>
      </c>
      <c r="D64" s="25" t="s">
        <v>23</v>
      </c>
      <c r="E64" s="25">
        <v>10</v>
      </c>
      <c r="F64" s="25">
        <v>6</v>
      </c>
      <c r="G64" s="31">
        <f t="shared" si="0"/>
        <v>60</v>
      </c>
    </row>
    <row r="65" hidden="1" spans="1:7">
      <c r="A65" s="28">
        <v>44674</v>
      </c>
      <c r="B65" s="29" t="s">
        <v>14</v>
      </c>
      <c r="C65" s="30" t="str">
        <f>VLOOKUP(B65,部门清单!$A$1:$B$48,2,0)</f>
        <v>研发部</v>
      </c>
      <c r="D65" s="25" t="s">
        <v>23</v>
      </c>
      <c r="E65" s="25">
        <v>10</v>
      </c>
      <c r="F65" s="25">
        <v>4</v>
      </c>
      <c r="G65" s="31">
        <f t="shared" si="0"/>
        <v>40</v>
      </c>
    </row>
    <row r="66" hidden="1" spans="1:7">
      <c r="A66" s="28">
        <v>44685</v>
      </c>
      <c r="B66" s="29" t="s">
        <v>12</v>
      </c>
      <c r="C66" s="30" t="str">
        <f>VLOOKUP(B66,部门清单!$A$1:$B$48,2,0)</f>
        <v>研发部</v>
      </c>
      <c r="D66" s="25" t="s">
        <v>23</v>
      </c>
      <c r="E66" s="25">
        <v>10</v>
      </c>
      <c r="F66" s="25">
        <v>9</v>
      </c>
      <c r="G66" s="31">
        <f t="shared" ref="G66:G129" si="1">E66*F66</f>
        <v>90</v>
      </c>
    </row>
    <row r="67" hidden="1" spans="1:7">
      <c r="A67" s="28">
        <v>44604</v>
      </c>
      <c r="B67" s="29" t="s">
        <v>20</v>
      </c>
      <c r="C67" s="30" t="str">
        <f>VLOOKUP(B67,部门清单!$A$1:$B$48,2,0)</f>
        <v>研发部</v>
      </c>
      <c r="D67" s="25" t="s">
        <v>23</v>
      </c>
      <c r="E67" s="25">
        <v>10</v>
      </c>
      <c r="F67" s="25">
        <v>20</v>
      </c>
      <c r="G67" s="31">
        <f t="shared" si="1"/>
        <v>200</v>
      </c>
    </row>
    <row r="68" hidden="1" spans="1:7">
      <c r="A68" s="28">
        <v>44704</v>
      </c>
      <c r="B68" s="29" t="s">
        <v>13</v>
      </c>
      <c r="C68" s="30" t="str">
        <f>VLOOKUP(B68,部门清单!$A$1:$B$48,2,0)</f>
        <v>研发部</v>
      </c>
      <c r="D68" s="25" t="s">
        <v>23</v>
      </c>
      <c r="E68" s="25">
        <v>10</v>
      </c>
      <c r="F68" s="25">
        <v>4</v>
      </c>
      <c r="G68" s="31">
        <f t="shared" si="1"/>
        <v>40</v>
      </c>
    </row>
    <row r="69" hidden="1" spans="1:7">
      <c r="A69" s="28">
        <v>44633</v>
      </c>
      <c r="B69" s="29" t="s">
        <v>14</v>
      </c>
      <c r="C69" s="30" t="str">
        <f>VLOOKUP(B69,部门清单!$A$1:$B$48,2,0)</f>
        <v>研发部</v>
      </c>
      <c r="D69" s="25" t="s">
        <v>23</v>
      </c>
      <c r="E69" s="25">
        <v>10</v>
      </c>
      <c r="F69" s="25">
        <v>2</v>
      </c>
      <c r="G69" s="31">
        <f t="shared" si="1"/>
        <v>20</v>
      </c>
    </row>
    <row r="70" hidden="1" spans="1:7">
      <c r="A70" s="28">
        <v>44711</v>
      </c>
      <c r="B70" s="29" t="s">
        <v>10</v>
      </c>
      <c r="C70" s="30" t="str">
        <f>VLOOKUP(B70,部门清单!$A$1:$B$48,2,0)</f>
        <v>研发部</v>
      </c>
      <c r="D70" s="25" t="s">
        <v>23</v>
      </c>
      <c r="E70" s="25">
        <v>10</v>
      </c>
      <c r="F70" s="25">
        <v>7</v>
      </c>
      <c r="G70" s="31">
        <f t="shared" si="1"/>
        <v>70</v>
      </c>
    </row>
    <row r="71" hidden="1" spans="1:7">
      <c r="A71" s="28">
        <v>44641</v>
      </c>
      <c r="B71" s="29" t="s">
        <v>20</v>
      </c>
      <c r="C71" s="30" t="str">
        <f>VLOOKUP(B71,部门清单!$A$1:$B$48,2,0)</f>
        <v>研发部</v>
      </c>
      <c r="D71" s="25" t="s">
        <v>23</v>
      </c>
      <c r="E71" s="25">
        <v>10</v>
      </c>
      <c r="F71" s="25">
        <v>3</v>
      </c>
      <c r="G71" s="31">
        <f t="shared" si="1"/>
        <v>30</v>
      </c>
    </row>
    <row r="72" hidden="1" spans="1:7">
      <c r="A72" s="28">
        <v>44712</v>
      </c>
      <c r="B72" s="29" t="s">
        <v>14</v>
      </c>
      <c r="C72" s="30" t="str">
        <f>VLOOKUP(B72,部门清单!$A$1:$B$48,2,0)</f>
        <v>研发部</v>
      </c>
      <c r="D72" s="25" t="s">
        <v>23</v>
      </c>
      <c r="E72" s="25">
        <v>10</v>
      </c>
      <c r="F72" s="25">
        <v>8</v>
      </c>
      <c r="G72" s="31">
        <f t="shared" si="1"/>
        <v>80</v>
      </c>
    </row>
    <row r="73" hidden="1" spans="1:7">
      <c r="A73" s="28">
        <v>44570</v>
      </c>
      <c r="B73" s="29" t="s">
        <v>9</v>
      </c>
      <c r="C73" s="30" t="str">
        <f>VLOOKUP(B73,部门清单!$A$1:$B$48,2,0)</f>
        <v>研发部</v>
      </c>
      <c r="D73" s="25" t="s">
        <v>23</v>
      </c>
      <c r="E73" s="25">
        <v>10</v>
      </c>
      <c r="F73" s="25">
        <v>2</v>
      </c>
      <c r="G73" s="31">
        <f t="shared" si="1"/>
        <v>20</v>
      </c>
    </row>
    <row r="74" hidden="1" spans="1:7">
      <c r="A74" s="28">
        <v>44634</v>
      </c>
      <c r="B74" s="29" t="s">
        <v>20</v>
      </c>
      <c r="C74" s="30" t="str">
        <f>VLOOKUP(B74,部门清单!$A$1:$B$48,2,0)</f>
        <v>研发部</v>
      </c>
      <c r="D74" s="25" t="s">
        <v>23</v>
      </c>
      <c r="E74" s="25">
        <v>10</v>
      </c>
      <c r="F74" s="25">
        <v>3</v>
      </c>
      <c r="G74" s="31">
        <f t="shared" si="1"/>
        <v>30</v>
      </c>
    </row>
    <row r="75" hidden="1" spans="1:7">
      <c r="A75" s="28">
        <v>44599</v>
      </c>
      <c r="B75" s="29" t="s">
        <v>10</v>
      </c>
      <c r="C75" s="30" t="str">
        <f>VLOOKUP(B75,部门清单!$A$1:$B$48,2,0)</f>
        <v>研发部</v>
      </c>
      <c r="D75" s="25" t="s">
        <v>23</v>
      </c>
      <c r="E75" s="25">
        <v>10</v>
      </c>
      <c r="F75" s="25">
        <v>4</v>
      </c>
      <c r="G75" s="31">
        <f t="shared" si="1"/>
        <v>40</v>
      </c>
    </row>
    <row r="76" hidden="1" spans="1:7">
      <c r="A76" s="28">
        <v>44576</v>
      </c>
      <c r="B76" s="29" t="s">
        <v>20</v>
      </c>
      <c r="C76" s="30" t="str">
        <f>VLOOKUP(B76,部门清单!$A$1:$B$48,2,0)</f>
        <v>研发部</v>
      </c>
      <c r="D76" s="25" t="s">
        <v>23</v>
      </c>
      <c r="E76" s="25">
        <v>10</v>
      </c>
      <c r="F76" s="25">
        <v>1</v>
      </c>
      <c r="G76" s="31">
        <f t="shared" si="1"/>
        <v>10</v>
      </c>
    </row>
    <row r="77" hidden="1" spans="1:7">
      <c r="A77" s="28">
        <v>44704</v>
      </c>
      <c r="B77" s="29" t="s">
        <v>11</v>
      </c>
      <c r="C77" s="30" t="str">
        <f>VLOOKUP(B77,部门清单!$A$1:$B$48,2,0)</f>
        <v>研发部</v>
      </c>
      <c r="D77" s="25" t="s">
        <v>23</v>
      </c>
      <c r="E77" s="25">
        <v>10</v>
      </c>
      <c r="F77" s="25">
        <v>9</v>
      </c>
      <c r="G77" s="31">
        <f t="shared" si="1"/>
        <v>90</v>
      </c>
    </row>
    <row r="78" hidden="1" spans="1:7">
      <c r="A78" s="28">
        <v>44644</v>
      </c>
      <c r="B78" s="29" t="s">
        <v>15</v>
      </c>
      <c r="C78" s="30" t="str">
        <f>VLOOKUP(B78,部门清单!$A$1:$B$48,2,0)</f>
        <v>研发部</v>
      </c>
      <c r="D78" s="25" t="s">
        <v>23</v>
      </c>
      <c r="E78" s="25">
        <v>10</v>
      </c>
      <c r="F78" s="25">
        <v>1</v>
      </c>
      <c r="G78" s="31">
        <f t="shared" si="1"/>
        <v>10</v>
      </c>
    </row>
    <row r="79" hidden="1" spans="1:7">
      <c r="A79" s="28">
        <v>44710</v>
      </c>
      <c r="B79" s="29" t="s">
        <v>9</v>
      </c>
      <c r="C79" s="30" t="str">
        <f>VLOOKUP(B79,部门清单!$A$1:$B$48,2,0)</f>
        <v>研发部</v>
      </c>
      <c r="D79" s="25" t="s">
        <v>23</v>
      </c>
      <c r="E79" s="25">
        <v>10</v>
      </c>
      <c r="F79" s="25">
        <v>7</v>
      </c>
      <c r="G79" s="31">
        <f t="shared" si="1"/>
        <v>70</v>
      </c>
    </row>
    <row r="80" hidden="1" spans="1:7">
      <c r="A80" s="28">
        <v>44602</v>
      </c>
      <c r="B80" s="29" t="s">
        <v>7</v>
      </c>
      <c r="C80" s="30" t="str">
        <f>VLOOKUP(B80,部门清单!$A$1:$B$48,2,0)</f>
        <v>研发部</v>
      </c>
      <c r="D80" s="25" t="s">
        <v>23</v>
      </c>
      <c r="E80" s="25">
        <v>10</v>
      </c>
      <c r="F80" s="25">
        <v>6</v>
      </c>
      <c r="G80" s="31">
        <f t="shared" si="1"/>
        <v>60</v>
      </c>
    </row>
    <row r="81" hidden="1" spans="1:7">
      <c r="A81" s="28">
        <v>44650</v>
      </c>
      <c r="B81" s="29" t="s">
        <v>9</v>
      </c>
      <c r="C81" s="30" t="str">
        <f>VLOOKUP(B81,部门清单!$A$1:$B$48,2,0)</f>
        <v>研发部</v>
      </c>
      <c r="D81" s="25" t="s">
        <v>23</v>
      </c>
      <c r="E81" s="25">
        <v>10</v>
      </c>
      <c r="F81" s="25">
        <v>1</v>
      </c>
      <c r="G81" s="31">
        <f t="shared" si="1"/>
        <v>10</v>
      </c>
    </row>
    <row r="82" hidden="1" spans="1:7">
      <c r="A82" s="28">
        <v>44646</v>
      </c>
      <c r="B82" s="29" t="s">
        <v>13</v>
      </c>
      <c r="C82" s="30" t="str">
        <f>VLOOKUP(B82,部门清单!$A$1:$B$48,2,0)</f>
        <v>研发部</v>
      </c>
      <c r="D82" s="25" t="s">
        <v>23</v>
      </c>
      <c r="E82" s="25">
        <v>10</v>
      </c>
      <c r="F82" s="25">
        <v>9</v>
      </c>
      <c r="G82" s="31">
        <f t="shared" si="1"/>
        <v>90</v>
      </c>
    </row>
    <row r="83" hidden="1" spans="1:7">
      <c r="A83" s="28">
        <v>44627</v>
      </c>
      <c r="B83" s="29" t="s">
        <v>24</v>
      </c>
      <c r="C83" s="30" t="str">
        <f>VLOOKUP(B83,部门清单!$A$1:$B$48,2,0)</f>
        <v>设计部</v>
      </c>
      <c r="D83" s="25" t="s">
        <v>8</v>
      </c>
      <c r="E83" s="25">
        <v>8</v>
      </c>
      <c r="F83" s="25">
        <v>6</v>
      </c>
      <c r="G83" s="31">
        <f t="shared" si="1"/>
        <v>48</v>
      </c>
    </row>
    <row r="84" hidden="1" spans="1:7">
      <c r="A84" s="28">
        <v>44657</v>
      </c>
      <c r="B84" s="29" t="s">
        <v>25</v>
      </c>
      <c r="C84" s="30" t="str">
        <f>VLOOKUP(B84,部门清单!$A$1:$B$48,2,0)</f>
        <v>设计部</v>
      </c>
      <c r="D84" s="25" t="s">
        <v>8</v>
      </c>
      <c r="E84" s="25">
        <v>8</v>
      </c>
      <c r="F84" s="25">
        <v>7</v>
      </c>
      <c r="G84" s="31">
        <f t="shared" si="1"/>
        <v>56</v>
      </c>
    </row>
    <row r="85" hidden="1" spans="1:7">
      <c r="A85" s="28">
        <v>44563</v>
      </c>
      <c r="B85" s="29" t="s">
        <v>26</v>
      </c>
      <c r="C85" s="30" t="str">
        <f>VLOOKUP(B85,部门清单!$A$1:$B$48,2,0)</f>
        <v>设计部</v>
      </c>
      <c r="D85" s="25" t="s">
        <v>8</v>
      </c>
      <c r="E85" s="25">
        <v>8</v>
      </c>
      <c r="F85" s="25">
        <v>4</v>
      </c>
      <c r="G85" s="31">
        <f t="shared" si="1"/>
        <v>32</v>
      </c>
    </row>
    <row r="86" hidden="1" spans="1:7">
      <c r="A86" s="28">
        <v>44562</v>
      </c>
      <c r="B86" s="29" t="s">
        <v>26</v>
      </c>
      <c r="C86" s="30" t="str">
        <f>VLOOKUP(B86,部门清单!$A$1:$B$48,2,0)</f>
        <v>设计部</v>
      </c>
      <c r="D86" s="25" t="s">
        <v>8</v>
      </c>
      <c r="E86" s="25">
        <v>8</v>
      </c>
      <c r="F86" s="25">
        <v>10</v>
      </c>
      <c r="G86" s="31">
        <f t="shared" si="1"/>
        <v>80</v>
      </c>
    </row>
    <row r="87" hidden="1" spans="1:7">
      <c r="A87" s="28">
        <v>44611</v>
      </c>
      <c r="B87" s="29" t="s">
        <v>27</v>
      </c>
      <c r="C87" s="30" t="str">
        <f>VLOOKUP(B87,部门清单!$A$1:$B$48,2,0)</f>
        <v>设计部</v>
      </c>
      <c r="D87" s="25" t="s">
        <v>8</v>
      </c>
      <c r="E87" s="25">
        <v>8</v>
      </c>
      <c r="F87" s="25">
        <v>6</v>
      </c>
      <c r="G87" s="31">
        <f t="shared" si="1"/>
        <v>48</v>
      </c>
    </row>
    <row r="88" hidden="1" spans="1:7">
      <c r="A88" s="28">
        <v>44571</v>
      </c>
      <c r="B88" s="29" t="s">
        <v>28</v>
      </c>
      <c r="C88" s="30" t="str">
        <f>VLOOKUP(B88,部门清单!$A$1:$B$48,2,0)</f>
        <v>设计部</v>
      </c>
      <c r="D88" s="25" t="s">
        <v>8</v>
      </c>
      <c r="E88" s="25">
        <v>8</v>
      </c>
      <c r="F88" s="25">
        <v>5</v>
      </c>
      <c r="G88" s="31">
        <f t="shared" si="1"/>
        <v>40</v>
      </c>
    </row>
    <row r="89" hidden="1" spans="1:7">
      <c r="A89" s="28">
        <v>44580</v>
      </c>
      <c r="B89" s="29" t="s">
        <v>26</v>
      </c>
      <c r="C89" s="30" t="str">
        <f>VLOOKUP(B89,部门清单!$A$1:$B$48,2,0)</f>
        <v>设计部</v>
      </c>
      <c r="D89" s="25" t="s">
        <v>8</v>
      </c>
      <c r="E89" s="25">
        <v>8</v>
      </c>
      <c r="F89" s="25">
        <v>9</v>
      </c>
      <c r="G89" s="31">
        <f t="shared" si="1"/>
        <v>72</v>
      </c>
    </row>
    <row r="90" hidden="1" spans="1:7">
      <c r="A90" s="28">
        <v>44574</v>
      </c>
      <c r="B90" s="29" t="s">
        <v>29</v>
      </c>
      <c r="C90" s="30" t="str">
        <f>VLOOKUP(B90,部门清单!$A$1:$B$48,2,0)</f>
        <v>设计部</v>
      </c>
      <c r="D90" s="25" t="s">
        <v>8</v>
      </c>
      <c r="E90" s="25">
        <v>8</v>
      </c>
      <c r="F90" s="25">
        <v>5</v>
      </c>
      <c r="G90" s="31">
        <f t="shared" si="1"/>
        <v>40</v>
      </c>
    </row>
    <row r="91" hidden="1" spans="1:7">
      <c r="A91" s="28">
        <v>44634</v>
      </c>
      <c r="B91" s="29" t="s">
        <v>25</v>
      </c>
      <c r="C91" s="30" t="str">
        <f>VLOOKUP(B91,部门清单!$A$1:$B$48,2,0)</f>
        <v>设计部</v>
      </c>
      <c r="D91" s="25" t="s">
        <v>8</v>
      </c>
      <c r="E91" s="25">
        <v>8</v>
      </c>
      <c r="F91" s="25">
        <v>8</v>
      </c>
      <c r="G91" s="31">
        <f t="shared" si="1"/>
        <v>64</v>
      </c>
    </row>
    <row r="92" hidden="1" spans="1:7">
      <c r="A92" s="28">
        <v>44592</v>
      </c>
      <c r="B92" s="29" t="s">
        <v>28</v>
      </c>
      <c r="C92" s="30" t="str">
        <f>VLOOKUP(B92,部门清单!$A$1:$B$48,2,0)</f>
        <v>设计部</v>
      </c>
      <c r="D92" s="25" t="s">
        <v>8</v>
      </c>
      <c r="E92" s="25">
        <v>8</v>
      </c>
      <c r="F92" s="25">
        <v>9</v>
      </c>
      <c r="G92" s="31">
        <f t="shared" si="1"/>
        <v>72</v>
      </c>
    </row>
    <row r="93" hidden="1" spans="1:7">
      <c r="A93" s="28">
        <v>44655</v>
      </c>
      <c r="B93" s="29" t="s">
        <v>27</v>
      </c>
      <c r="C93" s="30" t="str">
        <f>VLOOKUP(B93,部门清单!$A$1:$B$48,2,0)</f>
        <v>设计部</v>
      </c>
      <c r="D93" s="25" t="s">
        <v>16</v>
      </c>
      <c r="E93" s="25">
        <v>2.5</v>
      </c>
      <c r="F93" s="25">
        <v>7</v>
      </c>
      <c r="G93" s="31">
        <f t="shared" si="1"/>
        <v>17.5</v>
      </c>
    </row>
    <row r="94" hidden="1" spans="1:7">
      <c r="A94" s="28">
        <v>44705</v>
      </c>
      <c r="B94" s="29" t="s">
        <v>30</v>
      </c>
      <c r="C94" s="30" t="str">
        <f>VLOOKUP(B94,部门清单!$A$1:$B$48,2,0)</f>
        <v>设计部</v>
      </c>
      <c r="D94" s="25" t="s">
        <v>16</v>
      </c>
      <c r="E94" s="25">
        <v>2.5</v>
      </c>
      <c r="F94" s="25">
        <v>1</v>
      </c>
      <c r="G94" s="31">
        <f t="shared" si="1"/>
        <v>2.5</v>
      </c>
    </row>
    <row r="95" hidden="1" spans="1:7">
      <c r="A95" s="28">
        <v>44622</v>
      </c>
      <c r="B95" s="29" t="s">
        <v>29</v>
      </c>
      <c r="C95" s="30" t="str">
        <f>VLOOKUP(B95,部门清单!$A$1:$B$48,2,0)</f>
        <v>设计部</v>
      </c>
      <c r="D95" s="25" t="s">
        <v>16</v>
      </c>
      <c r="E95" s="25">
        <v>2.5</v>
      </c>
      <c r="F95" s="25">
        <v>9</v>
      </c>
      <c r="G95" s="31">
        <f t="shared" si="1"/>
        <v>22.5</v>
      </c>
    </row>
    <row r="96" hidden="1" spans="1:7">
      <c r="A96" s="28">
        <v>44604</v>
      </c>
      <c r="B96" s="29" t="s">
        <v>26</v>
      </c>
      <c r="C96" s="30" t="str">
        <f>VLOOKUP(B96,部门清单!$A$1:$B$48,2,0)</f>
        <v>设计部</v>
      </c>
      <c r="D96" s="25" t="s">
        <v>16</v>
      </c>
      <c r="E96" s="25">
        <v>2.5</v>
      </c>
      <c r="F96" s="25">
        <v>2</v>
      </c>
      <c r="G96" s="31">
        <f t="shared" si="1"/>
        <v>5</v>
      </c>
    </row>
    <row r="97" hidden="1" spans="1:7">
      <c r="A97" s="28">
        <v>44700</v>
      </c>
      <c r="B97" s="29" t="s">
        <v>29</v>
      </c>
      <c r="C97" s="30" t="str">
        <f>VLOOKUP(B97,部门清单!$A$1:$B$48,2,0)</f>
        <v>设计部</v>
      </c>
      <c r="D97" s="25" t="s">
        <v>16</v>
      </c>
      <c r="E97" s="25">
        <v>2.5</v>
      </c>
      <c r="F97" s="25">
        <v>9</v>
      </c>
      <c r="G97" s="31">
        <f t="shared" si="1"/>
        <v>22.5</v>
      </c>
    </row>
    <row r="98" hidden="1" spans="1:7">
      <c r="A98" s="28">
        <v>44610</v>
      </c>
      <c r="B98" s="29" t="s">
        <v>27</v>
      </c>
      <c r="C98" s="30" t="str">
        <f>VLOOKUP(B98,部门清单!$A$1:$B$48,2,0)</f>
        <v>设计部</v>
      </c>
      <c r="D98" s="25" t="s">
        <v>16</v>
      </c>
      <c r="E98" s="25">
        <v>2.5</v>
      </c>
      <c r="F98" s="25">
        <v>1</v>
      </c>
      <c r="G98" s="31">
        <f t="shared" si="1"/>
        <v>2.5</v>
      </c>
    </row>
    <row r="99" hidden="1" spans="1:7">
      <c r="A99" s="28">
        <v>44664</v>
      </c>
      <c r="B99" s="29" t="s">
        <v>30</v>
      </c>
      <c r="C99" s="30" t="str">
        <f>VLOOKUP(B99,部门清单!$A$1:$B$48,2,0)</f>
        <v>设计部</v>
      </c>
      <c r="D99" s="25" t="s">
        <v>16</v>
      </c>
      <c r="E99" s="25">
        <v>2.5</v>
      </c>
      <c r="F99" s="25">
        <v>9</v>
      </c>
      <c r="G99" s="31">
        <f t="shared" si="1"/>
        <v>22.5</v>
      </c>
    </row>
    <row r="100" hidden="1" spans="1:7">
      <c r="A100" s="28">
        <v>44655</v>
      </c>
      <c r="B100" s="29" t="s">
        <v>25</v>
      </c>
      <c r="C100" s="30" t="str">
        <f>VLOOKUP(B100,部门清单!$A$1:$B$48,2,0)</f>
        <v>设计部</v>
      </c>
      <c r="D100" s="25" t="s">
        <v>17</v>
      </c>
      <c r="E100" s="25">
        <v>5</v>
      </c>
      <c r="F100" s="25">
        <v>10</v>
      </c>
      <c r="G100" s="31">
        <f t="shared" si="1"/>
        <v>50</v>
      </c>
    </row>
    <row r="101" hidden="1" spans="1:7">
      <c r="A101" s="28">
        <v>44697</v>
      </c>
      <c r="B101" s="29" t="s">
        <v>31</v>
      </c>
      <c r="C101" s="30" t="str">
        <f>VLOOKUP(B101,部门清单!$A$1:$B$48,2,0)</f>
        <v>设计部</v>
      </c>
      <c r="D101" s="25" t="s">
        <v>17</v>
      </c>
      <c r="E101" s="25">
        <v>5</v>
      </c>
      <c r="F101" s="25">
        <v>5</v>
      </c>
      <c r="G101" s="31">
        <f t="shared" si="1"/>
        <v>25</v>
      </c>
    </row>
    <row r="102" hidden="1" spans="1:7">
      <c r="A102" s="28">
        <v>44663</v>
      </c>
      <c r="B102" s="29" t="s">
        <v>24</v>
      </c>
      <c r="C102" s="30" t="str">
        <f>VLOOKUP(B102,部门清单!$A$1:$B$48,2,0)</f>
        <v>设计部</v>
      </c>
      <c r="D102" s="25" t="s">
        <v>17</v>
      </c>
      <c r="E102" s="25">
        <v>5</v>
      </c>
      <c r="F102" s="25">
        <v>10</v>
      </c>
      <c r="G102" s="31">
        <f t="shared" si="1"/>
        <v>50</v>
      </c>
    </row>
    <row r="103" hidden="1" spans="1:7">
      <c r="A103" s="28">
        <v>44623</v>
      </c>
      <c r="B103" s="29" t="s">
        <v>25</v>
      </c>
      <c r="C103" s="30" t="str">
        <f>VLOOKUP(B103,部门清单!$A$1:$B$48,2,0)</f>
        <v>设计部</v>
      </c>
      <c r="D103" s="25" t="s">
        <v>17</v>
      </c>
      <c r="E103" s="25">
        <v>5</v>
      </c>
      <c r="F103" s="25">
        <v>5</v>
      </c>
      <c r="G103" s="31">
        <f t="shared" si="1"/>
        <v>25</v>
      </c>
    </row>
    <row r="104" hidden="1" spans="1:7">
      <c r="A104" s="28">
        <v>44658</v>
      </c>
      <c r="B104" s="29" t="s">
        <v>26</v>
      </c>
      <c r="C104" s="30" t="str">
        <f>VLOOKUP(B104,部门清单!$A$1:$B$48,2,0)</f>
        <v>设计部</v>
      </c>
      <c r="D104" s="25" t="s">
        <v>17</v>
      </c>
      <c r="E104" s="25">
        <v>5</v>
      </c>
      <c r="F104" s="25">
        <v>1</v>
      </c>
      <c r="G104" s="31">
        <f t="shared" si="1"/>
        <v>5</v>
      </c>
    </row>
    <row r="105" hidden="1" spans="1:7">
      <c r="A105" s="28">
        <v>44591</v>
      </c>
      <c r="B105" s="29" t="s">
        <v>24</v>
      </c>
      <c r="C105" s="30" t="str">
        <f>VLOOKUP(B105,部门清单!$A$1:$B$48,2,0)</f>
        <v>设计部</v>
      </c>
      <c r="D105" s="25" t="s">
        <v>17</v>
      </c>
      <c r="E105" s="25">
        <v>5</v>
      </c>
      <c r="F105" s="25">
        <v>5</v>
      </c>
      <c r="G105" s="31">
        <f t="shared" si="1"/>
        <v>25</v>
      </c>
    </row>
    <row r="106" hidden="1" spans="1:7">
      <c r="A106" s="28">
        <v>44650</v>
      </c>
      <c r="B106" s="29" t="s">
        <v>30</v>
      </c>
      <c r="C106" s="30" t="str">
        <f>VLOOKUP(B106,部门清单!$A$1:$B$48,2,0)</f>
        <v>设计部</v>
      </c>
      <c r="D106" s="25" t="s">
        <v>18</v>
      </c>
      <c r="E106" s="25">
        <v>2</v>
      </c>
      <c r="F106" s="25">
        <v>6</v>
      </c>
      <c r="G106" s="31">
        <f t="shared" si="1"/>
        <v>12</v>
      </c>
    </row>
    <row r="107" hidden="1" spans="1:7">
      <c r="A107" s="28">
        <v>44605</v>
      </c>
      <c r="B107" s="29" t="s">
        <v>31</v>
      </c>
      <c r="C107" s="30" t="str">
        <f>VLOOKUP(B107,部门清单!$A$1:$B$48,2,0)</f>
        <v>设计部</v>
      </c>
      <c r="D107" s="25" t="s">
        <v>18</v>
      </c>
      <c r="E107" s="25">
        <v>2</v>
      </c>
      <c r="F107" s="25">
        <v>4</v>
      </c>
      <c r="G107" s="31">
        <f t="shared" si="1"/>
        <v>8</v>
      </c>
    </row>
    <row r="108" hidden="1" spans="1:7">
      <c r="A108" s="28">
        <v>44623</v>
      </c>
      <c r="B108" s="29" t="s">
        <v>27</v>
      </c>
      <c r="C108" s="30" t="str">
        <f>VLOOKUP(B108,部门清单!$A$1:$B$48,2,0)</f>
        <v>设计部</v>
      </c>
      <c r="D108" s="25" t="s">
        <v>18</v>
      </c>
      <c r="E108" s="25">
        <v>2</v>
      </c>
      <c r="F108" s="25">
        <v>6</v>
      </c>
      <c r="G108" s="31">
        <f t="shared" si="1"/>
        <v>12</v>
      </c>
    </row>
    <row r="109" hidden="1" spans="1:7">
      <c r="A109" s="28">
        <v>44681</v>
      </c>
      <c r="B109" s="29" t="s">
        <v>29</v>
      </c>
      <c r="C109" s="30" t="str">
        <f>VLOOKUP(B109,部门清单!$A$1:$B$48,2,0)</f>
        <v>设计部</v>
      </c>
      <c r="D109" s="25" t="s">
        <v>18</v>
      </c>
      <c r="E109" s="25">
        <v>2</v>
      </c>
      <c r="F109" s="25">
        <v>5</v>
      </c>
      <c r="G109" s="31">
        <f t="shared" si="1"/>
        <v>10</v>
      </c>
    </row>
    <row r="110" hidden="1" spans="1:7">
      <c r="A110" s="28">
        <v>44652</v>
      </c>
      <c r="B110" s="29" t="s">
        <v>30</v>
      </c>
      <c r="C110" s="30" t="str">
        <f>VLOOKUP(B110,部门清单!$A$1:$B$48,2,0)</f>
        <v>设计部</v>
      </c>
      <c r="D110" s="25" t="s">
        <v>19</v>
      </c>
      <c r="E110" s="25">
        <v>3</v>
      </c>
      <c r="F110" s="25">
        <v>1</v>
      </c>
      <c r="G110" s="31">
        <f t="shared" si="1"/>
        <v>3</v>
      </c>
    </row>
    <row r="111" hidden="1" spans="1:7">
      <c r="A111" s="28">
        <v>44649</v>
      </c>
      <c r="B111" s="29" t="s">
        <v>30</v>
      </c>
      <c r="C111" s="30" t="str">
        <f>VLOOKUP(B111,部门清单!$A$1:$B$48,2,0)</f>
        <v>设计部</v>
      </c>
      <c r="D111" s="25" t="s">
        <v>19</v>
      </c>
      <c r="E111" s="25">
        <v>3</v>
      </c>
      <c r="F111" s="25">
        <v>9</v>
      </c>
      <c r="G111" s="31">
        <f t="shared" si="1"/>
        <v>27</v>
      </c>
    </row>
    <row r="112" hidden="1" spans="1:7">
      <c r="A112" s="28">
        <v>44634</v>
      </c>
      <c r="B112" s="29" t="s">
        <v>27</v>
      </c>
      <c r="C112" s="30" t="str">
        <f>VLOOKUP(B112,部门清单!$A$1:$B$48,2,0)</f>
        <v>设计部</v>
      </c>
      <c r="D112" s="25" t="s">
        <v>19</v>
      </c>
      <c r="E112" s="25">
        <v>3</v>
      </c>
      <c r="F112" s="25">
        <v>2</v>
      </c>
      <c r="G112" s="31">
        <f t="shared" si="1"/>
        <v>6</v>
      </c>
    </row>
    <row r="113" spans="1:7">
      <c r="A113" s="28">
        <v>44621</v>
      </c>
      <c r="B113" s="29" t="s">
        <v>31</v>
      </c>
      <c r="C113" s="30" t="str">
        <f>VLOOKUP(B113,部门清单!$A$1:$B$48,2,0)</f>
        <v>设计部</v>
      </c>
      <c r="D113" s="25" t="s">
        <v>21</v>
      </c>
      <c r="E113" s="25">
        <v>1</v>
      </c>
      <c r="F113" s="25">
        <v>6</v>
      </c>
      <c r="G113" s="31">
        <f t="shared" si="1"/>
        <v>6</v>
      </c>
    </row>
    <row r="114" spans="1:7">
      <c r="A114" s="28">
        <v>44577</v>
      </c>
      <c r="B114" s="29" t="s">
        <v>29</v>
      </c>
      <c r="C114" s="30" t="str">
        <f>VLOOKUP(B114,部门清单!$A$1:$B$48,2,0)</f>
        <v>设计部</v>
      </c>
      <c r="D114" s="25" t="s">
        <v>21</v>
      </c>
      <c r="E114" s="25">
        <v>1</v>
      </c>
      <c r="F114" s="25">
        <v>2</v>
      </c>
      <c r="G114" s="31">
        <f t="shared" si="1"/>
        <v>2</v>
      </c>
    </row>
    <row r="115" spans="1:7">
      <c r="A115" s="28">
        <v>44621</v>
      </c>
      <c r="B115" s="29" t="s">
        <v>30</v>
      </c>
      <c r="C115" s="30" t="str">
        <f>VLOOKUP(B115,部门清单!$A$1:$B$48,2,0)</f>
        <v>设计部</v>
      </c>
      <c r="D115" s="25" t="s">
        <v>21</v>
      </c>
      <c r="E115" s="25">
        <v>1</v>
      </c>
      <c r="F115" s="25">
        <v>4</v>
      </c>
      <c r="G115" s="31">
        <f t="shared" si="1"/>
        <v>4</v>
      </c>
    </row>
    <row r="116" spans="1:7">
      <c r="A116" s="28">
        <v>44650</v>
      </c>
      <c r="B116" s="29" t="s">
        <v>29</v>
      </c>
      <c r="C116" s="30" t="str">
        <f>VLOOKUP(B116,部门清单!$A$1:$B$48,2,0)</f>
        <v>设计部</v>
      </c>
      <c r="D116" s="25" t="s">
        <v>21</v>
      </c>
      <c r="E116" s="25">
        <v>1</v>
      </c>
      <c r="F116" s="25">
        <v>10</v>
      </c>
      <c r="G116" s="31">
        <f t="shared" si="1"/>
        <v>10</v>
      </c>
    </row>
    <row r="117" spans="1:7">
      <c r="A117" s="28">
        <v>44658</v>
      </c>
      <c r="B117" s="29" t="s">
        <v>27</v>
      </c>
      <c r="C117" s="30" t="str">
        <f>VLOOKUP(B117,部门清单!$A$1:$B$48,2,0)</f>
        <v>设计部</v>
      </c>
      <c r="D117" s="25" t="s">
        <v>21</v>
      </c>
      <c r="E117" s="25">
        <v>1</v>
      </c>
      <c r="F117" s="25">
        <v>1</v>
      </c>
      <c r="G117" s="31">
        <f t="shared" si="1"/>
        <v>1</v>
      </c>
    </row>
    <row r="118" spans="1:7">
      <c r="A118" s="28">
        <v>44611</v>
      </c>
      <c r="B118" s="29" t="s">
        <v>28</v>
      </c>
      <c r="C118" s="30" t="str">
        <f>VLOOKUP(B118,部门清单!$A$1:$B$48,2,0)</f>
        <v>设计部</v>
      </c>
      <c r="D118" s="25" t="s">
        <v>21</v>
      </c>
      <c r="E118" s="25">
        <v>1</v>
      </c>
      <c r="F118" s="25">
        <v>6</v>
      </c>
      <c r="G118" s="31">
        <f t="shared" si="1"/>
        <v>6</v>
      </c>
    </row>
    <row r="119" spans="1:7">
      <c r="A119" s="28">
        <v>44699</v>
      </c>
      <c r="B119" s="29" t="s">
        <v>29</v>
      </c>
      <c r="C119" s="30" t="str">
        <f>VLOOKUP(B119,部门清单!$A$1:$B$48,2,0)</f>
        <v>设计部</v>
      </c>
      <c r="D119" s="25" t="s">
        <v>21</v>
      </c>
      <c r="E119" s="25">
        <v>1</v>
      </c>
      <c r="F119" s="25">
        <v>6</v>
      </c>
      <c r="G119" s="31">
        <f t="shared" si="1"/>
        <v>6</v>
      </c>
    </row>
    <row r="120" spans="1:7">
      <c r="A120" s="28">
        <v>44663</v>
      </c>
      <c r="B120" s="29" t="s">
        <v>24</v>
      </c>
      <c r="C120" s="30" t="str">
        <f>VLOOKUP(B120,部门清单!$A$1:$B$48,2,0)</f>
        <v>设计部</v>
      </c>
      <c r="D120" s="25" t="s">
        <v>21</v>
      </c>
      <c r="E120" s="25">
        <v>1</v>
      </c>
      <c r="F120" s="25">
        <v>4</v>
      </c>
      <c r="G120" s="31">
        <f t="shared" si="1"/>
        <v>4</v>
      </c>
    </row>
    <row r="121" spans="1:7">
      <c r="A121" s="28">
        <v>44596</v>
      </c>
      <c r="B121" s="29" t="s">
        <v>28</v>
      </c>
      <c r="C121" s="30" t="str">
        <f>VLOOKUP(B121,部门清单!$A$1:$B$48,2,0)</f>
        <v>设计部</v>
      </c>
      <c r="D121" s="25" t="s">
        <v>21</v>
      </c>
      <c r="E121" s="25">
        <v>1</v>
      </c>
      <c r="F121" s="25">
        <v>7</v>
      </c>
      <c r="G121" s="31">
        <f t="shared" si="1"/>
        <v>7</v>
      </c>
    </row>
    <row r="122" spans="1:7">
      <c r="A122" s="28">
        <v>44614</v>
      </c>
      <c r="B122" s="29" t="s">
        <v>31</v>
      </c>
      <c r="C122" s="30" t="str">
        <f>VLOOKUP(B122,部门清单!$A$1:$B$48,2,0)</f>
        <v>设计部</v>
      </c>
      <c r="D122" s="25" t="s">
        <v>21</v>
      </c>
      <c r="E122" s="25">
        <v>1</v>
      </c>
      <c r="F122" s="25">
        <v>4</v>
      </c>
      <c r="G122" s="31">
        <f t="shared" si="1"/>
        <v>4</v>
      </c>
    </row>
    <row r="123" spans="1:7">
      <c r="A123" s="28">
        <v>44679</v>
      </c>
      <c r="B123" s="29" t="s">
        <v>27</v>
      </c>
      <c r="C123" s="30" t="str">
        <f>VLOOKUP(B123,部门清单!$A$1:$B$48,2,0)</f>
        <v>设计部</v>
      </c>
      <c r="D123" s="25" t="s">
        <v>21</v>
      </c>
      <c r="E123" s="25">
        <v>1</v>
      </c>
      <c r="F123" s="25">
        <v>2</v>
      </c>
      <c r="G123" s="31">
        <f t="shared" si="1"/>
        <v>2</v>
      </c>
    </row>
    <row r="124" spans="1:7">
      <c r="A124" s="28">
        <v>44678</v>
      </c>
      <c r="B124" s="29" t="s">
        <v>31</v>
      </c>
      <c r="C124" s="30" t="str">
        <f>VLOOKUP(B124,部门清单!$A$1:$B$48,2,0)</f>
        <v>设计部</v>
      </c>
      <c r="D124" s="25" t="s">
        <v>21</v>
      </c>
      <c r="E124" s="25">
        <v>1</v>
      </c>
      <c r="F124" s="25">
        <v>6</v>
      </c>
      <c r="G124" s="31">
        <f t="shared" si="1"/>
        <v>6</v>
      </c>
    </row>
    <row r="125" spans="1:7">
      <c r="A125" s="28">
        <v>44609</v>
      </c>
      <c r="B125" s="29" t="s">
        <v>26</v>
      </c>
      <c r="C125" s="30" t="str">
        <f>VLOOKUP(B125,部门清单!$A$1:$B$48,2,0)</f>
        <v>设计部</v>
      </c>
      <c r="D125" s="25" t="s">
        <v>22</v>
      </c>
      <c r="E125" s="25">
        <v>1.5</v>
      </c>
      <c r="F125" s="25">
        <v>10</v>
      </c>
      <c r="G125" s="31">
        <f t="shared" si="1"/>
        <v>15</v>
      </c>
    </row>
    <row r="126" spans="1:7">
      <c r="A126" s="28">
        <v>44634</v>
      </c>
      <c r="B126" s="29" t="s">
        <v>24</v>
      </c>
      <c r="C126" s="30" t="str">
        <f>VLOOKUP(B126,部门清单!$A$1:$B$48,2,0)</f>
        <v>设计部</v>
      </c>
      <c r="D126" s="25" t="s">
        <v>22</v>
      </c>
      <c r="E126" s="25">
        <v>1.5</v>
      </c>
      <c r="F126" s="25">
        <v>10</v>
      </c>
      <c r="G126" s="31">
        <f t="shared" si="1"/>
        <v>15</v>
      </c>
    </row>
    <row r="127" spans="1:7">
      <c r="A127" s="28">
        <v>44702</v>
      </c>
      <c r="B127" s="29" t="s">
        <v>25</v>
      </c>
      <c r="C127" s="30" t="str">
        <f>VLOOKUP(B127,部门清单!$A$1:$B$48,2,0)</f>
        <v>设计部</v>
      </c>
      <c r="D127" s="25" t="s">
        <v>22</v>
      </c>
      <c r="E127" s="25">
        <v>1.5</v>
      </c>
      <c r="F127" s="25">
        <v>3</v>
      </c>
      <c r="G127" s="31">
        <f t="shared" si="1"/>
        <v>4.5</v>
      </c>
    </row>
    <row r="128" spans="1:7">
      <c r="A128" s="28">
        <v>44652</v>
      </c>
      <c r="B128" s="29" t="s">
        <v>27</v>
      </c>
      <c r="C128" s="30" t="str">
        <f>VLOOKUP(B128,部门清单!$A$1:$B$48,2,0)</f>
        <v>设计部</v>
      </c>
      <c r="D128" s="25" t="s">
        <v>22</v>
      </c>
      <c r="E128" s="25">
        <v>1.5</v>
      </c>
      <c r="F128" s="25">
        <v>6</v>
      </c>
      <c r="G128" s="31">
        <f t="shared" si="1"/>
        <v>9</v>
      </c>
    </row>
    <row r="129" spans="1:7">
      <c r="A129" s="28">
        <v>44602</v>
      </c>
      <c r="B129" s="29" t="s">
        <v>30</v>
      </c>
      <c r="C129" s="30" t="str">
        <f>VLOOKUP(B129,部门清单!$A$1:$B$48,2,0)</f>
        <v>设计部</v>
      </c>
      <c r="D129" s="25" t="s">
        <v>22</v>
      </c>
      <c r="E129" s="25">
        <v>1.5</v>
      </c>
      <c r="F129" s="25">
        <v>3</v>
      </c>
      <c r="G129" s="31">
        <f t="shared" si="1"/>
        <v>4.5</v>
      </c>
    </row>
    <row r="130" spans="1:7">
      <c r="A130" s="28">
        <v>44639</v>
      </c>
      <c r="B130" s="29" t="s">
        <v>28</v>
      </c>
      <c r="C130" s="30" t="str">
        <f>VLOOKUP(B130,部门清单!$A$1:$B$48,2,0)</f>
        <v>设计部</v>
      </c>
      <c r="D130" s="25" t="s">
        <v>22</v>
      </c>
      <c r="E130" s="25">
        <v>1.5</v>
      </c>
      <c r="F130" s="25">
        <v>2</v>
      </c>
      <c r="G130" s="31">
        <f t="shared" ref="G130:G193" si="2">E130*F130</f>
        <v>3</v>
      </c>
    </row>
    <row r="131" spans="1:7">
      <c r="A131" s="28">
        <v>44622</v>
      </c>
      <c r="B131" s="29" t="s">
        <v>25</v>
      </c>
      <c r="C131" s="30" t="str">
        <f>VLOOKUP(B131,部门清单!$A$1:$B$48,2,0)</f>
        <v>设计部</v>
      </c>
      <c r="D131" s="25" t="s">
        <v>22</v>
      </c>
      <c r="E131" s="25">
        <v>1.5</v>
      </c>
      <c r="F131" s="25">
        <v>8</v>
      </c>
      <c r="G131" s="31">
        <f t="shared" si="2"/>
        <v>12</v>
      </c>
    </row>
    <row r="132" spans="1:7">
      <c r="A132" s="28">
        <v>44627</v>
      </c>
      <c r="B132" s="29" t="s">
        <v>24</v>
      </c>
      <c r="C132" s="30" t="str">
        <f>VLOOKUP(B132,部门清单!$A$1:$B$48,2,0)</f>
        <v>设计部</v>
      </c>
      <c r="D132" s="25" t="s">
        <v>22</v>
      </c>
      <c r="E132" s="25">
        <v>1.5</v>
      </c>
      <c r="F132" s="25">
        <v>4</v>
      </c>
      <c r="G132" s="31">
        <f t="shared" si="2"/>
        <v>6</v>
      </c>
    </row>
    <row r="133" hidden="1" spans="1:7">
      <c r="A133" s="28">
        <v>44591</v>
      </c>
      <c r="B133" s="29" t="s">
        <v>25</v>
      </c>
      <c r="C133" s="30" t="str">
        <f>VLOOKUP(B133,部门清单!$A$1:$B$48,2,0)</f>
        <v>设计部</v>
      </c>
      <c r="D133" s="25" t="s">
        <v>23</v>
      </c>
      <c r="E133" s="25">
        <v>10</v>
      </c>
      <c r="F133" s="25">
        <v>3</v>
      </c>
      <c r="G133" s="31">
        <f t="shared" si="2"/>
        <v>30</v>
      </c>
    </row>
    <row r="134" hidden="1" spans="1:7">
      <c r="A134" s="28">
        <v>44689</v>
      </c>
      <c r="B134" s="29" t="s">
        <v>26</v>
      </c>
      <c r="C134" s="30" t="str">
        <f>VLOOKUP(B134,部门清单!$A$1:$B$48,2,0)</f>
        <v>设计部</v>
      </c>
      <c r="D134" s="25" t="s">
        <v>23</v>
      </c>
      <c r="E134" s="25">
        <v>10</v>
      </c>
      <c r="F134" s="25">
        <v>1</v>
      </c>
      <c r="G134" s="31">
        <f t="shared" si="2"/>
        <v>10</v>
      </c>
    </row>
    <row r="135" hidden="1" spans="1:7">
      <c r="A135" s="28">
        <v>44688</v>
      </c>
      <c r="B135" s="29" t="s">
        <v>28</v>
      </c>
      <c r="C135" s="30" t="str">
        <f>VLOOKUP(B135,部门清单!$A$1:$B$48,2,0)</f>
        <v>设计部</v>
      </c>
      <c r="D135" s="25" t="s">
        <v>23</v>
      </c>
      <c r="E135" s="25">
        <v>10</v>
      </c>
      <c r="F135" s="25">
        <v>8</v>
      </c>
      <c r="G135" s="31">
        <f t="shared" si="2"/>
        <v>80</v>
      </c>
    </row>
    <row r="136" hidden="1" spans="1:7">
      <c r="A136" s="28">
        <v>44626</v>
      </c>
      <c r="B136" s="29" t="s">
        <v>31</v>
      </c>
      <c r="C136" s="30" t="str">
        <f>VLOOKUP(B136,部门清单!$A$1:$B$48,2,0)</f>
        <v>设计部</v>
      </c>
      <c r="D136" s="25" t="s">
        <v>23</v>
      </c>
      <c r="E136" s="25">
        <v>10</v>
      </c>
      <c r="F136" s="25">
        <v>3</v>
      </c>
      <c r="G136" s="31">
        <f t="shared" si="2"/>
        <v>30</v>
      </c>
    </row>
    <row r="137" hidden="1" spans="1:7">
      <c r="A137" s="28">
        <v>44656</v>
      </c>
      <c r="B137" s="29" t="s">
        <v>28</v>
      </c>
      <c r="C137" s="30" t="str">
        <f>VLOOKUP(B137,部门清单!$A$1:$B$48,2,0)</f>
        <v>设计部</v>
      </c>
      <c r="D137" s="25" t="s">
        <v>23</v>
      </c>
      <c r="E137" s="25">
        <v>10</v>
      </c>
      <c r="F137" s="25">
        <v>8</v>
      </c>
      <c r="G137" s="31">
        <f t="shared" si="2"/>
        <v>80</v>
      </c>
    </row>
    <row r="138" hidden="1" spans="1:7">
      <c r="A138" s="28">
        <v>44682</v>
      </c>
      <c r="B138" s="29" t="s">
        <v>28</v>
      </c>
      <c r="C138" s="30" t="str">
        <f>VLOOKUP(B138,部门清单!$A$1:$B$48,2,0)</f>
        <v>设计部</v>
      </c>
      <c r="D138" s="25" t="s">
        <v>23</v>
      </c>
      <c r="E138" s="25">
        <v>10</v>
      </c>
      <c r="F138" s="25">
        <v>6</v>
      </c>
      <c r="G138" s="31">
        <f t="shared" si="2"/>
        <v>60</v>
      </c>
    </row>
    <row r="139" hidden="1" spans="1:7">
      <c r="A139" s="28">
        <v>44605</v>
      </c>
      <c r="B139" s="29" t="s">
        <v>27</v>
      </c>
      <c r="C139" s="30" t="str">
        <f>VLOOKUP(B139,部门清单!$A$1:$B$48,2,0)</f>
        <v>设计部</v>
      </c>
      <c r="D139" s="25" t="s">
        <v>23</v>
      </c>
      <c r="E139" s="25">
        <v>10</v>
      </c>
      <c r="F139" s="25">
        <v>8</v>
      </c>
      <c r="G139" s="31">
        <f t="shared" si="2"/>
        <v>80</v>
      </c>
    </row>
    <row r="140" hidden="1" spans="1:7">
      <c r="A140" s="28">
        <v>44593</v>
      </c>
      <c r="B140" s="29" t="s">
        <v>31</v>
      </c>
      <c r="C140" s="30" t="str">
        <f>VLOOKUP(B140,部门清单!$A$1:$B$48,2,0)</f>
        <v>设计部</v>
      </c>
      <c r="D140" s="25" t="s">
        <v>23</v>
      </c>
      <c r="E140" s="25">
        <v>10</v>
      </c>
      <c r="F140" s="25">
        <v>16</v>
      </c>
      <c r="G140" s="31">
        <f t="shared" si="2"/>
        <v>160</v>
      </c>
    </row>
    <row r="141" hidden="1" spans="1:7">
      <c r="A141" s="28">
        <v>44665</v>
      </c>
      <c r="B141" s="29" t="s">
        <v>29</v>
      </c>
      <c r="C141" s="30" t="str">
        <f>VLOOKUP(B141,部门清单!$A$1:$B$48,2,0)</f>
        <v>设计部</v>
      </c>
      <c r="D141" s="25" t="s">
        <v>23</v>
      </c>
      <c r="E141" s="25">
        <v>10</v>
      </c>
      <c r="F141" s="25">
        <v>6</v>
      </c>
      <c r="G141" s="31">
        <f t="shared" si="2"/>
        <v>60</v>
      </c>
    </row>
    <row r="142" hidden="1" spans="1:7">
      <c r="A142" s="28">
        <v>44614</v>
      </c>
      <c r="B142" s="29" t="s">
        <v>24</v>
      </c>
      <c r="C142" s="30" t="str">
        <f>VLOOKUP(B142,部门清单!$A$1:$B$48,2,0)</f>
        <v>设计部</v>
      </c>
      <c r="D142" s="25" t="s">
        <v>23</v>
      </c>
      <c r="E142" s="25">
        <v>10</v>
      </c>
      <c r="F142" s="25">
        <v>6</v>
      </c>
      <c r="G142" s="31">
        <f t="shared" si="2"/>
        <v>60</v>
      </c>
    </row>
    <row r="143" hidden="1" spans="1:7">
      <c r="A143" s="28">
        <v>44658</v>
      </c>
      <c r="B143" s="29" t="s">
        <v>25</v>
      </c>
      <c r="C143" s="30" t="str">
        <f>VLOOKUP(B143,部门清单!$A$1:$B$48,2,0)</f>
        <v>设计部</v>
      </c>
      <c r="D143" s="25" t="s">
        <v>23</v>
      </c>
      <c r="E143" s="25">
        <v>10</v>
      </c>
      <c r="F143" s="25">
        <v>8</v>
      </c>
      <c r="G143" s="31">
        <f t="shared" si="2"/>
        <v>80</v>
      </c>
    </row>
    <row r="144" hidden="1" spans="1:7">
      <c r="A144" s="28">
        <v>44568</v>
      </c>
      <c r="B144" s="29" t="s">
        <v>26</v>
      </c>
      <c r="C144" s="30" t="str">
        <f>VLOOKUP(B144,部门清单!$A$1:$B$48,2,0)</f>
        <v>设计部</v>
      </c>
      <c r="D144" s="25" t="s">
        <v>23</v>
      </c>
      <c r="E144" s="25">
        <v>10</v>
      </c>
      <c r="F144" s="25">
        <v>4</v>
      </c>
      <c r="G144" s="31">
        <f t="shared" si="2"/>
        <v>40</v>
      </c>
    </row>
    <row r="145" hidden="1" spans="1:7">
      <c r="A145" s="28">
        <v>44631</v>
      </c>
      <c r="B145" s="29" t="s">
        <v>30</v>
      </c>
      <c r="C145" s="30" t="str">
        <f>VLOOKUP(B145,部门清单!$A$1:$B$48,2,0)</f>
        <v>设计部</v>
      </c>
      <c r="D145" s="25" t="s">
        <v>23</v>
      </c>
      <c r="E145" s="25">
        <v>10</v>
      </c>
      <c r="F145" s="25">
        <v>9</v>
      </c>
      <c r="G145" s="31">
        <f t="shared" si="2"/>
        <v>90</v>
      </c>
    </row>
    <row r="146" hidden="1" spans="1:7">
      <c r="A146" s="28">
        <v>44687</v>
      </c>
      <c r="B146" s="29" t="s">
        <v>31</v>
      </c>
      <c r="C146" s="30" t="str">
        <f>VLOOKUP(B146,部门清单!$A$1:$B$48,2,0)</f>
        <v>设计部</v>
      </c>
      <c r="D146" s="25" t="s">
        <v>23</v>
      </c>
      <c r="E146" s="25">
        <v>10</v>
      </c>
      <c r="F146" s="25">
        <v>1</v>
      </c>
      <c r="G146" s="31">
        <f t="shared" si="2"/>
        <v>10</v>
      </c>
    </row>
    <row r="147" hidden="1" spans="1:7">
      <c r="A147" s="28">
        <v>44609</v>
      </c>
      <c r="B147" s="29" t="s">
        <v>24</v>
      </c>
      <c r="C147" s="30" t="str">
        <f>VLOOKUP(B147,部门清单!$A$1:$B$48,2,0)</f>
        <v>设计部</v>
      </c>
      <c r="D147" s="25" t="s">
        <v>23</v>
      </c>
      <c r="E147" s="25">
        <v>10</v>
      </c>
      <c r="F147" s="25">
        <v>9</v>
      </c>
      <c r="G147" s="31">
        <f t="shared" si="2"/>
        <v>90</v>
      </c>
    </row>
    <row r="148" hidden="1" spans="1:7">
      <c r="A148" s="28">
        <v>44653</v>
      </c>
      <c r="B148" s="29" t="s">
        <v>25</v>
      </c>
      <c r="C148" s="30" t="str">
        <f>VLOOKUP(B148,部门清单!$A$1:$B$48,2,0)</f>
        <v>设计部</v>
      </c>
      <c r="D148" s="25" t="s">
        <v>23</v>
      </c>
      <c r="E148" s="25">
        <v>10</v>
      </c>
      <c r="F148" s="25">
        <v>8</v>
      </c>
      <c r="G148" s="31">
        <f t="shared" si="2"/>
        <v>80</v>
      </c>
    </row>
    <row r="149" hidden="1" spans="1:7">
      <c r="A149" s="28">
        <v>44683</v>
      </c>
      <c r="B149" s="29" t="s">
        <v>29</v>
      </c>
      <c r="C149" s="30" t="str">
        <f>VLOOKUP(B149,部门清单!$A$1:$B$48,2,0)</f>
        <v>设计部</v>
      </c>
      <c r="D149" s="25" t="s">
        <v>23</v>
      </c>
      <c r="E149" s="25">
        <v>10</v>
      </c>
      <c r="F149" s="25">
        <v>5</v>
      </c>
      <c r="G149" s="31">
        <f t="shared" si="2"/>
        <v>50</v>
      </c>
    </row>
    <row r="150" hidden="1" spans="1:7">
      <c r="A150" s="28">
        <v>44697</v>
      </c>
      <c r="B150" s="29" t="s">
        <v>24</v>
      </c>
      <c r="C150" s="30" t="str">
        <f>VLOOKUP(B150,部门清单!$A$1:$B$48,2,0)</f>
        <v>设计部</v>
      </c>
      <c r="D150" s="25" t="s">
        <v>23</v>
      </c>
      <c r="E150" s="25">
        <v>10</v>
      </c>
      <c r="F150" s="25">
        <v>5</v>
      </c>
      <c r="G150" s="31">
        <f t="shared" si="2"/>
        <v>50</v>
      </c>
    </row>
    <row r="151" hidden="1" spans="1:7">
      <c r="A151" s="28">
        <v>44594</v>
      </c>
      <c r="B151" s="29" t="s">
        <v>30</v>
      </c>
      <c r="C151" s="30" t="str">
        <f>VLOOKUP(B151,部门清单!$A$1:$B$48,2,0)</f>
        <v>设计部</v>
      </c>
      <c r="D151" s="25" t="s">
        <v>23</v>
      </c>
      <c r="E151" s="25">
        <v>10</v>
      </c>
      <c r="F151" s="25">
        <v>7</v>
      </c>
      <c r="G151" s="31">
        <f t="shared" si="2"/>
        <v>70</v>
      </c>
    </row>
    <row r="152" hidden="1" spans="1:7">
      <c r="A152" s="28">
        <v>44653</v>
      </c>
      <c r="B152" s="29" t="s">
        <v>31</v>
      </c>
      <c r="C152" s="30" t="str">
        <f>VLOOKUP(B152,部门清单!$A$1:$B$48,2,0)</f>
        <v>设计部</v>
      </c>
      <c r="D152" s="25" t="s">
        <v>23</v>
      </c>
      <c r="E152" s="25">
        <v>10</v>
      </c>
      <c r="F152" s="25">
        <v>1</v>
      </c>
      <c r="G152" s="31">
        <f t="shared" si="2"/>
        <v>10</v>
      </c>
    </row>
    <row r="153" hidden="1" spans="1:7">
      <c r="A153" s="28">
        <v>44567</v>
      </c>
      <c r="B153" s="29" t="s">
        <v>26</v>
      </c>
      <c r="C153" s="30" t="str">
        <f>VLOOKUP(B153,部门清单!$A$1:$B$48,2,0)</f>
        <v>设计部</v>
      </c>
      <c r="D153" s="25" t="s">
        <v>23</v>
      </c>
      <c r="E153" s="25">
        <v>10</v>
      </c>
      <c r="F153" s="25">
        <v>8</v>
      </c>
      <c r="G153" s="31">
        <f t="shared" si="2"/>
        <v>80</v>
      </c>
    </row>
    <row r="154" hidden="1" spans="1:7">
      <c r="A154" s="28">
        <v>44657</v>
      </c>
      <c r="B154" s="29" t="s">
        <v>28</v>
      </c>
      <c r="C154" s="30" t="str">
        <f>VLOOKUP(B154,部门清单!$A$1:$B$48,2,0)</f>
        <v>设计部</v>
      </c>
      <c r="D154" s="25" t="s">
        <v>23</v>
      </c>
      <c r="E154" s="25">
        <v>10</v>
      </c>
      <c r="F154" s="25">
        <v>9</v>
      </c>
      <c r="G154" s="31">
        <f t="shared" si="2"/>
        <v>90</v>
      </c>
    </row>
    <row r="155" hidden="1" spans="1:7">
      <c r="A155" s="28">
        <v>44609</v>
      </c>
      <c r="B155" s="29" t="s">
        <v>32</v>
      </c>
      <c r="C155" s="30" t="str">
        <f>VLOOKUP(B155,部门清单!$A$1:$B$48,2,0)</f>
        <v>销售部</v>
      </c>
      <c r="D155" s="25" t="s">
        <v>8</v>
      </c>
      <c r="E155" s="25">
        <v>8</v>
      </c>
      <c r="F155" s="25">
        <v>2</v>
      </c>
      <c r="G155" s="31">
        <f t="shared" si="2"/>
        <v>16</v>
      </c>
    </row>
    <row r="156" hidden="1" spans="1:7">
      <c r="A156" s="28">
        <v>44582</v>
      </c>
      <c r="B156" s="29" t="s">
        <v>33</v>
      </c>
      <c r="C156" s="30" t="str">
        <f>VLOOKUP(B156,部门清单!$A$1:$B$48,2,0)</f>
        <v>销售部</v>
      </c>
      <c r="D156" s="25" t="s">
        <v>8</v>
      </c>
      <c r="E156" s="25">
        <v>8</v>
      </c>
      <c r="F156" s="25">
        <v>8</v>
      </c>
      <c r="G156" s="31">
        <f t="shared" si="2"/>
        <v>64</v>
      </c>
    </row>
    <row r="157" hidden="1" spans="1:7">
      <c r="A157" s="28">
        <v>44707</v>
      </c>
      <c r="B157" s="29" t="s">
        <v>34</v>
      </c>
      <c r="C157" s="30" t="str">
        <f>VLOOKUP(B157,部门清单!$A$1:$B$48,2,0)</f>
        <v>销售部</v>
      </c>
      <c r="D157" s="25" t="s">
        <v>8</v>
      </c>
      <c r="E157" s="25">
        <v>8</v>
      </c>
      <c r="F157" s="25">
        <v>1</v>
      </c>
      <c r="G157" s="31">
        <f t="shared" si="2"/>
        <v>8</v>
      </c>
    </row>
    <row r="158" hidden="1" spans="1:7">
      <c r="A158" s="28">
        <v>44657</v>
      </c>
      <c r="B158" s="29" t="s">
        <v>35</v>
      </c>
      <c r="C158" s="30" t="str">
        <f>VLOOKUP(B158,部门清单!$A$1:$B$48,2,0)</f>
        <v>销售部</v>
      </c>
      <c r="D158" s="25" t="s">
        <v>8</v>
      </c>
      <c r="E158" s="25">
        <v>8</v>
      </c>
      <c r="F158" s="25">
        <v>1</v>
      </c>
      <c r="G158" s="31">
        <f t="shared" si="2"/>
        <v>8</v>
      </c>
    </row>
    <row r="159" hidden="1" spans="1:7">
      <c r="A159" s="28">
        <v>44642</v>
      </c>
      <c r="B159" s="29" t="s">
        <v>36</v>
      </c>
      <c r="C159" s="30" t="str">
        <f>VLOOKUP(B159,部门清单!$A$1:$B$48,2,0)</f>
        <v>销售部</v>
      </c>
      <c r="D159" s="25" t="s">
        <v>8</v>
      </c>
      <c r="E159" s="25">
        <v>8</v>
      </c>
      <c r="F159" s="25">
        <v>4</v>
      </c>
      <c r="G159" s="31">
        <f t="shared" si="2"/>
        <v>32</v>
      </c>
    </row>
    <row r="160" hidden="1" spans="1:7">
      <c r="A160" s="28">
        <v>44673</v>
      </c>
      <c r="B160" s="29" t="s">
        <v>37</v>
      </c>
      <c r="C160" s="30" t="str">
        <f>VLOOKUP(B160,部门清单!$A$1:$B$48,2,0)</f>
        <v>销售部</v>
      </c>
      <c r="D160" s="25" t="s">
        <v>8</v>
      </c>
      <c r="E160" s="25">
        <v>8</v>
      </c>
      <c r="F160" s="25">
        <v>7</v>
      </c>
      <c r="G160" s="31">
        <f t="shared" si="2"/>
        <v>56</v>
      </c>
    </row>
    <row r="161" hidden="1" spans="1:7">
      <c r="A161" s="28">
        <v>44648</v>
      </c>
      <c r="B161" s="29" t="s">
        <v>32</v>
      </c>
      <c r="C161" s="30" t="str">
        <f>VLOOKUP(B161,部门清单!$A$1:$B$48,2,0)</f>
        <v>销售部</v>
      </c>
      <c r="D161" s="25" t="s">
        <v>8</v>
      </c>
      <c r="E161" s="25">
        <v>8</v>
      </c>
      <c r="F161" s="25">
        <v>6</v>
      </c>
      <c r="G161" s="31">
        <f t="shared" si="2"/>
        <v>48</v>
      </c>
    </row>
    <row r="162" hidden="1" spans="1:7">
      <c r="A162" s="28">
        <v>44608</v>
      </c>
      <c r="B162" s="29" t="s">
        <v>36</v>
      </c>
      <c r="C162" s="30" t="str">
        <f>VLOOKUP(B162,部门清单!$A$1:$B$48,2,0)</f>
        <v>销售部</v>
      </c>
      <c r="D162" s="25" t="s">
        <v>8</v>
      </c>
      <c r="E162" s="25">
        <v>8</v>
      </c>
      <c r="F162" s="25">
        <v>3</v>
      </c>
      <c r="G162" s="31">
        <f t="shared" si="2"/>
        <v>24</v>
      </c>
    </row>
    <row r="163" hidden="1" spans="1:7">
      <c r="A163" s="28">
        <v>44687</v>
      </c>
      <c r="B163" s="29" t="s">
        <v>35</v>
      </c>
      <c r="C163" s="30" t="str">
        <f>VLOOKUP(B163,部门清单!$A$1:$B$48,2,0)</f>
        <v>销售部</v>
      </c>
      <c r="D163" s="25" t="s">
        <v>8</v>
      </c>
      <c r="E163" s="25">
        <v>8</v>
      </c>
      <c r="F163" s="25">
        <v>10</v>
      </c>
      <c r="G163" s="31">
        <f t="shared" si="2"/>
        <v>80</v>
      </c>
    </row>
    <row r="164" hidden="1" spans="1:7">
      <c r="A164" s="28">
        <v>44670</v>
      </c>
      <c r="B164" s="29" t="s">
        <v>38</v>
      </c>
      <c r="C164" s="30" t="str">
        <f>VLOOKUP(B164,部门清单!$A$1:$B$48,2,0)</f>
        <v>销售部</v>
      </c>
      <c r="D164" s="25" t="s">
        <v>8</v>
      </c>
      <c r="E164" s="25">
        <v>8</v>
      </c>
      <c r="F164" s="25">
        <v>6</v>
      </c>
      <c r="G164" s="31">
        <f t="shared" si="2"/>
        <v>48</v>
      </c>
    </row>
    <row r="165" hidden="1" spans="1:7">
      <c r="A165" s="28">
        <v>44709</v>
      </c>
      <c r="B165" s="29" t="s">
        <v>34</v>
      </c>
      <c r="C165" s="30" t="str">
        <f>VLOOKUP(B165,部门清单!$A$1:$B$48,2,0)</f>
        <v>销售部</v>
      </c>
      <c r="D165" s="25" t="s">
        <v>8</v>
      </c>
      <c r="E165" s="25">
        <v>8</v>
      </c>
      <c r="F165" s="25">
        <v>4</v>
      </c>
      <c r="G165" s="31">
        <f t="shared" si="2"/>
        <v>32</v>
      </c>
    </row>
    <row r="166" hidden="1" spans="1:7">
      <c r="A166" s="28">
        <v>44683</v>
      </c>
      <c r="B166" s="29" t="s">
        <v>39</v>
      </c>
      <c r="C166" s="30" t="str">
        <f>VLOOKUP(B166,部门清单!$A$1:$B$48,2,0)</f>
        <v>销售部</v>
      </c>
      <c r="D166" s="25" t="s">
        <v>8</v>
      </c>
      <c r="E166" s="25">
        <v>8</v>
      </c>
      <c r="F166" s="25">
        <v>1</v>
      </c>
      <c r="G166" s="31">
        <f t="shared" si="2"/>
        <v>8</v>
      </c>
    </row>
    <row r="167" hidden="1" spans="1:7">
      <c r="A167" s="28">
        <v>44587</v>
      </c>
      <c r="B167" s="29" t="s">
        <v>40</v>
      </c>
      <c r="C167" s="30" t="str">
        <f>VLOOKUP(B167,部门清单!$A$1:$B$48,2,0)</f>
        <v>销售部</v>
      </c>
      <c r="D167" s="25" t="s">
        <v>8</v>
      </c>
      <c r="E167" s="25">
        <v>8</v>
      </c>
      <c r="F167" s="25">
        <v>4</v>
      </c>
      <c r="G167" s="31">
        <f t="shared" si="2"/>
        <v>32</v>
      </c>
    </row>
    <row r="168" hidden="1" spans="1:7">
      <c r="A168" s="28">
        <v>44570</v>
      </c>
      <c r="B168" s="29" t="s">
        <v>33</v>
      </c>
      <c r="C168" s="30" t="str">
        <f>VLOOKUP(B168,部门清单!$A$1:$B$48,2,0)</f>
        <v>销售部</v>
      </c>
      <c r="D168" s="25" t="s">
        <v>16</v>
      </c>
      <c r="E168" s="25">
        <v>2.5</v>
      </c>
      <c r="F168" s="25">
        <v>6</v>
      </c>
      <c r="G168" s="31">
        <f t="shared" si="2"/>
        <v>15</v>
      </c>
    </row>
    <row r="169" hidden="1" spans="1:7">
      <c r="A169" s="28">
        <v>44595</v>
      </c>
      <c r="B169" s="29" t="s">
        <v>41</v>
      </c>
      <c r="C169" s="30" t="str">
        <f>VLOOKUP(B169,部门清单!$A$1:$B$48,2,0)</f>
        <v>销售部</v>
      </c>
      <c r="D169" s="25" t="s">
        <v>16</v>
      </c>
      <c r="E169" s="25">
        <v>2.5</v>
      </c>
      <c r="F169" s="25">
        <v>6</v>
      </c>
      <c r="G169" s="31">
        <f t="shared" si="2"/>
        <v>15</v>
      </c>
    </row>
    <row r="170" hidden="1" spans="1:7">
      <c r="A170" s="28">
        <v>44665</v>
      </c>
      <c r="B170" s="29" t="s">
        <v>37</v>
      </c>
      <c r="C170" s="30" t="str">
        <f>VLOOKUP(B170,部门清单!$A$1:$B$48,2,0)</f>
        <v>销售部</v>
      </c>
      <c r="D170" s="25" t="s">
        <v>16</v>
      </c>
      <c r="E170" s="25">
        <v>2.5</v>
      </c>
      <c r="F170" s="25">
        <v>10</v>
      </c>
      <c r="G170" s="31">
        <f t="shared" si="2"/>
        <v>25</v>
      </c>
    </row>
    <row r="171" hidden="1" spans="1:7">
      <c r="A171" s="28">
        <v>44701</v>
      </c>
      <c r="B171" s="29" t="s">
        <v>37</v>
      </c>
      <c r="C171" s="30" t="str">
        <f>VLOOKUP(B171,部门清单!$A$1:$B$48,2,0)</f>
        <v>销售部</v>
      </c>
      <c r="D171" s="25" t="s">
        <v>16</v>
      </c>
      <c r="E171" s="25">
        <v>2.5</v>
      </c>
      <c r="F171" s="25">
        <v>1</v>
      </c>
      <c r="G171" s="31">
        <f t="shared" si="2"/>
        <v>2.5</v>
      </c>
    </row>
    <row r="172" hidden="1" spans="1:7">
      <c r="A172" s="28">
        <v>44664</v>
      </c>
      <c r="B172" s="29" t="s">
        <v>33</v>
      </c>
      <c r="C172" s="30" t="str">
        <f>VLOOKUP(B172,部门清单!$A$1:$B$48,2,0)</f>
        <v>销售部</v>
      </c>
      <c r="D172" s="25" t="s">
        <v>16</v>
      </c>
      <c r="E172" s="25">
        <v>2.5</v>
      </c>
      <c r="F172" s="25">
        <v>3</v>
      </c>
      <c r="G172" s="31">
        <f t="shared" si="2"/>
        <v>7.5</v>
      </c>
    </row>
    <row r="173" hidden="1" spans="1:7">
      <c r="A173" s="28">
        <v>44660</v>
      </c>
      <c r="B173" s="29" t="s">
        <v>38</v>
      </c>
      <c r="C173" s="30" t="str">
        <f>VLOOKUP(B173,部门清单!$A$1:$B$48,2,0)</f>
        <v>销售部</v>
      </c>
      <c r="D173" s="25" t="s">
        <v>16</v>
      </c>
      <c r="E173" s="25">
        <v>2.5</v>
      </c>
      <c r="F173" s="25">
        <v>10</v>
      </c>
      <c r="G173" s="31">
        <f t="shared" si="2"/>
        <v>25</v>
      </c>
    </row>
    <row r="174" hidden="1" spans="1:7">
      <c r="A174" s="28">
        <v>44645</v>
      </c>
      <c r="B174" s="29" t="s">
        <v>42</v>
      </c>
      <c r="C174" s="30" t="str">
        <f>VLOOKUP(B174,部门清单!$A$1:$B$48,2,0)</f>
        <v>销售部</v>
      </c>
      <c r="D174" s="25" t="s">
        <v>16</v>
      </c>
      <c r="E174" s="25">
        <v>2.5</v>
      </c>
      <c r="F174" s="25">
        <v>1</v>
      </c>
      <c r="G174" s="31">
        <f t="shared" si="2"/>
        <v>2.5</v>
      </c>
    </row>
    <row r="175" hidden="1" spans="1:7">
      <c r="A175" s="28">
        <v>44701</v>
      </c>
      <c r="B175" s="29" t="s">
        <v>34</v>
      </c>
      <c r="C175" s="30" t="str">
        <f>VLOOKUP(B175,部门清单!$A$1:$B$48,2,0)</f>
        <v>销售部</v>
      </c>
      <c r="D175" s="25" t="s">
        <v>16</v>
      </c>
      <c r="E175" s="25">
        <v>2.5</v>
      </c>
      <c r="F175" s="25">
        <v>3</v>
      </c>
      <c r="G175" s="31">
        <f t="shared" si="2"/>
        <v>7.5</v>
      </c>
    </row>
    <row r="176" hidden="1" spans="1:7">
      <c r="A176" s="28">
        <v>44631</v>
      </c>
      <c r="B176" s="29" t="s">
        <v>40</v>
      </c>
      <c r="C176" s="30" t="str">
        <f>VLOOKUP(B176,部门清单!$A$1:$B$48,2,0)</f>
        <v>销售部</v>
      </c>
      <c r="D176" s="25" t="s">
        <v>16</v>
      </c>
      <c r="E176" s="25">
        <v>2.5</v>
      </c>
      <c r="F176" s="25">
        <v>7</v>
      </c>
      <c r="G176" s="31">
        <f t="shared" si="2"/>
        <v>17.5</v>
      </c>
    </row>
    <row r="177" hidden="1" spans="1:7">
      <c r="A177" s="28">
        <v>44615</v>
      </c>
      <c r="B177" s="29" t="s">
        <v>33</v>
      </c>
      <c r="C177" s="30" t="str">
        <f>VLOOKUP(B177,部门清单!$A$1:$B$48,2,0)</f>
        <v>销售部</v>
      </c>
      <c r="D177" s="25" t="s">
        <v>16</v>
      </c>
      <c r="E177" s="25">
        <v>2.5</v>
      </c>
      <c r="F177" s="25">
        <v>3</v>
      </c>
      <c r="G177" s="31">
        <f t="shared" si="2"/>
        <v>7.5</v>
      </c>
    </row>
    <row r="178" hidden="1" spans="1:7">
      <c r="A178" s="28">
        <v>44617</v>
      </c>
      <c r="B178" s="29" t="s">
        <v>35</v>
      </c>
      <c r="C178" s="30" t="str">
        <f>VLOOKUP(B178,部门清单!$A$1:$B$48,2,0)</f>
        <v>销售部</v>
      </c>
      <c r="D178" s="25" t="s">
        <v>16</v>
      </c>
      <c r="E178" s="25">
        <v>2.5</v>
      </c>
      <c r="F178" s="25">
        <v>8</v>
      </c>
      <c r="G178" s="31">
        <f t="shared" si="2"/>
        <v>20</v>
      </c>
    </row>
    <row r="179" hidden="1" spans="1:7">
      <c r="A179" s="28">
        <v>44602</v>
      </c>
      <c r="B179" s="29" t="s">
        <v>42</v>
      </c>
      <c r="C179" s="30" t="str">
        <f>VLOOKUP(B179,部门清单!$A$1:$B$48,2,0)</f>
        <v>销售部</v>
      </c>
      <c r="D179" s="25" t="s">
        <v>16</v>
      </c>
      <c r="E179" s="25">
        <v>2.5</v>
      </c>
      <c r="F179" s="25">
        <v>9</v>
      </c>
      <c r="G179" s="31">
        <f t="shared" si="2"/>
        <v>22.5</v>
      </c>
    </row>
    <row r="180" hidden="1" spans="1:7">
      <c r="A180" s="28">
        <v>44694</v>
      </c>
      <c r="B180" s="29" t="s">
        <v>37</v>
      </c>
      <c r="C180" s="30" t="str">
        <f>VLOOKUP(B180,部门清单!$A$1:$B$48,2,0)</f>
        <v>销售部</v>
      </c>
      <c r="D180" s="25" t="s">
        <v>16</v>
      </c>
      <c r="E180" s="25">
        <v>2.5</v>
      </c>
      <c r="F180" s="25">
        <v>10</v>
      </c>
      <c r="G180" s="31">
        <f t="shared" si="2"/>
        <v>25</v>
      </c>
    </row>
    <row r="181" hidden="1" spans="1:7">
      <c r="A181" s="28">
        <v>44633</v>
      </c>
      <c r="B181" s="29" t="s">
        <v>34</v>
      </c>
      <c r="C181" s="30" t="str">
        <f>VLOOKUP(B181,部门清单!$A$1:$B$48,2,0)</f>
        <v>销售部</v>
      </c>
      <c r="D181" s="25" t="s">
        <v>17</v>
      </c>
      <c r="E181" s="25">
        <v>5</v>
      </c>
      <c r="F181" s="25">
        <v>1</v>
      </c>
      <c r="G181" s="31">
        <f t="shared" si="2"/>
        <v>5</v>
      </c>
    </row>
    <row r="182" hidden="1" spans="1:7">
      <c r="A182" s="28">
        <v>44710</v>
      </c>
      <c r="B182" s="29" t="s">
        <v>36</v>
      </c>
      <c r="C182" s="30" t="str">
        <f>VLOOKUP(B182,部门清单!$A$1:$B$48,2,0)</f>
        <v>销售部</v>
      </c>
      <c r="D182" s="25" t="s">
        <v>17</v>
      </c>
      <c r="E182" s="25">
        <v>5</v>
      </c>
      <c r="F182" s="25">
        <v>4</v>
      </c>
      <c r="G182" s="31">
        <f t="shared" si="2"/>
        <v>20</v>
      </c>
    </row>
    <row r="183" hidden="1" spans="1:7">
      <c r="A183" s="28">
        <v>44652</v>
      </c>
      <c r="B183" s="29" t="s">
        <v>40</v>
      </c>
      <c r="C183" s="30" t="str">
        <f>VLOOKUP(B183,部门清单!$A$1:$B$48,2,0)</f>
        <v>销售部</v>
      </c>
      <c r="D183" s="25" t="s">
        <v>18</v>
      </c>
      <c r="E183" s="25">
        <v>2</v>
      </c>
      <c r="F183" s="25">
        <v>4</v>
      </c>
      <c r="G183" s="31">
        <f t="shared" si="2"/>
        <v>8</v>
      </c>
    </row>
    <row r="184" hidden="1" spans="1:7">
      <c r="A184" s="28">
        <v>44692</v>
      </c>
      <c r="B184" s="29" t="s">
        <v>34</v>
      </c>
      <c r="C184" s="30" t="str">
        <f>VLOOKUP(B184,部门清单!$A$1:$B$48,2,0)</f>
        <v>销售部</v>
      </c>
      <c r="D184" s="25" t="s">
        <v>18</v>
      </c>
      <c r="E184" s="25">
        <v>2</v>
      </c>
      <c r="F184" s="25">
        <v>10</v>
      </c>
      <c r="G184" s="31">
        <f t="shared" si="2"/>
        <v>20</v>
      </c>
    </row>
    <row r="185" hidden="1" spans="1:7">
      <c r="A185" s="28">
        <v>44625</v>
      </c>
      <c r="B185" s="29" t="s">
        <v>36</v>
      </c>
      <c r="C185" s="30" t="str">
        <f>VLOOKUP(B185,部门清单!$A$1:$B$48,2,0)</f>
        <v>销售部</v>
      </c>
      <c r="D185" s="25" t="s">
        <v>18</v>
      </c>
      <c r="E185" s="25">
        <v>2</v>
      </c>
      <c r="F185" s="25">
        <v>7</v>
      </c>
      <c r="G185" s="31">
        <f t="shared" si="2"/>
        <v>14</v>
      </c>
    </row>
    <row r="186" hidden="1" spans="1:7">
      <c r="A186" s="28">
        <v>44626</v>
      </c>
      <c r="B186" s="29" t="s">
        <v>43</v>
      </c>
      <c r="C186" s="30" t="str">
        <f>VLOOKUP(B186,部门清单!$A$1:$B$48,2,0)</f>
        <v>销售部</v>
      </c>
      <c r="D186" s="25" t="s">
        <v>18</v>
      </c>
      <c r="E186" s="25">
        <v>2</v>
      </c>
      <c r="F186" s="25">
        <v>10</v>
      </c>
      <c r="G186" s="31">
        <f t="shared" si="2"/>
        <v>20</v>
      </c>
    </row>
    <row r="187" hidden="1" spans="1:7">
      <c r="A187" s="28">
        <v>44578</v>
      </c>
      <c r="B187" s="29" t="s">
        <v>32</v>
      </c>
      <c r="C187" s="30" t="str">
        <f>VLOOKUP(B187,部门清单!$A$1:$B$48,2,0)</f>
        <v>销售部</v>
      </c>
      <c r="D187" s="25" t="s">
        <v>18</v>
      </c>
      <c r="E187" s="25">
        <v>2</v>
      </c>
      <c r="F187" s="25">
        <v>2</v>
      </c>
      <c r="G187" s="31">
        <f t="shared" si="2"/>
        <v>4</v>
      </c>
    </row>
    <row r="188" hidden="1" spans="1:7">
      <c r="A188" s="28">
        <v>44705</v>
      </c>
      <c r="B188" s="29" t="s">
        <v>40</v>
      </c>
      <c r="C188" s="30" t="str">
        <f>VLOOKUP(B188,部门清单!$A$1:$B$48,2,0)</f>
        <v>销售部</v>
      </c>
      <c r="D188" s="25" t="s">
        <v>18</v>
      </c>
      <c r="E188" s="25">
        <v>2</v>
      </c>
      <c r="F188" s="25">
        <v>5</v>
      </c>
      <c r="G188" s="31">
        <f t="shared" si="2"/>
        <v>10</v>
      </c>
    </row>
    <row r="189" hidden="1" spans="1:7">
      <c r="A189" s="28">
        <v>44583</v>
      </c>
      <c r="B189" s="29" t="s">
        <v>42</v>
      </c>
      <c r="C189" s="30" t="str">
        <f>VLOOKUP(B189,部门清单!$A$1:$B$48,2,0)</f>
        <v>销售部</v>
      </c>
      <c r="D189" s="25" t="s">
        <v>18</v>
      </c>
      <c r="E189" s="25">
        <v>2</v>
      </c>
      <c r="F189" s="25">
        <v>5</v>
      </c>
      <c r="G189" s="31">
        <f t="shared" si="2"/>
        <v>10</v>
      </c>
    </row>
    <row r="190" hidden="1" spans="1:7">
      <c r="A190" s="28">
        <v>44625</v>
      </c>
      <c r="B190" s="29" t="s">
        <v>43</v>
      </c>
      <c r="C190" s="30" t="str">
        <f>VLOOKUP(B190,部门清单!$A$1:$B$48,2,0)</f>
        <v>销售部</v>
      </c>
      <c r="D190" s="25" t="s">
        <v>19</v>
      </c>
      <c r="E190" s="25">
        <v>3</v>
      </c>
      <c r="F190" s="25">
        <v>6</v>
      </c>
      <c r="G190" s="31">
        <f t="shared" si="2"/>
        <v>18</v>
      </c>
    </row>
    <row r="191" hidden="1" spans="1:7">
      <c r="A191" s="28">
        <v>44624</v>
      </c>
      <c r="B191" s="29" t="s">
        <v>36</v>
      </c>
      <c r="C191" s="30" t="str">
        <f>VLOOKUP(B191,部门清单!$A$1:$B$48,2,0)</f>
        <v>销售部</v>
      </c>
      <c r="D191" s="25" t="s">
        <v>19</v>
      </c>
      <c r="E191" s="25">
        <v>3</v>
      </c>
      <c r="F191" s="25">
        <v>3</v>
      </c>
      <c r="G191" s="31">
        <f t="shared" si="2"/>
        <v>9</v>
      </c>
    </row>
    <row r="192" hidden="1" spans="1:7">
      <c r="A192" s="28">
        <v>44592</v>
      </c>
      <c r="B192" s="29" t="s">
        <v>33</v>
      </c>
      <c r="C192" s="30" t="str">
        <f>VLOOKUP(B192,部门清单!$A$1:$B$48,2,0)</f>
        <v>销售部</v>
      </c>
      <c r="D192" s="25" t="s">
        <v>19</v>
      </c>
      <c r="E192" s="25">
        <v>3</v>
      </c>
      <c r="F192" s="25">
        <v>1</v>
      </c>
      <c r="G192" s="31">
        <f t="shared" si="2"/>
        <v>3</v>
      </c>
    </row>
    <row r="193" hidden="1" spans="1:7">
      <c r="A193" s="28">
        <v>44680</v>
      </c>
      <c r="B193" s="29" t="s">
        <v>38</v>
      </c>
      <c r="C193" s="30" t="str">
        <f>VLOOKUP(B193,部门清单!$A$1:$B$48,2,0)</f>
        <v>销售部</v>
      </c>
      <c r="D193" s="25" t="s">
        <v>19</v>
      </c>
      <c r="E193" s="25">
        <v>3</v>
      </c>
      <c r="F193" s="25">
        <v>6</v>
      </c>
      <c r="G193" s="31">
        <f t="shared" si="2"/>
        <v>18</v>
      </c>
    </row>
    <row r="194" hidden="1" spans="1:7">
      <c r="A194" s="28">
        <v>44574</v>
      </c>
      <c r="B194" s="29" t="s">
        <v>39</v>
      </c>
      <c r="C194" s="30" t="str">
        <f>VLOOKUP(B194,部门清单!$A$1:$B$48,2,0)</f>
        <v>销售部</v>
      </c>
      <c r="D194" s="25" t="s">
        <v>19</v>
      </c>
      <c r="E194" s="25">
        <v>3</v>
      </c>
      <c r="F194" s="25">
        <v>8</v>
      </c>
      <c r="G194" s="31">
        <f t="shared" ref="G194:G257" si="3">E194*F194</f>
        <v>24</v>
      </c>
    </row>
    <row r="195" hidden="1" spans="1:7">
      <c r="A195" s="28">
        <v>44641</v>
      </c>
      <c r="B195" s="29" t="s">
        <v>40</v>
      </c>
      <c r="C195" s="30" t="str">
        <f>VLOOKUP(B195,部门清单!$A$1:$B$48,2,0)</f>
        <v>销售部</v>
      </c>
      <c r="D195" s="25" t="s">
        <v>19</v>
      </c>
      <c r="E195" s="25">
        <v>3</v>
      </c>
      <c r="F195" s="25">
        <v>3</v>
      </c>
      <c r="G195" s="31">
        <f t="shared" si="3"/>
        <v>9</v>
      </c>
    </row>
    <row r="196" hidden="1" spans="1:7">
      <c r="A196" s="28">
        <v>44635</v>
      </c>
      <c r="B196" s="29" t="s">
        <v>32</v>
      </c>
      <c r="C196" s="30" t="str">
        <f>VLOOKUP(B196,部门清单!$A$1:$B$48,2,0)</f>
        <v>销售部</v>
      </c>
      <c r="D196" s="25" t="s">
        <v>19</v>
      </c>
      <c r="E196" s="25">
        <v>3</v>
      </c>
      <c r="F196" s="25">
        <v>5</v>
      </c>
      <c r="G196" s="31">
        <f t="shared" si="3"/>
        <v>15</v>
      </c>
    </row>
    <row r="197" hidden="1" spans="1:7">
      <c r="A197" s="28">
        <v>44675</v>
      </c>
      <c r="B197" s="29" t="s">
        <v>34</v>
      </c>
      <c r="C197" s="30" t="str">
        <f>VLOOKUP(B197,部门清单!$A$1:$B$48,2,0)</f>
        <v>销售部</v>
      </c>
      <c r="D197" s="25" t="s">
        <v>19</v>
      </c>
      <c r="E197" s="25">
        <v>3</v>
      </c>
      <c r="F197" s="25">
        <v>6</v>
      </c>
      <c r="G197" s="31">
        <f t="shared" si="3"/>
        <v>18</v>
      </c>
    </row>
    <row r="198" hidden="1" spans="1:7">
      <c r="A198" s="28">
        <v>44625</v>
      </c>
      <c r="B198" s="29" t="s">
        <v>43</v>
      </c>
      <c r="C198" s="30" t="str">
        <f>VLOOKUP(B198,部门清单!$A$1:$B$48,2,0)</f>
        <v>销售部</v>
      </c>
      <c r="D198" s="25" t="s">
        <v>19</v>
      </c>
      <c r="E198" s="25">
        <v>3</v>
      </c>
      <c r="F198" s="25">
        <v>6</v>
      </c>
      <c r="G198" s="31">
        <f t="shared" si="3"/>
        <v>18</v>
      </c>
    </row>
    <row r="199" hidden="1" spans="1:7">
      <c r="A199" s="28">
        <v>44597</v>
      </c>
      <c r="B199" s="29" t="s">
        <v>36</v>
      </c>
      <c r="C199" s="30" t="str">
        <f>VLOOKUP(B199,部门清单!$A$1:$B$48,2,0)</f>
        <v>销售部</v>
      </c>
      <c r="D199" s="25" t="s">
        <v>19</v>
      </c>
      <c r="E199" s="25">
        <v>3</v>
      </c>
      <c r="F199" s="25">
        <v>2</v>
      </c>
      <c r="G199" s="31">
        <f t="shared" si="3"/>
        <v>6</v>
      </c>
    </row>
    <row r="200" hidden="1" spans="1:7">
      <c r="A200" s="28">
        <v>44655</v>
      </c>
      <c r="B200" s="29" t="s">
        <v>39</v>
      </c>
      <c r="C200" s="30" t="str">
        <f>VLOOKUP(B200,部门清单!$A$1:$B$48,2,0)</f>
        <v>销售部</v>
      </c>
      <c r="D200" s="25" t="s">
        <v>19</v>
      </c>
      <c r="E200" s="25">
        <v>3</v>
      </c>
      <c r="F200" s="25">
        <v>2</v>
      </c>
      <c r="G200" s="31">
        <f t="shared" si="3"/>
        <v>6</v>
      </c>
    </row>
    <row r="201" hidden="1" spans="1:7">
      <c r="A201" s="28">
        <v>44664</v>
      </c>
      <c r="B201" s="29" t="s">
        <v>35</v>
      </c>
      <c r="C201" s="30" t="str">
        <f>VLOOKUP(B201,部门清单!$A$1:$B$48,2,0)</f>
        <v>销售部</v>
      </c>
      <c r="D201" s="25" t="s">
        <v>19</v>
      </c>
      <c r="E201" s="25">
        <v>3</v>
      </c>
      <c r="F201" s="25">
        <v>5</v>
      </c>
      <c r="G201" s="31">
        <f t="shared" si="3"/>
        <v>15</v>
      </c>
    </row>
    <row r="202" hidden="1" spans="1:7">
      <c r="A202" s="28">
        <v>44586</v>
      </c>
      <c r="B202" s="29" t="s">
        <v>32</v>
      </c>
      <c r="C202" s="30" t="str">
        <f>VLOOKUP(B202,部门清单!$A$1:$B$48,2,0)</f>
        <v>销售部</v>
      </c>
      <c r="D202" s="25" t="s">
        <v>19</v>
      </c>
      <c r="E202" s="25">
        <v>3</v>
      </c>
      <c r="F202" s="25">
        <v>4</v>
      </c>
      <c r="G202" s="31">
        <f t="shared" si="3"/>
        <v>12</v>
      </c>
    </row>
    <row r="203" spans="1:7">
      <c r="A203" s="28">
        <v>44588</v>
      </c>
      <c r="B203" s="29" t="s">
        <v>38</v>
      </c>
      <c r="C203" s="30" t="str">
        <f>VLOOKUP(B203,部门清单!$A$1:$B$48,2,0)</f>
        <v>销售部</v>
      </c>
      <c r="D203" s="25" t="s">
        <v>21</v>
      </c>
      <c r="E203" s="25">
        <v>1</v>
      </c>
      <c r="F203" s="25">
        <v>5</v>
      </c>
      <c r="G203" s="31">
        <f t="shared" si="3"/>
        <v>5</v>
      </c>
    </row>
    <row r="204" spans="1:7">
      <c r="A204" s="28">
        <v>44710</v>
      </c>
      <c r="B204" s="29" t="s">
        <v>43</v>
      </c>
      <c r="C204" s="30" t="str">
        <f>VLOOKUP(B204,部门清单!$A$1:$B$48,2,0)</f>
        <v>销售部</v>
      </c>
      <c r="D204" s="25" t="s">
        <v>21</v>
      </c>
      <c r="E204" s="25">
        <v>1</v>
      </c>
      <c r="F204" s="25">
        <v>9</v>
      </c>
      <c r="G204" s="31">
        <f t="shared" si="3"/>
        <v>9</v>
      </c>
    </row>
    <row r="205" spans="1:7">
      <c r="A205" s="28">
        <v>44656</v>
      </c>
      <c r="B205" s="29" t="s">
        <v>41</v>
      </c>
      <c r="C205" s="30" t="str">
        <f>VLOOKUP(B205,部门清单!$A$1:$B$48,2,0)</f>
        <v>销售部</v>
      </c>
      <c r="D205" s="25" t="s">
        <v>21</v>
      </c>
      <c r="E205" s="25">
        <v>1</v>
      </c>
      <c r="F205" s="25">
        <v>3</v>
      </c>
      <c r="G205" s="31">
        <f t="shared" si="3"/>
        <v>3</v>
      </c>
    </row>
    <row r="206" spans="1:7">
      <c r="A206" s="28">
        <v>44628</v>
      </c>
      <c r="B206" s="29" t="s">
        <v>35</v>
      </c>
      <c r="C206" s="30" t="str">
        <f>VLOOKUP(B206,部门清单!$A$1:$B$48,2,0)</f>
        <v>销售部</v>
      </c>
      <c r="D206" s="25" t="s">
        <v>21</v>
      </c>
      <c r="E206" s="25">
        <v>1</v>
      </c>
      <c r="F206" s="25">
        <v>10</v>
      </c>
      <c r="G206" s="31">
        <f t="shared" si="3"/>
        <v>10</v>
      </c>
    </row>
    <row r="207" spans="1:7">
      <c r="A207" s="28">
        <v>44669</v>
      </c>
      <c r="B207" s="29" t="s">
        <v>42</v>
      </c>
      <c r="C207" s="30" t="str">
        <f>VLOOKUP(B207,部门清单!$A$1:$B$48,2,0)</f>
        <v>销售部</v>
      </c>
      <c r="D207" s="25" t="s">
        <v>21</v>
      </c>
      <c r="E207" s="25">
        <v>1</v>
      </c>
      <c r="F207" s="25">
        <v>9</v>
      </c>
      <c r="G207" s="31">
        <f t="shared" si="3"/>
        <v>9</v>
      </c>
    </row>
    <row r="208" spans="1:7">
      <c r="A208" s="28">
        <v>44687</v>
      </c>
      <c r="B208" s="29" t="s">
        <v>41</v>
      </c>
      <c r="C208" s="30" t="str">
        <f>VLOOKUP(B208,部门清单!$A$1:$B$48,2,0)</f>
        <v>销售部</v>
      </c>
      <c r="D208" s="25" t="s">
        <v>21</v>
      </c>
      <c r="E208" s="25">
        <v>1</v>
      </c>
      <c r="F208" s="25">
        <v>8</v>
      </c>
      <c r="G208" s="31">
        <f t="shared" si="3"/>
        <v>8</v>
      </c>
    </row>
    <row r="209" spans="1:7">
      <c r="A209" s="28">
        <v>44613</v>
      </c>
      <c r="B209" s="29" t="s">
        <v>37</v>
      </c>
      <c r="C209" s="30" t="str">
        <f>VLOOKUP(B209,部门清单!$A$1:$B$48,2,0)</f>
        <v>销售部</v>
      </c>
      <c r="D209" s="25" t="s">
        <v>21</v>
      </c>
      <c r="E209" s="25">
        <v>1</v>
      </c>
      <c r="F209" s="25">
        <v>8</v>
      </c>
      <c r="G209" s="31">
        <f t="shared" si="3"/>
        <v>8</v>
      </c>
    </row>
    <row r="210" spans="1:7">
      <c r="A210" s="28">
        <v>44586</v>
      </c>
      <c r="B210" s="29" t="s">
        <v>41</v>
      </c>
      <c r="C210" s="30" t="str">
        <f>VLOOKUP(B210,部门清单!$A$1:$B$48,2,0)</f>
        <v>销售部</v>
      </c>
      <c r="D210" s="25" t="s">
        <v>21</v>
      </c>
      <c r="E210" s="25">
        <v>1</v>
      </c>
      <c r="F210" s="25">
        <v>2</v>
      </c>
      <c r="G210" s="31">
        <f t="shared" si="3"/>
        <v>2</v>
      </c>
    </row>
    <row r="211" spans="1:7">
      <c r="A211" s="28">
        <v>44705</v>
      </c>
      <c r="B211" s="29" t="s">
        <v>37</v>
      </c>
      <c r="C211" s="30" t="str">
        <f>VLOOKUP(B211,部门清单!$A$1:$B$48,2,0)</f>
        <v>销售部</v>
      </c>
      <c r="D211" s="25" t="s">
        <v>21</v>
      </c>
      <c r="E211" s="25">
        <v>1</v>
      </c>
      <c r="F211" s="25">
        <v>3</v>
      </c>
      <c r="G211" s="31">
        <f t="shared" si="3"/>
        <v>3</v>
      </c>
    </row>
    <row r="212" spans="1:7">
      <c r="A212" s="28">
        <v>44680</v>
      </c>
      <c r="B212" s="29" t="s">
        <v>34</v>
      </c>
      <c r="C212" s="30" t="str">
        <f>VLOOKUP(B212,部门清单!$A$1:$B$48,2,0)</f>
        <v>销售部</v>
      </c>
      <c r="D212" s="25" t="s">
        <v>21</v>
      </c>
      <c r="E212" s="25">
        <v>1</v>
      </c>
      <c r="F212" s="25">
        <v>4</v>
      </c>
      <c r="G212" s="31">
        <f t="shared" si="3"/>
        <v>4</v>
      </c>
    </row>
    <row r="213" spans="1:7">
      <c r="A213" s="28">
        <v>44602</v>
      </c>
      <c r="B213" s="29" t="s">
        <v>39</v>
      </c>
      <c r="C213" s="30" t="str">
        <f>VLOOKUP(B213,部门清单!$A$1:$B$48,2,0)</f>
        <v>销售部</v>
      </c>
      <c r="D213" s="25" t="s">
        <v>21</v>
      </c>
      <c r="E213" s="25">
        <v>1</v>
      </c>
      <c r="F213" s="25">
        <v>8</v>
      </c>
      <c r="G213" s="31">
        <f t="shared" si="3"/>
        <v>8</v>
      </c>
    </row>
    <row r="214" spans="1:7">
      <c r="A214" s="28">
        <v>44647</v>
      </c>
      <c r="B214" s="29" t="s">
        <v>33</v>
      </c>
      <c r="C214" s="30" t="str">
        <f>VLOOKUP(B214,部门清单!$A$1:$B$48,2,0)</f>
        <v>销售部</v>
      </c>
      <c r="D214" s="25" t="s">
        <v>21</v>
      </c>
      <c r="E214" s="25">
        <v>1</v>
      </c>
      <c r="F214" s="25">
        <v>1</v>
      </c>
      <c r="G214" s="31">
        <f t="shared" si="3"/>
        <v>1</v>
      </c>
    </row>
    <row r="215" spans="1:7">
      <c r="A215" s="28">
        <v>44618</v>
      </c>
      <c r="B215" s="29" t="s">
        <v>36</v>
      </c>
      <c r="C215" s="30" t="str">
        <f>VLOOKUP(B215,部门清单!$A$1:$B$48,2,0)</f>
        <v>销售部</v>
      </c>
      <c r="D215" s="25" t="s">
        <v>21</v>
      </c>
      <c r="E215" s="25">
        <v>1</v>
      </c>
      <c r="F215" s="25">
        <v>9</v>
      </c>
      <c r="G215" s="31">
        <f t="shared" si="3"/>
        <v>9</v>
      </c>
    </row>
    <row r="216" spans="1:7">
      <c r="A216" s="28">
        <v>44638</v>
      </c>
      <c r="B216" s="29" t="s">
        <v>33</v>
      </c>
      <c r="C216" s="30" t="str">
        <f>VLOOKUP(B216,部门清单!$A$1:$B$48,2,0)</f>
        <v>销售部</v>
      </c>
      <c r="D216" s="25" t="s">
        <v>21</v>
      </c>
      <c r="E216" s="25">
        <v>1</v>
      </c>
      <c r="F216" s="25">
        <v>10</v>
      </c>
      <c r="G216" s="31">
        <f t="shared" si="3"/>
        <v>10</v>
      </c>
    </row>
    <row r="217" spans="1:7">
      <c r="A217" s="28">
        <v>44680</v>
      </c>
      <c r="B217" s="29" t="s">
        <v>32</v>
      </c>
      <c r="C217" s="30" t="str">
        <f>VLOOKUP(B217,部门清单!$A$1:$B$48,2,0)</f>
        <v>销售部</v>
      </c>
      <c r="D217" s="25" t="s">
        <v>21</v>
      </c>
      <c r="E217" s="25">
        <v>1</v>
      </c>
      <c r="F217" s="25">
        <v>2</v>
      </c>
      <c r="G217" s="31">
        <f t="shared" si="3"/>
        <v>2</v>
      </c>
    </row>
    <row r="218" spans="1:7">
      <c r="A218" s="28">
        <v>44585</v>
      </c>
      <c r="B218" s="29" t="s">
        <v>35</v>
      </c>
      <c r="C218" s="30" t="str">
        <f>VLOOKUP(B218,部门清单!$A$1:$B$48,2,0)</f>
        <v>销售部</v>
      </c>
      <c r="D218" s="25" t="s">
        <v>22</v>
      </c>
      <c r="E218" s="25">
        <v>1.5</v>
      </c>
      <c r="F218" s="25">
        <v>3</v>
      </c>
      <c r="G218" s="31">
        <f t="shared" si="3"/>
        <v>4.5</v>
      </c>
    </row>
    <row r="219" spans="1:7">
      <c r="A219" s="28">
        <v>44680</v>
      </c>
      <c r="B219" s="29" t="s">
        <v>32</v>
      </c>
      <c r="C219" s="30" t="str">
        <f>VLOOKUP(B219,部门清单!$A$1:$B$48,2,0)</f>
        <v>销售部</v>
      </c>
      <c r="D219" s="25" t="s">
        <v>22</v>
      </c>
      <c r="E219" s="25">
        <v>1.5</v>
      </c>
      <c r="F219" s="25">
        <v>10</v>
      </c>
      <c r="G219" s="31">
        <f t="shared" si="3"/>
        <v>15</v>
      </c>
    </row>
    <row r="220" spans="1:7">
      <c r="A220" s="28">
        <v>44617</v>
      </c>
      <c r="B220" s="29" t="s">
        <v>42</v>
      </c>
      <c r="C220" s="30" t="str">
        <f>VLOOKUP(B220,部门清单!$A$1:$B$48,2,0)</f>
        <v>销售部</v>
      </c>
      <c r="D220" s="25" t="s">
        <v>22</v>
      </c>
      <c r="E220" s="25">
        <v>1.5</v>
      </c>
      <c r="F220" s="25">
        <v>9</v>
      </c>
      <c r="G220" s="31">
        <f t="shared" si="3"/>
        <v>13.5</v>
      </c>
    </row>
    <row r="221" spans="1:7">
      <c r="A221" s="28">
        <v>44611</v>
      </c>
      <c r="B221" s="29" t="s">
        <v>41</v>
      </c>
      <c r="C221" s="30" t="str">
        <f>VLOOKUP(B221,部门清单!$A$1:$B$48,2,0)</f>
        <v>销售部</v>
      </c>
      <c r="D221" s="25" t="s">
        <v>22</v>
      </c>
      <c r="E221" s="25">
        <v>1.5</v>
      </c>
      <c r="F221" s="25">
        <v>5</v>
      </c>
      <c r="G221" s="31">
        <f t="shared" si="3"/>
        <v>7.5</v>
      </c>
    </row>
    <row r="222" spans="1:7">
      <c r="A222" s="28">
        <v>44691</v>
      </c>
      <c r="B222" s="29" t="s">
        <v>37</v>
      </c>
      <c r="C222" s="30" t="str">
        <f>VLOOKUP(B222,部门清单!$A$1:$B$48,2,0)</f>
        <v>销售部</v>
      </c>
      <c r="D222" s="25" t="s">
        <v>22</v>
      </c>
      <c r="E222" s="25">
        <v>1.5</v>
      </c>
      <c r="F222" s="25">
        <v>1</v>
      </c>
      <c r="G222" s="31">
        <f t="shared" si="3"/>
        <v>1.5</v>
      </c>
    </row>
    <row r="223" spans="1:7">
      <c r="A223" s="28">
        <v>44696</v>
      </c>
      <c r="B223" s="29" t="s">
        <v>34</v>
      </c>
      <c r="C223" s="30" t="str">
        <f>VLOOKUP(B223,部门清单!$A$1:$B$48,2,0)</f>
        <v>销售部</v>
      </c>
      <c r="D223" s="25" t="s">
        <v>22</v>
      </c>
      <c r="E223" s="25">
        <v>1.5</v>
      </c>
      <c r="F223" s="25">
        <v>5</v>
      </c>
      <c r="G223" s="31">
        <f t="shared" si="3"/>
        <v>7.5</v>
      </c>
    </row>
    <row r="224" spans="1:7">
      <c r="A224" s="28">
        <v>44582</v>
      </c>
      <c r="B224" s="29" t="s">
        <v>38</v>
      </c>
      <c r="C224" s="30" t="str">
        <f>VLOOKUP(B224,部门清单!$A$1:$B$48,2,0)</f>
        <v>销售部</v>
      </c>
      <c r="D224" s="25" t="s">
        <v>22</v>
      </c>
      <c r="E224" s="25">
        <v>1.5</v>
      </c>
      <c r="F224" s="25">
        <v>1</v>
      </c>
      <c r="G224" s="31">
        <f t="shared" si="3"/>
        <v>1.5</v>
      </c>
    </row>
    <row r="225" spans="1:7">
      <c r="A225" s="28">
        <v>44683</v>
      </c>
      <c r="B225" s="29" t="s">
        <v>42</v>
      </c>
      <c r="C225" s="30" t="str">
        <f>VLOOKUP(B225,部门清单!$A$1:$B$48,2,0)</f>
        <v>销售部</v>
      </c>
      <c r="D225" s="25" t="s">
        <v>22</v>
      </c>
      <c r="E225" s="25">
        <v>1.5</v>
      </c>
      <c r="F225" s="25">
        <v>2</v>
      </c>
      <c r="G225" s="31">
        <f t="shared" si="3"/>
        <v>3</v>
      </c>
    </row>
    <row r="226" spans="1:7">
      <c r="A226" s="28">
        <v>44642</v>
      </c>
      <c r="B226" s="29" t="s">
        <v>43</v>
      </c>
      <c r="C226" s="30" t="str">
        <f>VLOOKUP(B226,部门清单!$A$1:$B$48,2,0)</f>
        <v>销售部</v>
      </c>
      <c r="D226" s="25" t="s">
        <v>22</v>
      </c>
      <c r="E226" s="25">
        <v>1.5</v>
      </c>
      <c r="F226" s="25">
        <v>4</v>
      </c>
      <c r="G226" s="31">
        <f t="shared" si="3"/>
        <v>6</v>
      </c>
    </row>
    <row r="227" spans="1:7">
      <c r="A227" s="28">
        <v>44661</v>
      </c>
      <c r="B227" s="29" t="s">
        <v>41</v>
      </c>
      <c r="C227" s="30" t="str">
        <f>VLOOKUP(B227,部门清单!$A$1:$B$48,2,0)</f>
        <v>销售部</v>
      </c>
      <c r="D227" s="25" t="s">
        <v>22</v>
      </c>
      <c r="E227" s="25">
        <v>1.5</v>
      </c>
      <c r="F227" s="25">
        <v>9</v>
      </c>
      <c r="G227" s="31">
        <f t="shared" si="3"/>
        <v>13.5</v>
      </c>
    </row>
    <row r="228" spans="1:7">
      <c r="A228" s="28">
        <v>44678</v>
      </c>
      <c r="B228" s="29" t="s">
        <v>38</v>
      </c>
      <c r="C228" s="30" t="str">
        <f>VLOOKUP(B228,部门清单!$A$1:$B$48,2,0)</f>
        <v>销售部</v>
      </c>
      <c r="D228" s="25" t="s">
        <v>22</v>
      </c>
      <c r="E228" s="25">
        <v>1.5</v>
      </c>
      <c r="F228" s="25">
        <v>6</v>
      </c>
      <c r="G228" s="31">
        <f t="shared" si="3"/>
        <v>9</v>
      </c>
    </row>
    <row r="229" spans="1:7">
      <c r="A229" s="28">
        <v>44647</v>
      </c>
      <c r="B229" s="29" t="s">
        <v>42</v>
      </c>
      <c r="C229" s="30" t="str">
        <f>VLOOKUP(B229,部门清单!$A$1:$B$48,2,0)</f>
        <v>销售部</v>
      </c>
      <c r="D229" s="25" t="s">
        <v>22</v>
      </c>
      <c r="E229" s="25">
        <v>1.5</v>
      </c>
      <c r="F229" s="25">
        <v>1</v>
      </c>
      <c r="G229" s="31">
        <f t="shared" si="3"/>
        <v>1.5</v>
      </c>
    </row>
    <row r="230" spans="1:7">
      <c r="A230" s="28">
        <v>44651</v>
      </c>
      <c r="B230" s="29" t="s">
        <v>41</v>
      </c>
      <c r="C230" s="30" t="str">
        <f>VLOOKUP(B230,部门清单!$A$1:$B$48,2,0)</f>
        <v>销售部</v>
      </c>
      <c r="D230" s="25" t="s">
        <v>22</v>
      </c>
      <c r="E230" s="25">
        <v>1.5</v>
      </c>
      <c r="F230" s="25">
        <v>6</v>
      </c>
      <c r="G230" s="31">
        <f t="shared" si="3"/>
        <v>9</v>
      </c>
    </row>
    <row r="231" spans="1:7">
      <c r="A231" s="28">
        <v>44633</v>
      </c>
      <c r="B231" s="29" t="s">
        <v>38</v>
      </c>
      <c r="C231" s="30" t="str">
        <f>VLOOKUP(B231,部门清单!$A$1:$B$48,2,0)</f>
        <v>销售部</v>
      </c>
      <c r="D231" s="25" t="s">
        <v>22</v>
      </c>
      <c r="E231" s="25">
        <v>1.5</v>
      </c>
      <c r="F231" s="25">
        <v>9</v>
      </c>
      <c r="G231" s="31">
        <f t="shared" si="3"/>
        <v>13.5</v>
      </c>
    </row>
    <row r="232" spans="1:7">
      <c r="A232" s="28">
        <v>44596</v>
      </c>
      <c r="B232" s="29" t="s">
        <v>40</v>
      </c>
      <c r="C232" s="30" t="str">
        <f>VLOOKUP(B232,部门清单!$A$1:$B$48,2,0)</f>
        <v>销售部</v>
      </c>
      <c r="D232" s="25" t="s">
        <v>22</v>
      </c>
      <c r="E232" s="25">
        <v>1.5</v>
      </c>
      <c r="F232" s="25">
        <v>1</v>
      </c>
      <c r="G232" s="31">
        <f t="shared" si="3"/>
        <v>1.5</v>
      </c>
    </row>
    <row r="233" hidden="1" spans="1:7">
      <c r="A233" s="28">
        <v>44622</v>
      </c>
      <c r="B233" s="29" t="s">
        <v>38</v>
      </c>
      <c r="C233" s="30" t="str">
        <f>VLOOKUP(B233,部门清单!$A$1:$B$48,2,0)</f>
        <v>销售部</v>
      </c>
      <c r="D233" s="25" t="s">
        <v>23</v>
      </c>
      <c r="E233" s="25">
        <v>10</v>
      </c>
      <c r="F233" s="25">
        <v>4</v>
      </c>
      <c r="G233" s="31">
        <f t="shared" si="3"/>
        <v>40</v>
      </c>
    </row>
    <row r="234" hidden="1" spans="1:7">
      <c r="A234" s="28">
        <v>44634</v>
      </c>
      <c r="B234" s="29" t="s">
        <v>42</v>
      </c>
      <c r="C234" s="30" t="str">
        <f>VLOOKUP(B234,部门清单!$A$1:$B$48,2,0)</f>
        <v>销售部</v>
      </c>
      <c r="D234" s="25" t="s">
        <v>23</v>
      </c>
      <c r="E234" s="25">
        <v>10</v>
      </c>
      <c r="F234" s="25">
        <v>2</v>
      </c>
      <c r="G234" s="31">
        <f t="shared" si="3"/>
        <v>20</v>
      </c>
    </row>
    <row r="235" hidden="1" spans="1:7">
      <c r="A235" s="28">
        <v>44593</v>
      </c>
      <c r="B235" s="29" t="s">
        <v>39</v>
      </c>
      <c r="C235" s="30" t="str">
        <f>VLOOKUP(B235,部门清单!$A$1:$B$48,2,0)</f>
        <v>销售部</v>
      </c>
      <c r="D235" s="25" t="s">
        <v>23</v>
      </c>
      <c r="E235" s="25">
        <v>10</v>
      </c>
      <c r="F235" s="25">
        <v>4</v>
      </c>
      <c r="G235" s="31">
        <f t="shared" si="3"/>
        <v>40</v>
      </c>
    </row>
    <row r="236" hidden="1" spans="1:7">
      <c r="A236" s="28">
        <v>44659</v>
      </c>
      <c r="B236" s="29" t="s">
        <v>39</v>
      </c>
      <c r="C236" s="30" t="str">
        <f>VLOOKUP(B236,部门清单!$A$1:$B$48,2,0)</f>
        <v>销售部</v>
      </c>
      <c r="D236" s="25" t="s">
        <v>23</v>
      </c>
      <c r="E236" s="25">
        <v>10</v>
      </c>
      <c r="F236" s="25">
        <v>4</v>
      </c>
      <c r="G236" s="31">
        <f t="shared" si="3"/>
        <v>40</v>
      </c>
    </row>
    <row r="237" hidden="1" spans="1:7">
      <c r="A237" s="28">
        <v>44707</v>
      </c>
      <c r="B237" s="29" t="s">
        <v>40</v>
      </c>
      <c r="C237" s="30" t="str">
        <f>VLOOKUP(B237,部门清单!$A$1:$B$48,2,0)</f>
        <v>销售部</v>
      </c>
      <c r="D237" s="25" t="s">
        <v>23</v>
      </c>
      <c r="E237" s="25">
        <v>10</v>
      </c>
      <c r="F237" s="25">
        <v>3</v>
      </c>
      <c r="G237" s="31">
        <f t="shared" si="3"/>
        <v>30</v>
      </c>
    </row>
    <row r="238" hidden="1" spans="1:7">
      <c r="A238" s="28">
        <v>44707</v>
      </c>
      <c r="B238" s="29" t="s">
        <v>32</v>
      </c>
      <c r="C238" s="30" t="str">
        <f>VLOOKUP(B238,部门清单!$A$1:$B$48,2,0)</f>
        <v>销售部</v>
      </c>
      <c r="D238" s="25" t="s">
        <v>23</v>
      </c>
      <c r="E238" s="25">
        <v>10</v>
      </c>
      <c r="F238" s="25">
        <v>6</v>
      </c>
      <c r="G238" s="31">
        <f t="shared" si="3"/>
        <v>60</v>
      </c>
    </row>
    <row r="239" hidden="1" spans="1:7">
      <c r="A239" s="28">
        <v>44699</v>
      </c>
      <c r="B239" s="29" t="s">
        <v>43</v>
      </c>
      <c r="C239" s="30" t="str">
        <f>VLOOKUP(B239,部门清单!$A$1:$B$48,2,0)</f>
        <v>销售部</v>
      </c>
      <c r="D239" s="25" t="s">
        <v>23</v>
      </c>
      <c r="E239" s="25">
        <v>10</v>
      </c>
      <c r="F239" s="25">
        <v>9</v>
      </c>
      <c r="G239" s="31">
        <f t="shared" si="3"/>
        <v>90</v>
      </c>
    </row>
    <row r="240" hidden="1" spans="1:7">
      <c r="A240" s="28">
        <v>44580</v>
      </c>
      <c r="B240" s="29" t="s">
        <v>35</v>
      </c>
      <c r="C240" s="30" t="str">
        <f>VLOOKUP(B240,部门清单!$A$1:$B$48,2,0)</f>
        <v>销售部</v>
      </c>
      <c r="D240" s="25" t="s">
        <v>23</v>
      </c>
      <c r="E240" s="25">
        <v>10</v>
      </c>
      <c r="F240" s="25">
        <v>5</v>
      </c>
      <c r="G240" s="31">
        <f t="shared" si="3"/>
        <v>50</v>
      </c>
    </row>
    <row r="241" hidden="1" spans="1:7">
      <c r="A241" s="28">
        <v>44609</v>
      </c>
      <c r="B241" s="29" t="s">
        <v>42</v>
      </c>
      <c r="C241" s="30" t="str">
        <f>VLOOKUP(B241,部门清单!$A$1:$B$48,2,0)</f>
        <v>销售部</v>
      </c>
      <c r="D241" s="25" t="s">
        <v>23</v>
      </c>
      <c r="E241" s="25">
        <v>10</v>
      </c>
      <c r="F241" s="25">
        <v>8</v>
      </c>
      <c r="G241" s="31">
        <f t="shared" si="3"/>
        <v>80</v>
      </c>
    </row>
    <row r="242" hidden="1" spans="1:7">
      <c r="A242" s="28">
        <v>44666</v>
      </c>
      <c r="B242" s="29" t="s">
        <v>39</v>
      </c>
      <c r="C242" s="30" t="str">
        <f>VLOOKUP(B242,部门清单!$A$1:$B$48,2,0)</f>
        <v>销售部</v>
      </c>
      <c r="D242" s="25" t="s">
        <v>23</v>
      </c>
      <c r="E242" s="25">
        <v>10</v>
      </c>
      <c r="F242" s="25">
        <v>8</v>
      </c>
      <c r="G242" s="31">
        <f t="shared" si="3"/>
        <v>80</v>
      </c>
    </row>
    <row r="243" hidden="1" spans="1:7">
      <c r="A243" s="28">
        <v>44678</v>
      </c>
      <c r="B243" s="29" t="s">
        <v>40</v>
      </c>
      <c r="C243" s="30" t="str">
        <f>VLOOKUP(B243,部门清单!$A$1:$B$48,2,0)</f>
        <v>销售部</v>
      </c>
      <c r="D243" s="25" t="s">
        <v>23</v>
      </c>
      <c r="E243" s="25">
        <v>10</v>
      </c>
      <c r="F243" s="25">
        <v>9</v>
      </c>
      <c r="G243" s="31">
        <f t="shared" si="3"/>
        <v>90</v>
      </c>
    </row>
    <row r="244" hidden="1" spans="1:7">
      <c r="A244" s="28">
        <v>44592</v>
      </c>
      <c r="B244" s="29" t="s">
        <v>33</v>
      </c>
      <c r="C244" s="30" t="str">
        <f>VLOOKUP(B244,部门清单!$A$1:$B$48,2,0)</f>
        <v>销售部</v>
      </c>
      <c r="D244" s="25" t="s">
        <v>23</v>
      </c>
      <c r="E244" s="25">
        <v>10</v>
      </c>
      <c r="F244" s="25">
        <v>6</v>
      </c>
      <c r="G244" s="31">
        <f t="shared" si="3"/>
        <v>60</v>
      </c>
    </row>
    <row r="245" hidden="1" spans="1:7">
      <c r="A245" s="28">
        <v>44697</v>
      </c>
      <c r="B245" s="29" t="s">
        <v>38</v>
      </c>
      <c r="C245" s="30" t="str">
        <f>VLOOKUP(B245,部门清单!$A$1:$B$48,2,0)</f>
        <v>销售部</v>
      </c>
      <c r="D245" s="25" t="s">
        <v>23</v>
      </c>
      <c r="E245" s="25">
        <v>10</v>
      </c>
      <c r="F245" s="25">
        <v>3</v>
      </c>
      <c r="G245" s="31">
        <f t="shared" si="3"/>
        <v>30</v>
      </c>
    </row>
    <row r="246" hidden="1" spans="1:7">
      <c r="A246" s="28">
        <v>44630</v>
      </c>
      <c r="B246" s="29" t="s">
        <v>39</v>
      </c>
      <c r="C246" s="30" t="str">
        <f>VLOOKUP(B246,部门清单!$A$1:$B$48,2,0)</f>
        <v>销售部</v>
      </c>
      <c r="D246" s="25" t="s">
        <v>23</v>
      </c>
      <c r="E246" s="25">
        <v>10</v>
      </c>
      <c r="F246" s="25">
        <v>3</v>
      </c>
      <c r="G246" s="31">
        <f t="shared" si="3"/>
        <v>30</v>
      </c>
    </row>
    <row r="247" hidden="1" spans="1:7">
      <c r="A247" s="28">
        <v>44636</v>
      </c>
      <c r="B247" s="29" t="s">
        <v>35</v>
      </c>
      <c r="C247" s="30" t="str">
        <f>VLOOKUP(B247,部门清单!$A$1:$B$48,2,0)</f>
        <v>销售部</v>
      </c>
      <c r="D247" s="25" t="s">
        <v>23</v>
      </c>
      <c r="E247" s="25">
        <v>10</v>
      </c>
      <c r="F247" s="25">
        <v>4</v>
      </c>
      <c r="G247" s="31">
        <f t="shared" si="3"/>
        <v>40</v>
      </c>
    </row>
    <row r="248" hidden="1" spans="1:7">
      <c r="A248" s="28">
        <v>44666</v>
      </c>
      <c r="B248" s="29" t="s">
        <v>33</v>
      </c>
      <c r="C248" s="30" t="str">
        <f>VLOOKUP(B248,部门清单!$A$1:$B$48,2,0)</f>
        <v>销售部</v>
      </c>
      <c r="D248" s="25" t="s">
        <v>23</v>
      </c>
      <c r="E248" s="25">
        <v>10</v>
      </c>
      <c r="F248" s="25">
        <v>6</v>
      </c>
      <c r="G248" s="31">
        <f t="shared" si="3"/>
        <v>60</v>
      </c>
    </row>
    <row r="249" hidden="1" spans="1:7">
      <c r="A249" s="28">
        <v>44607</v>
      </c>
      <c r="B249" s="29" t="s">
        <v>32</v>
      </c>
      <c r="C249" s="30" t="str">
        <f>VLOOKUP(B249,部门清单!$A$1:$B$48,2,0)</f>
        <v>销售部</v>
      </c>
      <c r="D249" s="25" t="s">
        <v>23</v>
      </c>
      <c r="E249" s="25">
        <v>10</v>
      </c>
      <c r="F249" s="25">
        <v>7</v>
      </c>
      <c r="G249" s="31">
        <f t="shared" si="3"/>
        <v>70</v>
      </c>
    </row>
    <row r="250" hidden="1" spans="1:7">
      <c r="A250" s="28">
        <v>44654</v>
      </c>
      <c r="B250" s="29" t="s">
        <v>43</v>
      </c>
      <c r="C250" s="30" t="str">
        <f>VLOOKUP(B250,部门清单!$A$1:$B$48,2,0)</f>
        <v>销售部</v>
      </c>
      <c r="D250" s="25" t="s">
        <v>23</v>
      </c>
      <c r="E250" s="25">
        <v>10</v>
      </c>
      <c r="F250" s="25">
        <v>7</v>
      </c>
      <c r="G250" s="31">
        <f t="shared" si="3"/>
        <v>70</v>
      </c>
    </row>
    <row r="251" hidden="1" spans="1:7">
      <c r="A251" s="28">
        <v>44636</v>
      </c>
      <c r="B251" s="29" t="s">
        <v>41</v>
      </c>
      <c r="C251" s="30" t="str">
        <f>VLOOKUP(B251,部门清单!$A$1:$B$48,2,0)</f>
        <v>销售部</v>
      </c>
      <c r="D251" s="25" t="s">
        <v>23</v>
      </c>
      <c r="E251" s="25">
        <v>10</v>
      </c>
      <c r="F251" s="25">
        <v>9</v>
      </c>
      <c r="G251" s="31">
        <f t="shared" si="3"/>
        <v>90</v>
      </c>
    </row>
    <row r="252" hidden="1" spans="1:7">
      <c r="A252" s="28">
        <v>44577</v>
      </c>
      <c r="B252" s="29" t="s">
        <v>37</v>
      </c>
      <c r="C252" s="30" t="str">
        <f>VLOOKUP(B252,部门清单!$A$1:$B$48,2,0)</f>
        <v>销售部</v>
      </c>
      <c r="D252" s="25" t="s">
        <v>23</v>
      </c>
      <c r="E252" s="25">
        <v>10</v>
      </c>
      <c r="F252" s="25">
        <v>8</v>
      </c>
      <c r="G252" s="31">
        <f t="shared" si="3"/>
        <v>80</v>
      </c>
    </row>
    <row r="253" hidden="1" spans="1:7">
      <c r="A253" s="28">
        <v>44643</v>
      </c>
      <c r="B253" s="29" t="s">
        <v>36</v>
      </c>
      <c r="C253" s="30" t="str">
        <f>VLOOKUP(B253,部门清单!$A$1:$B$48,2,0)</f>
        <v>销售部</v>
      </c>
      <c r="D253" s="25" t="s">
        <v>23</v>
      </c>
      <c r="E253" s="25">
        <v>10</v>
      </c>
      <c r="F253" s="25">
        <v>7</v>
      </c>
      <c r="G253" s="31">
        <f t="shared" si="3"/>
        <v>70</v>
      </c>
    </row>
    <row r="254" hidden="1" spans="1:7">
      <c r="A254" s="28">
        <v>44573</v>
      </c>
      <c r="B254" s="29" t="s">
        <v>40</v>
      </c>
      <c r="C254" s="30" t="str">
        <f>VLOOKUP(B254,部门清单!$A$1:$B$48,2,0)</f>
        <v>销售部</v>
      </c>
      <c r="D254" s="25" t="s">
        <v>23</v>
      </c>
      <c r="E254" s="25">
        <v>10</v>
      </c>
      <c r="F254" s="25">
        <v>8</v>
      </c>
      <c r="G254" s="31">
        <f t="shared" si="3"/>
        <v>80</v>
      </c>
    </row>
    <row r="255" hidden="1" spans="1:7">
      <c r="A255" s="28">
        <v>44637</v>
      </c>
      <c r="B255" s="29" t="s">
        <v>43</v>
      </c>
      <c r="C255" s="30" t="str">
        <f>VLOOKUP(B255,部门清单!$A$1:$B$48,2,0)</f>
        <v>销售部</v>
      </c>
      <c r="D255" s="25" t="s">
        <v>23</v>
      </c>
      <c r="E255" s="25">
        <v>10</v>
      </c>
      <c r="F255" s="25">
        <v>1</v>
      </c>
      <c r="G255" s="31">
        <f t="shared" si="3"/>
        <v>10</v>
      </c>
    </row>
    <row r="256" hidden="1" spans="1:7">
      <c r="A256" s="28">
        <v>44600</v>
      </c>
      <c r="B256" s="29" t="s">
        <v>37</v>
      </c>
      <c r="C256" s="30" t="str">
        <f>VLOOKUP(B256,部门清单!$A$1:$B$48,2,0)</f>
        <v>销售部</v>
      </c>
      <c r="D256" s="25" t="s">
        <v>23</v>
      </c>
      <c r="E256" s="25">
        <v>10</v>
      </c>
      <c r="F256" s="25">
        <v>6</v>
      </c>
      <c r="G256" s="31">
        <f t="shared" si="3"/>
        <v>60</v>
      </c>
    </row>
    <row r="257" hidden="1" spans="1:7">
      <c r="A257" s="28">
        <v>44580</v>
      </c>
      <c r="B257" s="29" t="s">
        <v>43</v>
      </c>
      <c r="C257" s="30" t="str">
        <f>VLOOKUP(B257,部门清单!$A$1:$B$48,2,0)</f>
        <v>销售部</v>
      </c>
      <c r="D257" s="25" t="s">
        <v>23</v>
      </c>
      <c r="E257" s="25">
        <v>10</v>
      </c>
      <c r="F257" s="25">
        <v>5</v>
      </c>
      <c r="G257" s="31">
        <f t="shared" si="3"/>
        <v>50</v>
      </c>
    </row>
    <row r="258" hidden="1" spans="1:7">
      <c r="A258" s="28">
        <v>44644</v>
      </c>
      <c r="B258" s="29" t="s">
        <v>41</v>
      </c>
      <c r="C258" s="30" t="str">
        <f>VLOOKUP(B258,部门清单!$A$1:$B$48,2,0)</f>
        <v>销售部</v>
      </c>
      <c r="D258" s="25" t="s">
        <v>23</v>
      </c>
      <c r="E258" s="25">
        <v>10</v>
      </c>
      <c r="F258" s="25">
        <v>10</v>
      </c>
      <c r="G258" s="31">
        <f t="shared" ref="G258:G321" si="4">E258*F258</f>
        <v>100</v>
      </c>
    </row>
    <row r="259" hidden="1" spans="1:7">
      <c r="A259" s="28">
        <v>44618</v>
      </c>
      <c r="B259" s="29" t="s">
        <v>34</v>
      </c>
      <c r="C259" s="30" t="str">
        <f>VLOOKUP(B259,部门清单!$A$1:$B$48,2,0)</f>
        <v>销售部</v>
      </c>
      <c r="D259" s="25" t="s">
        <v>23</v>
      </c>
      <c r="E259" s="25">
        <v>10</v>
      </c>
      <c r="F259" s="25">
        <v>4</v>
      </c>
      <c r="G259" s="31">
        <f t="shared" si="4"/>
        <v>40</v>
      </c>
    </row>
    <row r="260" hidden="1" spans="1:7">
      <c r="A260" s="28">
        <v>44628</v>
      </c>
      <c r="B260" s="29" t="s">
        <v>39</v>
      </c>
      <c r="C260" s="30" t="str">
        <f>VLOOKUP(B260,部门清单!$A$1:$B$48,2,0)</f>
        <v>销售部</v>
      </c>
      <c r="D260" s="25" t="s">
        <v>23</v>
      </c>
      <c r="E260" s="25">
        <v>10</v>
      </c>
      <c r="F260" s="25">
        <v>10</v>
      </c>
      <c r="G260" s="31">
        <f t="shared" si="4"/>
        <v>100</v>
      </c>
    </row>
    <row r="261" hidden="1" spans="1:7">
      <c r="A261" s="28">
        <v>44585</v>
      </c>
      <c r="B261" s="29" t="s">
        <v>35</v>
      </c>
      <c r="C261" s="30" t="str">
        <f>VLOOKUP(B261,部门清单!$A$1:$B$48,2,0)</f>
        <v>销售部</v>
      </c>
      <c r="D261" s="25" t="s">
        <v>23</v>
      </c>
      <c r="E261" s="25">
        <v>10</v>
      </c>
      <c r="F261" s="25">
        <v>7</v>
      </c>
      <c r="G261" s="31">
        <f t="shared" si="4"/>
        <v>70</v>
      </c>
    </row>
    <row r="262" hidden="1" spans="1:7">
      <c r="A262" s="28">
        <v>44680</v>
      </c>
      <c r="B262" s="29" t="s">
        <v>36</v>
      </c>
      <c r="C262" s="30" t="str">
        <f>VLOOKUP(B262,部门清单!$A$1:$B$48,2,0)</f>
        <v>销售部</v>
      </c>
      <c r="D262" s="25" t="s">
        <v>23</v>
      </c>
      <c r="E262" s="25">
        <v>10</v>
      </c>
      <c r="F262" s="25">
        <v>6</v>
      </c>
      <c r="G262" s="31">
        <f t="shared" si="4"/>
        <v>60</v>
      </c>
    </row>
    <row r="263" hidden="1" spans="1:7">
      <c r="A263" s="28">
        <v>44676</v>
      </c>
      <c r="B263" s="29" t="s">
        <v>44</v>
      </c>
      <c r="C263" s="30" t="str">
        <f>VLOOKUP(B263,部门清单!$A$1:$B$48,2,0)</f>
        <v>法务部</v>
      </c>
      <c r="D263" s="25" t="s">
        <v>8</v>
      </c>
      <c r="E263" s="25">
        <v>8</v>
      </c>
      <c r="F263" s="25">
        <v>5</v>
      </c>
      <c r="G263" s="31">
        <f t="shared" si="4"/>
        <v>40</v>
      </c>
    </row>
    <row r="264" hidden="1" spans="1:7">
      <c r="A264" s="28">
        <v>44602</v>
      </c>
      <c r="B264" s="29" t="s">
        <v>45</v>
      </c>
      <c r="C264" s="30" t="str">
        <f>VLOOKUP(B264,部门清单!$A$1:$B$48,2,0)</f>
        <v>法务部</v>
      </c>
      <c r="D264" s="25" t="s">
        <v>8</v>
      </c>
      <c r="E264" s="25">
        <v>8</v>
      </c>
      <c r="F264" s="25">
        <v>5</v>
      </c>
      <c r="G264" s="31">
        <f t="shared" si="4"/>
        <v>40</v>
      </c>
    </row>
    <row r="265" hidden="1" spans="1:7">
      <c r="A265" s="28">
        <v>44581</v>
      </c>
      <c r="B265" s="29" t="s">
        <v>44</v>
      </c>
      <c r="C265" s="30" t="str">
        <f>VLOOKUP(B265,部门清单!$A$1:$B$48,2,0)</f>
        <v>法务部</v>
      </c>
      <c r="D265" s="25" t="s">
        <v>8</v>
      </c>
      <c r="E265" s="25">
        <v>8</v>
      </c>
      <c r="F265" s="25">
        <v>1</v>
      </c>
      <c r="G265" s="31">
        <f t="shared" si="4"/>
        <v>8</v>
      </c>
    </row>
    <row r="266" hidden="1" spans="1:7">
      <c r="A266" s="28">
        <v>44681</v>
      </c>
      <c r="B266" s="29" t="s">
        <v>46</v>
      </c>
      <c r="C266" s="30" t="str">
        <f>VLOOKUP(B266,部门清单!$A$1:$B$48,2,0)</f>
        <v>法务部</v>
      </c>
      <c r="D266" s="25" t="s">
        <v>8</v>
      </c>
      <c r="E266" s="25">
        <v>8</v>
      </c>
      <c r="F266" s="25">
        <v>1</v>
      </c>
      <c r="G266" s="31">
        <f t="shared" si="4"/>
        <v>8</v>
      </c>
    </row>
    <row r="267" hidden="1" spans="1:7">
      <c r="A267" s="28">
        <v>44660</v>
      </c>
      <c r="B267" s="29" t="s">
        <v>47</v>
      </c>
      <c r="C267" s="30" t="str">
        <f>VLOOKUP(B267,部门清单!$A$1:$B$48,2,0)</f>
        <v>法务部</v>
      </c>
      <c r="D267" s="25" t="s">
        <v>8</v>
      </c>
      <c r="E267" s="25">
        <v>8</v>
      </c>
      <c r="F267" s="25">
        <v>7</v>
      </c>
      <c r="G267" s="31">
        <f t="shared" si="4"/>
        <v>56</v>
      </c>
    </row>
    <row r="268" hidden="1" spans="1:7">
      <c r="A268" s="28">
        <v>44666</v>
      </c>
      <c r="B268" s="29" t="s">
        <v>48</v>
      </c>
      <c r="C268" s="30" t="str">
        <f>VLOOKUP(B268,部门清单!$A$1:$B$48,2,0)</f>
        <v>法务部</v>
      </c>
      <c r="D268" s="25" t="s">
        <v>8</v>
      </c>
      <c r="E268" s="25">
        <v>8</v>
      </c>
      <c r="F268" s="25">
        <v>4</v>
      </c>
      <c r="G268" s="31">
        <f t="shared" si="4"/>
        <v>32</v>
      </c>
    </row>
    <row r="269" hidden="1" spans="1:7">
      <c r="A269" s="28">
        <v>44615</v>
      </c>
      <c r="B269" s="29" t="s">
        <v>49</v>
      </c>
      <c r="C269" s="30" t="str">
        <f>VLOOKUP(B269,部门清单!$A$1:$B$48,2,0)</f>
        <v>法务部</v>
      </c>
      <c r="D269" s="25" t="s">
        <v>8</v>
      </c>
      <c r="E269" s="25">
        <v>8</v>
      </c>
      <c r="F269" s="25">
        <v>2</v>
      </c>
      <c r="G269" s="31">
        <f t="shared" si="4"/>
        <v>16</v>
      </c>
    </row>
    <row r="270" hidden="1" spans="1:7">
      <c r="A270" s="28">
        <v>44654</v>
      </c>
      <c r="B270" s="29" t="s">
        <v>50</v>
      </c>
      <c r="C270" s="30" t="str">
        <f>VLOOKUP(B270,部门清单!$A$1:$B$48,2,0)</f>
        <v>法务部</v>
      </c>
      <c r="D270" s="25" t="s">
        <v>8</v>
      </c>
      <c r="E270" s="25">
        <v>8</v>
      </c>
      <c r="F270" s="25">
        <v>9</v>
      </c>
      <c r="G270" s="31">
        <f t="shared" si="4"/>
        <v>72</v>
      </c>
    </row>
    <row r="271" hidden="1" spans="1:7">
      <c r="A271" s="28">
        <v>44694</v>
      </c>
      <c r="B271" s="29" t="s">
        <v>46</v>
      </c>
      <c r="C271" s="30" t="str">
        <f>VLOOKUP(B271,部门清单!$A$1:$B$48,2,0)</f>
        <v>法务部</v>
      </c>
      <c r="D271" s="25" t="s">
        <v>8</v>
      </c>
      <c r="E271" s="25">
        <v>8</v>
      </c>
      <c r="F271" s="25">
        <v>9</v>
      </c>
      <c r="G271" s="31">
        <f t="shared" si="4"/>
        <v>72</v>
      </c>
    </row>
    <row r="272" hidden="1" spans="1:7">
      <c r="A272" s="28">
        <v>44697</v>
      </c>
      <c r="B272" s="29" t="s">
        <v>45</v>
      </c>
      <c r="C272" s="30" t="str">
        <f>VLOOKUP(B272,部门清单!$A$1:$B$48,2,0)</f>
        <v>法务部</v>
      </c>
      <c r="D272" s="25" t="s">
        <v>8</v>
      </c>
      <c r="E272" s="25">
        <v>8</v>
      </c>
      <c r="F272" s="25">
        <v>1</v>
      </c>
      <c r="G272" s="31">
        <f t="shared" si="4"/>
        <v>8</v>
      </c>
    </row>
    <row r="273" hidden="1" spans="1:7">
      <c r="A273" s="28">
        <v>44616</v>
      </c>
      <c r="B273" s="29" t="s">
        <v>51</v>
      </c>
      <c r="C273" s="30" t="str">
        <f>VLOOKUP(B273,部门清单!$A$1:$B$48,2,0)</f>
        <v>法务部</v>
      </c>
      <c r="D273" s="25" t="s">
        <v>8</v>
      </c>
      <c r="E273" s="25">
        <v>8</v>
      </c>
      <c r="F273" s="25">
        <v>10</v>
      </c>
      <c r="G273" s="31">
        <f t="shared" si="4"/>
        <v>80</v>
      </c>
    </row>
    <row r="274" hidden="1" spans="1:7">
      <c r="A274" s="28">
        <v>44599</v>
      </c>
      <c r="B274" s="29" t="s">
        <v>52</v>
      </c>
      <c r="C274" s="30" t="str">
        <f>VLOOKUP(B274,部门清单!$A$1:$B$48,2,0)</f>
        <v>法务部</v>
      </c>
      <c r="D274" s="25" t="s">
        <v>8</v>
      </c>
      <c r="E274" s="25">
        <v>8</v>
      </c>
      <c r="F274" s="25">
        <v>4</v>
      </c>
      <c r="G274" s="31">
        <f t="shared" si="4"/>
        <v>32</v>
      </c>
    </row>
    <row r="275" hidden="1" spans="1:7">
      <c r="A275" s="28">
        <v>44650</v>
      </c>
      <c r="B275" s="29" t="s">
        <v>53</v>
      </c>
      <c r="C275" s="30" t="str">
        <f>VLOOKUP(B275,部门清单!$A$1:$B$48,2,0)</f>
        <v>法务部</v>
      </c>
      <c r="D275" s="25" t="s">
        <v>8</v>
      </c>
      <c r="E275" s="25">
        <v>8</v>
      </c>
      <c r="F275" s="25">
        <v>4</v>
      </c>
      <c r="G275" s="31">
        <f t="shared" si="4"/>
        <v>32</v>
      </c>
    </row>
    <row r="276" hidden="1" spans="1:7">
      <c r="A276" s="28">
        <v>44631</v>
      </c>
      <c r="B276" s="29" t="s">
        <v>54</v>
      </c>
      <c r="C276" s="30" t="str">
        <f>VLOOKUP(B276,部门清单!$A$1:$B$48,2,0)</f>
        <v>法务部</v>
      </c>
      <c r="D276" s="25" t="s">
        <v>8</v>
      </c>
      <c r="E276" s="25">
        <v>8</v>
      </c>
      <c r="F276" s="25">
        <v>9</v>
      </c>
      <c r="G276" s="31">
        <f t="shared" si="4"/>
        <v>72</v>
      </c>
    </row>
    <row r="277" hidden="1" spans="1:7">
      <c r="A277" s="28">
        <v>44637</v>
      </c>
      <c r="B277" s="29" t="s">
        <v>55</v>
      </c>
      <c r="C277" s="30" t="str">
        <f>VLOOKUP(B277,部门清单!$A$1:$B$48,2,0)</f>
        <v>法务部</v>
      </c>
      <c r="D277" s="25" t="s">
        <v>8</v>
      </c>
      <c r="E277" s="25">
        <v>8</v>
      </c>
      <c r="F277" s="25">
        <v>9</v>
      </c>
      <c r="G277" s="31">
        <f t="shared" si="4"/>
        <v>72</v>
      </c>
    </row>
    <row r="278" hidden="1" spans="1:7">
      <c r="A278" s="28">
        <v>44573</v>
      </c>
      <c r="B278" s="29" t="s">
        <v>50</v>
      </c>
      <c r="C278" s="30" t="str">
        <f>VLOOKUP(B278,部门清单!$A$1:$B$48,2,0)</f>
        <v>法务部</v>
      </c>
      <c r="D278" s="25" t="s">
        <v>8</v>
      </c>
      <c r="E278" s="25">
        <v>8</v>
      </c>
      <c r="F278" s="25">
        <v>1</v>
      </c>
      <c r="G278" s="31">
        <f t="shared" si="4"/>
        <v>8</v>
      </c>
    </row>
    <row r="279" hidden="1" spans="1:7">
      <c r="A279" s="28">
        <v>44595</v>
      </c>
      <c r="B279" s="29" t="s">
        <v>46</v>
      </c>
      <c r="C279" s="30" t="str">
        <f>VLOOKUP(B279,部门清单!$A$1:$B$48,2,0)</f>
        <v>法务部</v>
      </c>
      <c r="D279" s="25" t="s">
        <v>8</v>
      </c>
      <c r="E279" s="25">
        <v>8</v>
      </c>
      <c r="F279" s="25">
        <v>1</v>
      </c>
      <c r="G279" s="31">
        <f t="shared" si="4"/>
        <v>8</v>
      </c>
    </row>
    <row r="280" hidden="1" spans="1:7">
      <c r="A280" s="28">
        <v>44711</v>
      </c>
      <c r="B280" s="29" t="s">
        <v>52</v>
      </c>
      <c r="C280" s="30" t="str">
        <f>VLOOKUP(B280,部门清单!$A$1:$B$48,2,0)</f>
        <v>法务部</v>
      </c>
      <c r="D280" s="25" t="s">
        <v>8</v>
      </c>
      <c r="E280" s="25">
        <v>8</v>
      </c>
      <c r="F280" s="25">
        <v>9</v>
      </c>
      <c r="G280" s="31">
        <f t="shared" si="4"/>
        <v>72</v>
      </c>
    </row>
    <row r="281" hidden="1" spans="1:7">
      <c r="A281" s="28">
        <v>44573</v>
      </c>
      <c r="B281" s="29" t="s">
        <v>52</v>
      </c>
      <c r="C281" s="30" t="str">
        <f>VLOOKUP(B281,部门清单!$A$1:$B$48,2,0)</f>
        <v>法务部</v>
      </c>
      <c r="D281" s="25" t="s">
        <v>16</v>
      </c>
      <c r="E281" s="25">
        <v>2.5</v>
      </c>
      <c r="F281" s="25">
        <v>9</v>
      </c>
      <c r="G281" s="31">
        <f t="shared" si="4"/>
        <v>22.5</v>
      </c>
    </row>
    <row r="282" hidden="1" spans="1:7">
      <c r="A282" s="28">
        <v>44590</v>
      </c>
      <c r="B282" s="29" t="s">
        <v>51</v>
      </c>
      <c r="C282" s="30" t="str">
        <f>VLOOKUP(B282,部门清单!$A$1:$B$48,2,0)</f>
        <v>法务部</v>
      </c>
      <c r="D282" s="25" t="s">
        <v>16</v>
      </c>
      <c r="E282" s="25">
        <v>2.5</v>
      </c>
      <c r="F282" s="25">
        <v>7</v>
      </c>
      <c r="G282" s="31">
        <f t="shared" si="4"/>
        <v>17.5</v>
      </c>
    </row>
    <row r="283" hidden="1" spans="1:7">
      <c r="A283" s="28">
        <v>44658</v>
      </c>
      <c r="B283" s="29" t="s">
        <v>44</v>
      </c>
      <c r="C283" s="30" t="str">
        <f>VLOOKUP(B283,部门清单!$A$1:$B$48,2,0)</f>
        <v>法务部</v>
      </c>
      <c r="D283" s="25" t="s">
        <v>16</v>
      </c>
      <c r="E283" s="25">
        <v>2.5</v>
      </c>
      <c r="F283" s="25">
        <v>1</v>
      </c>
      <c r="G283" s="31">
        <f t="shared" si="4"/>
        <v>2.5</v>
      </c>
    </row>
    <row r="284" hidden="1" spans="1:7">
      <c r="A284" s="28">
        <v>44617</v>
      </c>
      <c r="B284" s="29" t="s">
        <v>56</v>
      </c>
      <c r="C284" s="30" t="str">
        <f>VLOOKUP(B284,部门清单!$A$1:$B$48,2,0)</f>
        <v>法务部</v>
      </c>
      <c r="D284" s="25" t="s">
        <v>16</v>
      </c>
      <c r="E284" s="25">
        <v>2.5</v>
      </c>
      <c r="F284" s="25">
        <v>6</v>
      </c>
      <c r="G284" s="31">
        <f t="shared" si="4"/>
        <v>15</v>
      </c>
    </row>
    <row r="285" hidden="1" spans="1:7">
      <c r="A285" s="28">
        <v>44580</v>
      </c>
      <c r="B285" s="29" t="s">
        <v>48</v>
      </c>
      <c r="C285" s="30" t="str">
        <f>VLOOKUP(B285,部门清单!$A$1:$B$48,2,0)</f>
        <v>法务部</v>
      </c>
      <c r="D285" s="25" t="s">
        <v>16</v>
      </c>
      <c r="E285" s="25">
        <v>2.5</v>
      </c>
      <c r="F285" s="25">
        <v>6</v>
      </c>
      <c r="G285" s="31">
        <f t="shared" si="4"/>
        <v>15</v>
      </c>
    </row>
    <row r="286" hidden="1" spans="1:7">
      <c r="A286" s="28">
        <v>44604</v>
      </c>
      <c r="B286" s="29" t="s">
        <v>44</v>
      </c>
      <c r="C286" s="30" t="str">
        <f>VLOOKUP(B286,部门清单!$A$1:$B$48,2,0)</f>
        <v>法务部</v>
      </c>
      <c r="D286" s="25" t="s">
        <v>16</v>
      </c>
      <c r="E286" s="25">
        <v>2.5</v>
      </c>
      <c r="F286" s="25">
        <v>6</v>
      </c>
      <c r="G286" s="31">
        <f t="shared" si="4"/>
        <v>15</v>
      </c>
    </row>
    <row r="287" hidden="1" spans="1:7">
      <c r="A287" s="28">
        <v>44660</v>
      </c>
      <c r="B287" s="29" t="s">
        <v>52</v>
      </c>
      <c r="C287" s="30" t="str">
        <f>VLOOKUP(B287,部门清单!$A$1:$B$48,2,0)</f>
        <v>法务部</v>
      </c>
      <c r="D287" s="25" t="s">
        <v>16</v>
      </c>
      <c r="E287" s="25">
        <v>2.5</v>
      </c>
      <c r="F287" s="25">
        <v>1</v>
      </c>
      <c r="G287" s="31">
        <f t="shared" si="4"/>
        <v>2.5</v>
      </c>
    </row>
    <row r="288" hidden="1" spans="1:7">
      <c r="A288" s="28">
        <v>44676</v>
      </c>
      <c r="B288" s="29" t="s">
        <v>55</v>
      </c>
      <c r="C288" s="30" t="str">
        <f>VLOOKUP(B288,部门清单!$A$1:$B$48,2,0)</f>
        <v>法务部</v>
      </c>
      <c r="D288" s="25" t="s">
        <v>16</v>
      </c>
      <c r="E288" s="25">
        <v>2.5</v>
      </c>
      <c r="F288" s="25">
        <v>7</v>
      </c>
      <c r="G288" s="31">
        <f t="shared" si="4"/>
        <v>17.5</v>
      </c>
    </row>
    <row r="289" hidden="1" spans="1:7">
      <c r="A289" s="28">
        <v>44563</v>
      </c>
      <c r="B289" s="29" t="s">
        <v>52</v>
      </c>
      <c r="C289" s="30" t="str">
        <f>VLOOKUP(B289,部门清单!$A$1:$B$48,2,0)</f>
        <v>法务部</v>
      </c>
      <c r="D289" s="25" t="s">
        <v>16</v>
      </c>
      <c r="E289" s="25">
        <v>2.5</v>
      </c>
      <c r="F289" s="25">
        <v>9</v>
      </c>
      <c r="G289" s="31">
        <f t="shared" si="4"/>
        <v>22.5</v>
      </c>
    </row>
    <row r="290" hidden="1" spans="1:7">
      <c r="A290" s="28">
        <v>44706</v>
      </c>
      <c r="B290" s="29" t="s">
        <v>55</v>
      </c>
      <c r="C290" s="30" t="str">
        <f>VLOOKUP(B290,部门清单!$A$1:$B$48,2,0)</f>
        <v>法务部</v>
      </c>
      <c r="D290" s="25" t="s">
        <v>16</v>
      </c>
      <c r="E290" s="25">
        <v>2.5</v>
      </c>
      <c r="F290" s="25">
        <v>2</v>
      </c>
      <c r="G290" s="31">
        <f t="shared" si="4"/>
        <v>5</v>
      </c>
    </row>
    <row r="291" hidden="1" spans="1:7">
      <c r="A291" s="28">
        <v>44606</v>
      </c>
      <c r="B291" s="29" t="s">
        <v>45</v>
      </c>
      <c r="C291" s="30" t="str">
        <f>VLOOKUP(B291,部门清单!$A$1:$B$48,2,0)</f>
        <v>法务部</v>
      </c>
      <c r="D291" s="25" t="s">
        <v>16</v>
      </c>
      <c r="E291" s="25">
        <v>2.5</v>
      </c>
      <c r="F291" s="25">
        <v>2</v>
      </c>
      <c r="G291" s="31">
        <f t="shared" si="4"/>
        <v>5</v>
      </c>
    </row>
    <row r="292" hidden="1" spans="1:7">
      <c r="A292" s="28">
        <v>44604</v>
      </c>
      <c r="B292" s="29" t="s">
        <v>56</v>
      </c>
      <c r="C292" s="30" t="str">
        <f>VLOOKUP(B292,部门清单!$A$1:$B$48,2,0)</f>
        <v>法务部</v>
      </c>
      <c r="D292" s="25" t="s">
        <v>17</v>
      </c>
      <c r="E292" s="25">
        <v>5</v>
      </c>
      <c r="F292" s="25">
        <v>3</v>
      </c>
      <c r="G292" s="31">
        <f t="shared" si="4"/>
        <v>15</v>
      </c>
    </row>
    <row r="293" hidden="1" spans="1:7">
      <c r="A293" s="28">
        <v>44661</v>
      </c>
      <c r="B293" s="29" t="s">
        <v>56</v>
      </c>
      <c r="C293" s="30" t="str">
        <f>VLOOKUP(B293,部门清单!$A$1:$B$48,2,0)</f>
        <v>法务部</v>
      </c>
      <c r="D293" s="25" t="s">
        <v>17</v>
      </c>
      <c r="E293" s="25">
        <v>5</v>
      </c>
      <c r="F293" s="25">
        <v>6</v>
      </c>
      <c r="G293" s="31">
        <f t="shared" si="4"/>
        <v>30</v>
      </c>
    </row>
    <row r="294" hidden="1" spans="1:7">
      <c r="A294" s="28">
        <v>44684</v>
      </c>
      <c r="B294" s="29" t="s">
        <v>53</v>
      </c>
      <c r="C294" s="30" t="str">
        <f>VLOOKUP(B294,部门清单!$A$1:$B$48,2,0)</f>
        <v>法务部</v>
      </c>
      <c r="D294" s="25" t="s">
        <v>17</v>
      </c>
      <c r="E294" s="25">
        <v>5</v>
      </c>
      <c r="F294" s="25">
        <v>4</v>
      </c>
      <c r="G294" s="31">
        <f t="shared" si="4"/>
        <v>20</v>
      </c>
    </row>
    <row r="295" hidden="1" spans="1:7">
      <c r="A295" s="28">
        <v>44630</v>
      </c>
      <c r="B295" s="29" t="s">
        <v>51</v>
      </c>
      <c r="C295" s="30" t="str">
        <f>VLOOKUP(B295,部门清单!$A$1:$B$48,2,0)</f>
        <v>法务部</v>
      </c>
      <c r="D295" s="25" t="s">
        <v>17</v>
      </c>
      <c r="E295" s="25">
        <v>5</v>
      </c>
      <c r="F295" s="25">
        <v>10</v>
      </c>
      <c r="G295" s="31">
        <f t="shared" si="4"/>
        <v>50</v>
      </c>
    </row>
    <row r="296" hidden="1" spans="1:7">
      <c r="A296" s="28">
        <v>44594</v>
      </c>
      <c r="B296" s="29" t="s">
        <v>48</v>
      </c>
      <c r="C296" s="30" t="str">
        <f>VLOOKUP(B296,部门清单!$A$1:$B$48,2,0)</f>
        <v>法务部</v>
      </c>
      <c r="D296" s="25" t="s">
        <v>17</v>
      </c>
      <c r="E296" s="25">
        <v>5</v>
      </c>
      <c r="F296" s="25">
        <v>6</v>
      </c>
      <c r="G296" s="31">
        <f t="shared" si="4"/>
        <v>30</v>
      </c>
    </row>
    <row r="297" hidden="1" spans="1:7">
      <c r="A297" s="28">
        <v>44641</v>
      </c>
      <c r="B297" s="29" t="s">
        <v>46</v>
      </c>
      <c r="C297" s="30" t="str">
        <f>VLOOKUP(B297,部门清单!$A$1:$B$48,2,0)</f>
        <v>法务部</v>
      </c>
      <c r="D297" s="25" t="s">
        <v>17</v>
      </c>
      <c r="E297" s="25">
        <v>5</v>
      </c>
      <c r="F297" s="25">
        <v>8</v>
      </c>
      <c r="G297" s="31">
        <f t="shared" si="4"/>
        <v>40</v>
      </c>
    </row>
    <row r="298" hidden="1" spans="1:7">
      <c r="A298" s="28">
        <v>44564</v>
      </c>
      <c r="B298" s="29" t="s">
        <v>51</v>
      </c>
      <c r="C298" s="30" t="str">
        <f>VLOOKUP(B298,部门清单!$A$1:$B$48,2,0)</f>
        <v>法务部</v>
      </c>
      <c r="D298" s="25" t="s">
        <v>17</v>
      </c>
      <c r="E298" s="25">
        <v>5</v>
      </c>
      <c r="F298" s="25">
        <v>10</v>
      </c>
      <c r="G298" s="31">
        <f t="shared" si="4"/>
        <v>50</v>
      </c>
    </row>
    <row r="299" hidden="1" spans="1:7">
      <c r="A299" s="28">
        <v>44675</v>
      </c>
      <c r="B299" s="29" t="s">
        <v>46</v>
      </c>
      <c r="C299" s="30" t="str">
        <f>VLOOKUP(B299,部门清单!$A$1:$B$48,2,0)</f>
        <v>法务部</v>
      </c>
      <c r="D299" s="25" t="s">
        <v>17</v>
      </c>
      <c r="E299" s="25">
        <v>5</v>
      </c>
      <c r="F299" s="25">
        <v>6</v>
      </c>
      <c r="G299" s="31">
        <f t="shared" si="4"/>
        <v>30</v>
      </c>
    </row>
    <row r="300" hidden="1" spans="1:7">
      <c r="A300" s="28">
        <v>44669</v>
      </c>
      <c r="B300" s="29" t="s">
        <v>46</v>
      </c>
      <c r="C300" s="30" t="str">
        <f>VLOOKUP(B300,部门清单!$A$1:$B$48,2,0)</f>
        <v>法务部</v>
      </c>
      <c r="D300" s="25" t="s">
        <v>18</v>
      </c>
      <c r="E300" s="25">
        <v>2</v>
      </c>
      <c r="F300" s="25">
        <v>10</v>
      </c>
      <c r="G300" s="31">
        <f t="shared" si="4"/>
        <v>20</v>
      </c>
    </row>
    <row r="301" hidden="1" spans="1:7">
      <c r="A301" s="28">
        <v>44579</v>
      </c>
      <c r="B301" s="29" t="s">
        <v>56</v>
      </c>
      <c r="C301" s="30" t="str">
        <f>VLOOKUP(B301,部门清单!$A$1:$B$48,2,0)</f>
        <v>法务部</v>
      </c>
      <c r="D301" s="25" t="s">
        <v>18</v>
      </c>
      <c r="E301" s="25">
        <v>2</v>
      </c>
      <c r="F301" s="25">
        <v>2</v>
      </c>
      <c r="G301" s="31">
        <f t="shared" si="4"/>
        <v>4</v>
      </c>
    </row>
    <row r="302" hidden="1" spans="1:7">
      <c r="A302" s="28">
        <v>44604</v>
      </c>
      <c r="B302" s="29" t="s">
        <v>51</v>
      </c>
      <c r="C302" s="30" t="str">
        <f>VLOOKUP(B302,部门清单!$A$1:$B$48,2,0)</f>
        <v>法务部</v>
      </c>
      <c r="D302" s="25" t="s">
        <v>19</v>
      </c>
      <c r="E302" s="25">
        <v>3</v>
      </c>
      <c r="F302" s="25">
        <v>8</v>
      </c>
      <c r="G302" s="31">
        <f t="shared" si="4"/>
        <v>24</v>
      </c>
    </row>
    <row r="303" hidden="1" spans="1:7">
      <c r="A303" s="28">
        <v>44589</v>
      </c>
      <c r="B303" s="29" t="s">
        <v>50</v>
      </c>
      <c r="C303" s="30" t="str">
        <f>VLOOKUP(B303,部门清单!$A$1:$B$48,2,0)</f>
        <v>法务部</v>
      </c>
      <c r="D303" s="25" t="s">
        <v>19</v>
      </c>
      <c r="E303" s="25">
        <v>3</v>
      </c>
      <c r="F303" s="25">
        <v>9</v>
      </c>
      <c r="G303" s="31">
        <f t="shared" si="4"/>
        <v>27</v>
      </c>
    </row>
    <row r="304" hidden="1" spans="1:7">
      <c r="A304" s="28">
        <v>44590</v>
      </c>
      <c r="B304" s="29" t="s">
        <v>52</v>
      </c>
      <c r="C304" s="30" t="str">
        <f>VLOOKUP(B304,部门清单!$A$1:$B$48,2,0)</f>
        <v>法务部</v>
      </c>
      <c r="D304" s="25" t="s">
        <v>19</v>
      </c>
      <c r="E304" s="25">
        <v>3</v>
      </c>
      <c r="F304" s="25">
        <v>9</v>
      </c>
      <c r="G304" s="31">
        <f t="shared" si="4"/>
        <v>27</v>
      </c>
    </row>
    <row r="305" hidden="1" spans="1:7">
      <c r="A305" s="28">
        <v>44684</v>
      </c>
      <c r="B305" s="29" t="s">
        <v>53</v>
      </c>
      <c r="C305" s="30" t="str">
        <f>VLOOKUP(B305,部门清单!$A$1:$B$48,2,0)</f>
        <v>法务部</v>
      </c>
      <c r="D305" s="25" t="s">
        <v>19</v>
      </c>
      <c r="E305" s="25">
        <v>3</v>
      </c>
      <c r="F305" s="25">
        <v>4</v>
      </c>
      <c r="G305" s="31">
        <f t="shared" si="4"/>
        <v>12</v>
      </c>
    </row>
    <row r="306" hidden="1" spans="1:7">
      <c r="A306" s="28">
        <v>44585</v>
      </c>
      <c r="B306" s="29" t="s">
        <v>55</v>
      </c>
      <c r="C306" s="30" t="str">
        <f>VLOOKUP(B306,部门清单!$A$1:$B$48,2,0)</f>
        <v>法务部</v>
      </c>
      <c r="D306" s="25" t="s">
        <v>19</v>
      </c>
      <c r="E306" s="25">
        <v>3</v>
      </c>
      <c r="F306" s="25">
        <v>9</v>
      </c>
      <c r="G306" s="31">
        <f t="shared" si="4"/>
        <v>27</v>
      </c>
    </row>
    <row r="307" hidden="1" spans="1:7">
      <c r="A307" s="28">
        <v>44642</v>
      </c>
      <c r="B307" s="29" t="s">
        <v>56</v>
      </c>
      <c r="C307" s="30" t="str">
        <f>VLOOKUP(B307,部门清单!$A$1:$B$48,2,0)</f>
        <v>法务部</v>
      </c>
      <c r="D307" s="25" t="s">
        <v>19</v>
      </c>
      <c r="E307" s="25">
        <v>3</v>
      </c>
      <c r="F307" s="25">
        <v>9</v>
      </c>
      <c r="G307" s="31">
        <f t="shared" si="4"/>
        <v>27</v>
      </c>
    </row>
    <row r="308" hidden="1" spans="1:7">
      <c r="A308" s="28">
        <v>44644</v>
      </c>
      <c r="B308" s="29" t="s">
        <v>53</v>
      </c>
      <c r="C308" s="30" t="str">
        <f>VLOOKUP(B308,部门清单!$A$1:$B$48,2,0)</f>
        <v>法务部</v>
      </c>
      <c r="D308" s="25" t="s">
        <v>19</v>
      </c>
      <c r="E308" s="25">
        <v>3</v>
      </c>
      <c r="F308" s="25">
        <v>4</v>
      </c>
      <c r="G308" s="31">
        <f t="shared" si="4"/>
        <v>12</v>
      </c>
    </row>
    <row r="309" hidden="1" spans="1:7">
      <c r="A309" s="28">
        <v>44584</v>
      </c>
      <c r="B309" s="29" t="s">
        <v>44</v>
      </c>
      <c r="C309" s="30" t="str">
        <f>VLOOKUP(B309,部门清单!$A$1:$B$48,2,0)</f>
        <v>法务部</v>
      </c>
      <c r="D309" s="25" t="s">
        <v>19</v>
      </c>
      <c r="E309" s="25">
        <v>3</v>
      </c>
      <c r="F309" s="25">
        <v>8</v>
      </c>
      <c r="G309" s="31">
        <f t="shared" si="4"/>
        <v>24</v>
      </c>
    </row>
    <row r="310" hidden="1" spans="1:7">
      <c r="A310" s="28">
        <v>44688</v>
      </c>
      <c r="B310" s="29" t="s">
        <v>46</v>
      </c>
      <c r="C310" s="30" t="str">
        <f>VLOOKUP(B310,部门清单!$A$1:$B$48,2,0)</f>
        <v>法务部</v>
      </c>
      <c r="D310" s="25" t="s">
        <v>19</v>
      </c>
      <c r="E310" s="25">
        <v>3</v>
      </c>
      <c r="F310" s="25">
        <v>8</v>
      </c>
      <c r="G310" s="31">
        <f t="shared" si="4"/>
        <v>24</v>
      </c>
    </row>
    <row r="311" hidden="1" spans="1:7">
      <c r="A311" s="28">
        <v>44584</v>
      </c>
      <c r="B311" s="29" t="s">
        <v>49</v>
      </c>
      <c r="C311" s="30" t="str">
        <f>VLOOKUP(B311,部门清单!$A$1:$B$48,2,0)</f>
        <v>法务部</v>
      </c>
      <c r="D311" s="25" t="s">
        <v>19</v>
      </c>
      <c r="E311" s="25">
        <v>3</v>
      </c>
      <c r="F311" s="25">
        <v>1</v>
      </c>
      <c r="G311" s="31">
        <f t="shared" si="4"/>
        <v>3</v>
      </c>
    </row>
    <row r="312" spans="1:7">
      <c r="A312" s="28">
        <v>44693</v>
      </c>
      <c r="B312" s="29" t="s">
        <v>49</v>
      </c>
      <c r="C312" s="30" t="str">
        <f>VLOOKUP(B312,部门清单!$A$1:$B$48,2,0)</f>
        <v>法务部</v>
      </c>
      <c r="D312" s="25" t="s">
        <v>21</v>
      </c>
      <c r="E312" s="25">
        <v>1</v>
      </c>
      <c r="F312" s="25">
        <v>2</v>
      </c>
      <c r="G312" s="31">
        <f t="shared" si="4"/>
        <v>2</v>
      </c>
    </row>
    <row r="313" spans="1:7">
      <c r="A313" s="28">
        <v>44564</v>
      </c>
      <c r="B313" s="29" t="s">
        <v>54</v>
      </c>
      <c r="C313" s="30" t="str">
        <f>VLOOKUP(B313,部门清单!$A$1:$B$48,2,0)</f>
        <v>法务部</v>
      </c>
      <c r="D313" s="25" t="s">
        <v>21</v>
      </c>
      <c r="E313" s="25">
        <v>1</v>
      </c>
      <c r="F313" s="25">
        <v>2</v>
      </c>
      <c r="G313" s="31">
        <f t="shared" si="4"/>
        <v>2</v>
      </c>
    </row>
    <row r="314" spans="1:7">
      <c r="A314" s="28">
        <v>44604</v>
      </c>
      <c r="B314" s="29" t="s">
        <v>49</v>
      </c>
      <c r="C314" s="30" t="str">
        <f>VLOOKUP(B314,部门清单!$A$1:$B$48,2,0)</f>
        <v>法务部</v>
      </c>
      <c r="D314" s="25" t="s">
        <v>21</v>
      </c>
      <c r="E314" s="25">
        <v>1</v>
      </c>
      <c r="F314" s="25">
        <v>3</v>
      </c>
      <c r="G314" s="31">
        <f t="shared" si="4"/>
        <v>3</v>
      </c>
    </row>
    <row r="315" spans="1:7">
      <c r="A315" s="28">
        <v>44676</v>
      </c>
      <c r="B315" s="29" t="s">
        <v>51</v>
      </c>
      <c r="C315" s="30" t="str">
        <f>VLOOKUP(B315,部门清单!$A$1:$B$48,2,0)</f>
        <v>法务部</v>
      </c>
      <c r="D315" s="25" t="s">
        <v>21</v>
      </c>
      <c r="E315" s="25">
        <v>1</v>
      </c>
      <c r="F315" s="25">
        <v>6</v>
      </c>
      <c r="G315" s="31">
        <f t="shared" si="4"/>
        <v>6</v>
      </c>
    </row>
    <row r="316" spans="1:7">
      <c r="A316" s="28">
        <v>44648</v>
      </c>
      <c r="B316" s="29" t="s">
        <v>54</v>
      </c>
      <c r="C316" s="30" t="str">
        <f>VLOOKUP(B316,部门清单!$A$1:$B$48,2,0)</f>
        <v>法务部</v>
      </c>
      <c r="D316" s="25" t="s">
        <v>21</v>
      </c>
      <c r="E316" s="25">
        <v>1</v>
      </c>
      <c r="F316" s="25">
        <v>6</v>
      </c>
      <c r="G316" s="31">
        <f t="shared" si="4"/>
        <v>6</v>
      </c>
    </row>
    <row r="317" spans="1:7">
      <c r="A317" s="28">
        <v>44681</v>
      </c>
      <c r="B317" s="29" t="s">
        <v>46</v>
      </c>
      <c r="C317" s="30" t="str">
        <f>VLOOKUP(B317,部门清单!$A$1:$B$48,2,0)</f>
        <v>法务部</v>
      </c>
      <c r="D317" s="25" t="s">
        <v>21</v>
      </c>
      <c r="E317" s="25">
        <v>1</v>
      </c>
      <c r="F317" s="25">
        <v>2</v>
      </c>
      <c r="G317" s="31">
        <f t="shared" si="4"/>
        <v>2</v>
      </c>
    </row>
    <row r="318" spans="1:7">
      <c r="A318" s="28">
        <v>44564</v>
      </c>
      <c r="B318" s="29" t="s">
        <v>45</v>
      </c>
      <c r="C318" s="30" t="str">
        <f>VLOOKUP(B318,部门清单!$A$1:$B$48,2,0)</f>
        <v>法务部</v>
      </c>
      <c r="D318" s="25" t="s">
        <v>21</v>
      </c>
      <c r="E318" s="25">
        <v>1</v>
      </c>
      <c r="F318" s="25">
        <v>10</v>
      </c>
      <c r="G318" s="31">
        <f t="shared" si="4"/>
        <v>10</v>
      </c>
    </row>
    <row r="319" spans="1:7">
      <c r="A319" s="28">
        <v>44692</v>
      </c>
      <c r="B319" s="29" t="s">
        <v>52</v>
      </c>
      <c r="C319" s="30" t="str">
        <f>VLOOKUP(B319,部门清单!$A$1:$B$48,2,0)</f>
        <v>法务部</v>
      </c>
      <c r="D319" s="25" t="s">
        <v>21</v>
      </c>
      <c r="E319" s="25">
        <v>1</v>
      </c>
      <c r="F319" s="25">
        <v>6</v>
      </c>
      <c r="G319" s="31">
        <f t="shared" si="4"/>
        <v>6</v>
      </c>
    </row>
    <row r="320" spans="1:7">
      <c r="A320" s="28">
        <v>44695</v>
      </c>
      <c r="B320" s="29" t="s">
        <v>49</v>
      </c>
      <c r="C320" s="30" t="str">
        <f>VLOOKUP(B320,部门清单!$A$1:$B$48,2,0)</f>
        <v>法务部</v>
      </c>
      <c r="D320" s="25" t="s">
        <v>21</v>
      </c>
      <c r="E320" s="25">
        <v>1</v>
      </c>
      <c r="F320" s="25">
        <v>10</v>
      </c>
      <c r="G320" s="31">
        <f t="shared" si="4"/>
        <v>10</v>
      </c>
    </row>
    <row r="321" spans="1:7">
      <c r="A321" s="28">
        <v>44632</v>
      </c>
      <c r="B321" s="29" t="s">
        <v>55</v>
      </c>
      <c r="C321" s="30" t="str">
        <f>VLOOKUP(B321,部门清单!$A$1:$B$48,2,0)</f>
        <v>法务部</v>
      </c>
      <c r="D321" s="25" t="s">
        <v>21</v>
      </c>
      <c r="E321" s="25">
        <v>1</v>
      </c>
      <c r="F321" s="25">
        <v>5</v>
      </c>
      <c r="G321" s="31">
        <f t="shared" si="4"/>
        <v>5</v>
      </c>
    </row>
    <row r="322" spans="1:7">
      <c r="A322" s="28">
        <v>44584</v>
      </c>
      <c r="B322" s="29" t="s">
        <v>46</v>
      </c>
      <c r="C322" s="30" t="str">
        <f>VLOOKUP(B322,部门清单!$A$1:$B$48,2,0)</f>
        <v>法务部</v>
      </c>
      <c r="D322" s="25" t="s">
        <v>21</v>
      </c>
      <c r="E322" s="25">
        <v>1</v>
      </c>
      <c r="F322" s="25">
        <v>7</v>
      </c>
      <c r="G322" s="31">
        <f t="shared" ref="G322:G385" si="5">E322*F322</f>
        <v>7</v>
      </c>
    </row>
    <row r="323" spans="1:7">
      <c r="A323" s="28">
        <v>44619</v>
      </c>
      <c r="B323" s="29" t="s">
        <v>51</v>
      </c>
      <c r="C323" s="30" t="str">
        <f>VLOOKUP(B323,部门清单!$A$1:$B$48,2,0)</f>
        <v>法务部</v>
      </c>
      <c r="D323" s="25" t="s">
        <v>21</v>
      </c>
      <c r="E323" s="25">
        <v>1</v>
      </c>
      <c r="F323" s="25">
        <v>5</v>
      </c>
      <c r="G323" s="31">
        <f t="shared" si="5"/>
        <v>5</v>
      </c>
    </row>
    <row r="324" spans="1:7">
      <c r="A324" s="28">
        <v>44690</v>
      </c>
      <c r="B324" s="29" t="s">
        <v>54</v>
      </c>
      <c r="C324" s="30" t="str">
        <f>VLOOKUP(B324,部门清单!$A$1:$B$48,2,0)</f>
        <v>法务部</v>
      </c>
      <c r="D324" s="25" t="s">
        <v>21</v>
      </c>
      <c r="E324" s="25">
        <v>1</v>
      </c>
      <c r="F324" s="25">
        <v>8</v>
      </c>
      <c r="G324" s="31">
        <f t="shared" si="5"/>
        <v>8</v>
      </c>
    </row>
    <row r="325" spans="1:7">
      <c r="A325" s="28">
        <v>44581</v>
      </c>
      <c r="B325" s="29" t="s">
        <v>55</v>
      </c>
      <c r="C325" s="30" t="str">
        <f>VLOOKUP(B325,部门清单!$A$1:$B$48,2,0)</f>
        <v>法务部</v>
      </c>
      <c r="D325" s="25" t="s">
        <v>21</v>
      </c>
      <c r="E325" s="25">
        <v>1</v>
      </c>
      <c r="F325" s="25">
        <v>9</v>
      </c>
      <c r="G325" s="31">
        <f t="shared" si="5"/>
        <v>9</v>
      </c>
    </row>
    <row r="326" spans="1:7">
      <c r="A326" s="28">
        <v>44624</v>
      </c>
      <c r="B326" s="29" t="s">
        <v>45</v>
      </c>
      <c r="C326" s="30" t="str">
        <f>VLOOKUP(B326,部门清单!$A$1:$B$48,2,0)</f>
        <v>法务部</v>
      </c>
      <c r="D326" s="25" t="s">
        <v>21</v>
      </c>
      <c r="E326" s="25">
        <v>1</v>
      </c>
      <c r="F326" s="25">
        <v>6</v>
      </c>
      <c r="G326" s="31">
        <f t="shared" si="5"/>
        <v>6</v>
      </c>
    </row>
    <row r="327" spans="1:7">
      <c r="A327" s="28">
        <v>44680</v>
      </c>
      <c r="B327" s="29" t="s">
        <v>49</v>
      </c>
      <c r="C327" s="30" t="str">
        <f>VLOOKUP(B327,部门清单!$A$1:$B$48,2,0)</f>
        <v>法务部</v>
      </c>
      <c r="D327" s="25" t="s">
        <v>21</v>
      </c>
      <c r="E327" s="25">
        <v>1</v>
      </c>
      <c r="F327" s="25">
        <v>1</v>
      </c>
      <c r="G327" s="31">
        <f t="shared" si="5"/>
        <v>1</v>
      </c>
    </row>
    <row r="328" spans="1:7">
      <c r="A328" s="28">
        <v>44671</v>
      </c>
      <c r="B328" s="29" t="s">
        <v>50</v>
      </c>
      <c r="C328" s="30" t="str">
        <f>VLOOKUP(B328,部门清单!$A$1:$B$48,2,0)</f>
        <v>法务部</v>
      </c>
      <c r="D328" s="25" t="s">
        <v>21</v>
      </c>
      <c r="E328" s="25">
        <v>1</v>
      </c>
      <c r="F328" s="25">
        <v>6</v>
      </c>
      <c r="G328" s="31">
        <f t="shared" si="5"/>
        <v>6</v>
      </c>
    </row>
    <row r="329" spans="1:7">
      <c r="A329" s="28">
        <v>44612</v>
      </c>
      <c r="B329" s="29" t="s">
        <v>47</v>
      </c>
      <c r="C329" s="30" t="str">
        <f>VLOOKUP(B329,部门清单!$A$1:$B$48,2,0)</f>
        <v>法务部</v>
      </c>
      <c r="D329" s="25" t="s">
        <v>21</v>
      </c>
      <c r="E329" s="25">
        <v>1</v>
      </c>
      <c r="F329" s="25">
        <v>2</v>
      </c>
      <c r="G329" s="31">
        <f t="shared" si="5"/>
        <v>2</v>
      </c>
    </row>
    <row r="330" spans="1:7">
      <c r="A330" s="28">
        <v>44678</v>
      </c>
      <c r="B330" s="29" t="s">
        <v>47</v>
      </c>
      <c r="C330" s="30" t="str">
        <f>VLOOKUP(B330,部门清单!$A$1:$B$48,2,0)</f>
        <v>法务部</v>
      </c>
      <c r="D330" s="25" t="s">
        <v>21</v>
      </c>
      <c r="E330" s="25">
        <v>1</v>
      </c>
      <c r="F330" s="25">
        <v>3</v>
      </c>
      <c r="G330" s="31">
        <f t="shared" si="5"/>
        <v>3</v>
      </c>
    </row>
    <row r="331" spans="1:7">
      <c r="A331" s="28">
        <v>44593</v>
      </c>
      <c r="B331" s="29" t="s">
        <v>47</v>
      </c>
      <c r="C331" s="30" t="str">
        <f>VLOOKUP(B331,部门清单!$A$1:$B$48,2,0)</f>
        <v>法务部</v>
      </c>
      <c r="D331" s="25" t="s">
        <v>21</v>
      </c>
      <c r="E331" s="25">
        <v>1</v>
      </c>
      <c r="F331" s="25">
        <v>10</v>
      </c>
      <c r="G331" s="31">
        <f t="shared" si="5"/>
        <v>10</v>
      </c>
    </row>
    <row r="332" spans="1:7">
      <c r="A332" s="28">
        <v>44632</v>
      </c>
      <c r="B332" s="29" t="s">
        <v>48</v>
      </c>
      <c r="C332" s="30" t="str">
        <f>VLOOKUP(B332,部门清单!$A$1:$B$48,2,0)</f>
        <v>法务部</v>
      </c>
      <c r="D332" s="25" t="s">
        <v>21</v>
      </c>
      <c r="E332" s="25">
        <v>1</v>
      </c>
      <c r="F332" s="25">
        <v>2</v>
      </c>
      <c r="G332" s="31">
        <f t="shared" si="5"/>
        <v>2</v>
      </c>
    </row>
    <row r="333" spans="1:7">
      <c r="A333" s="28">
        <v>44623</v>
      </c>
      <c r="B333" s="29" t="s">
        <v>56</v>
      </c>
      <c r="C333" s="30" t="str">
        <f>VLOOKUP(B333,部门清单!$A$1:$B$48,2,0)</f>
        <v>法务部</v>
      </c>
      <c r="D333" s="25" t="s">
        <v>21</v>
      </c>
      <c r="E333" s="25">
        <v>1</v>
      </c>
      <c r="F333" s="25">
        <v>8</v>
      </c>
      <c r="G333" s="31">
        <f t="shared" si="5"/>
        <v>8</v>
      </c>
    </row>
    <row r="334" spans="1:7">
      <c r="A334" s="28">
        <v>44675</v>
      </c>
      <c r="B334" s="29" t="s">
        <v>55</v>
      </c>
      <c r="C334" s="30" t="str">
        <f>VLOOKUP(B334,部门清单!$A$1:$B$48,2,0)</f>
        <v>法务部</v>
      </c>
      <c r="D334" s="25" t="s">
        <v>22</v>
      </c>
      <c r="E334" s="25">
        <v>1.5</v>
      </c>
      <c r="F334" s="25">
        <v>4</v>
      </c>
      <c r="G334" s="31">
        <f t="shared" si="5"/>
        <v>6</v>
      </c>
    </row>
    <row r="335" spans="1:7">
      <c r="A335" s="28">
        <v>44592</v>
      </c>
      <c r="B335" s="29" t="s">
        <v>48</v>
      </c>
      <c r="C335" s="30" t="str">
        <f>VLOOKUP(B335,部门清单!$A$1:$B$48,2,0)</f>
        <v>法务部</v>
      </c>
      <c r="D335" s="25" t="s">
        <v>22</v>
      </c>
      <c r="E335" s="25">
        <v>1.5</v>
      </c>
      <c r="F335" s="25">
        <v>3</v>
      </c>
      <c r="G335" s="31">
        <f t="shared" si="5"/>
        <v>4.5</v>
      </c>
    </row>
    <row r="336" spans="1:7">
      <c r="A336" s="28">
        <v>44687</v>
      </c>
      <c r="B336" s="29" t="s">
        <v>54</v>
      </c>
      <c r="C336" s="30" t="str">
        <f>VLOOKUP(B336,部门清单!$A$1:$B$48,2,0)</f>
        <v>法务部</v>
      </c>
      <c r="D336" s="25" t="s">
        <v>22</v>
      </c>
      <c r="E336" s="25">
        <v>1.5</v>
      </c>
      <c r="F336" s="25">
        <v>1</v>
      </c>
      <c r="G336" s="31">
        <f t="shared" si="5"/>
        <v>1.5</v>
      </c>
    </row>
    <row r="337" spans="1:7">
      <c r="A337" s="28">
        <v>44702</v>
      </c>
      <c r="B337" s="29" t="s">
        <v>49</v>
      </c>
      <c r="C337" s="30" t="str">
        <f>VLOOKUP(B337,部门清单!$A$1:$B$48,2,0)</f>
        <v>法务部</v>
      </c>
      <c r="D337" s="25" t="s">
        <v>22</v>
      </c>
      <c r="E337" s="25">
        <v>1.5</v>
      </c>
      <c r="F337" s="25">
        <v>8</v>
      </c>
      <c r="G337" s="31">
        <f t="shared" si="5"/>
        <v>12</v>
      </c>
    </row>
    <row r="338" spans="1:7">
      <c r="A338" s="28">
        <v>44693</v>
      </c>
      <c r="B338" s="29" t="s">
        <v>50</v>
      </c>
      <c r="C338" s="30" t="str">
        <f>VLOOKUP(B338,部门清单!$A$1:$B$48,2,0)</f>
        <v>法务部</v>
      </c>
      <c r="D338" s="25" t="s">
        <v>22</v>
      </c>
      <c r="E338" s="25">
        <v>1.5</v>
      </c>
      <c r="F338" s="25">
        <v>5</v>
      </c>
      <c r="G338" s="31">
        <f t="shared" si="5"/>
        <v>7.5</v>
      </c>
    </row>
    <row r="339" spans="1:7">
      <c r="A339" s="28">
        <v>44627</v>
      </c>
      <c r="B339" s="29" t="s">
        <v>45</v>
      </c>
      <c r="C339" s="30" t="str">
        <f>VLOOKUP(B339,部门清单!$A$1:$B$48,2,0)</f>
        <v>法务部</v>
      </c>
      <c r="D339" s="25" t="s">
        <v>22</v>
      </c>
      <c r="E339" s="25">
        <v>1.5</v>
      </c>
      <c r="F339" s="25">
        <v>10</v>
      </c>
      <c r="G339" s="31">
        <f t="shared" si="5"/>
        <v>15</v>
      </c>
    </row>
    <row r="340" spans="1:7">
      <c r="A340" s="28">
        <v>44684</v>
      </c>
      <c r="B340" s="29" t="s">
        <v>53</v>
      </c>
      <c r="C340" s="30" t="str">
        <f>VLOOKUP(B340,部门清单!$A$1:$B$48,2,0)</f>
        <v>法务部</v>
      </c>
      <c r="D340" s="25" t="s">
        <v>22</v>
      </c>
      <c r="E340" s="25">
        <v>1.5</v>
      </c>
      <c r="F340" s="25">
        <v>8</v>
      </c>
      <c r="G340" s="31">
        <f t="shared" si="5"/>
        <v>12</v>
      </c>
    </row>
    <row r="341" spans="1:7">
      <c r="A341" s="28">
        <v>44622</v>
      </c>
      <c r="B341" s="29" t="s">
        <v>44</v>
      </c>
      <c r="C341" s="30" t="str">
        <f>VLOOKUP(B341,部门清单!$A$1:$B$48,2,0)</f>
        <v>法务部</v>
      </c>
      <c r="D341" s="25" t="s">
        <v>22</v>
      </c>
      <c r="E341" s="25">
        <v>1.5</v>
      </c>
      <c r="F341" s="25">
        <v>2</v>
      </c>
      <c r="G341" s="31">
        <f t="shared" si="5"/>
        <v>3</v>
      </c>
    </row>
    <row r="342" spans="1:7">
      <c r="A342" s="28">
        <v>44595</v>
      </c>
      <c r="B342" s="29" t="s">
        <v>51</v>
      </c>
      <c r="C342" s="30" t="str">
        <f>VLOOKUP(B342,部门清单!$A$1:$B$48,2,0)</f>
        <v>法务部</v>
      </c>
      <c r="D342" s="25" t="s">
        <v>22</v>
      </c>
      <c r="E342" s="25">
        <v>1.5</v>
      </c>
      <c r="F342" s="25">
        <v>4</v>
      </c>
      <c r="G342" s="31">
        <f t="shared" si="5"/>
        <v>6</v>
      </c>
    </row>
    <row r="343" spans="1:7">
      <c r="A343" s="28">
        <v>44639</v>
      </c>
      <c r="B343" s="29" t="s">
        <v>54</v>
      </c>
      <c r="C343" s="30" t="str">
        <f>VLOOKUP(B343,部门清单!$A$1:$B$48,2,0)</f>
        <v>法务部</v>
      </c>
      <c r="D343" s="25" t="s">
        <v>22</v>
      </c>
      <c r="E343" s="25">
        <v>1.5</v>
      </c>
      <c r="F343" s="25">
        <v>10</v>
      </c>
      <c r="G343" s="31">
        <f t="shared" si="5"/>
        <v>15</v>
      </c>
    </row>
    <row r="344" hidden="1" spans="1:7">
      <c r="A344" s="28">
        <v>44580</v>
      </c>
      <c r="B344" s="29" t="s">
        <v>53</v>
      </c>
      <c r="C344" s="30" t="str">
        <f>VLOOKUP(B344,部门清单!$A$1:$B$48,2,0)</f>
        <v>法务部</v>
      </c>
      <c r="D344" s="25" t="s">
        <v>23</v>
      </c>
      <c r="E344" s="25">
        <v>10</v>
      </c>
      <c r="F344" s="25">
        <v>5</v>
      </c>
      <c r="G344" s="31">
        <f t="shared" si="5"/>
        <v>50</v>
      </c>
    </row>
    <row r="345" hidden="1" spans="1:7">
      <c r="A345" s="28">
        <v>44590</v>
      </c>
      <c r="B345" s="29" t="s">
        <v>47</v>
      </c>
      <c r="C345" s="30" t="str">
        <f>VLOOKUP(B345,部门清单!$A$1:$B$48,2,0)</f>
        <v>法务部</v>
      </c>
      <c r="D345" s="25" t="s">
        <v>23</v>
      </c>
      <c r="E345" s="25">
        <v>10</v>
      </c>
      <c r="F345" s="25">
        <v>6</v>
      </c>
      <c r="G345" s="31">
        <f t="shared" si="5"/>
        <v>60</v>
      </c>
    </row>
    <row r="346" hidden="1" spans="1:7">
      <c r="A346" s="28">
        <v>44586</v>
      </c>
      <c r="B346" s="29" t="s">
        <v>53</v>
      </c>
      <c r="C346" s="30" t="str">
        <f>VLOOKUP(B346,部门清单!$A$1:$B$48,2,0)</f>
        <v>法务部</v>
      </c>
      <c r="D346" s="25" t="s">
        <v>23</v>
      </c>
      <c r="E346" s="25">
        <v>10</v>
      </c>
      <c r="F346" s="25">
        <v>9</v>
      </c>
      <c r="G346" s="31">
        <f t="shared" si="5"/>
        <v>90</v>
      </c>
    </row>
    <row r="347" hidden="1" spans="1:7">
      <c r="A347" s="28">
        <v>44579</v>
      </c>
      <c r="B347" s="29" t="s">
        <v>50</v>
      </c>
      <c r="C347" s="30" t="str">
        <f>VLOOKUP(B347,部门清单!$A$1:$B$48,2,0)</f>
        <v>法务部</v>
      </c>
      <c r="D347" s="25" t="s">
        <v>23</v>
      </c>
      <c r="E347" s="25">
        <v>10</v>
      </c>
      <c r="F347" s="25">
        <v>4</v>
      </c>
      <c r="G347" s="31">
        <f t="shared" si="5"/>
        <v>40</v>
      </c>
    </row>
    <row r="348" hidden="1" spans="1:7">
      <c r="A348" s="28">
        <v>44673</v>
      </c>
      <c r="B348" s="29" t="s">
        <v>47</v>
      </c>
      <c r="C348" s="30" t="str">
        <f>VLOOKUP(B348,部门清单!$A$1:$B$48,2,0)</f>
        <v>法务部</v>
      </c>
      <c r="D348" s="25" t="s">
        <v>23</v>
      </c>
      <c r="E348" s="25">
        <v>10</v>
      </c>
      <c r="F348" s="25">
        <v>7</v>
      </c>
      <c r="G348" s="31">
        <f t="shared" si="5"/>
        <v>70</v>
      </c>
    </row>
    <row r="349" hidden="1" spans="1:7">
      <c r="A349" s="28">
        <v>44615</v>
      </c>
      <c r="B349" s="29" t="s">
        <v>55</v>
      </c>
      <c r="C349" s="30" t="str">
        <f>VLOOKUP(B349,部门清单!$A$1:$B$48,2,0)</f>
        <v>法务部</v>
      </c>
      <c r="D349" s="25" t="s">
        <v>23</v>
      </c>
      <c r="E349" s="25">
        <v>10</v>
      </c>
      <c r="F349" s="25">
        <v>4</v>
      </c>
      <c r="G349" s="31">
        <f t="shared" si="5"/>
        <v>40</v>
      </c>
    </row>
    <row r="350" hidden="1" spans="1:7">
      <c r="A350" s="28">
        <v>44613</v>
      </c>
      <c r="B350" s="29" t="s">
        <v>48</v>
      </c>
      <c r="C350" s="30" t="str">
        <f>VLOOKUP(B350,部门清单!$A$1:$B$48,2,0)</f>
        <v>法务部</v>
      </c>
      <c r="D350" s="25" t="s">
        <v>23</v>
      </c>
      <c r="E350" s="25">
        <v>10</v>
      </c>
      <c r="F350" s="25">
        <v>7</v>
      </c>
      <c r="G350" s="31">
        <f t="shared" si="5"/>
        <v>70</v>
      </c>
    </row>
    <row r="351" hidden="1" spans="1:7">
      <c r="A351" s="28">
        <v>44687</v>
      </c>
      <c r="B351" s="29" t="s">
        <v>45</v>
      </c>
      <c r="C351" s="30" t="str">
        <f>VLOOKUP(B351,部门清单!$A$1:$B$48,2,0)</f>
        <v>法务部</v>
      </c>
      <c r="D351" s="25" t="s">
        <v>23</v>
      </c>
      <c r="E351" s="25">
        <v>10</v>
      </c>
      <c r="F351" s="25">
        <v>2</v>
      </c>
      <c r="G351" s="31">
        <f t="shared" si="5"/>
        <v>20</v>
      </c>
    </row>
    <row r="352" hidden="1" spans="1:7">
      <c r="A352" s="28">
        <v>44652</v>
      </c>
      <c r="B352" s="29" t="s">
        <v>50</v>
      </c>
      <c r="C352" s="30" t="str">
        <f>VLOOKUP(B352,部门清单!$A$1:$B$48,2,0)</f>
        <v>法务部</v>
      </c>
      <c r="D352" s="25" t="s">
        <v>23</v>
      </c>
      <c r="E352" s="25">
        <v>10</v>
      </c>
      <c r="F352" s="25">
        <v>1</v>
      </c>
      <c r="G352" s="31">
        <f t="shared" si="5"/>
        <v>10</v>
      </c>
    </row>
    <row r="353" hidden="1" spans="1:7">
      <c r="A353" s="28">
        <v>44705</v>
      </c>
      <c r="B353" s="29" t="s">
        <v>55</v>
      </c>
      <c r="C353" s="30" t="str">
        <f>VLOOKUP(B353,部门清单!$A$1:$B$48,2,0)</f>
        <v>法务部</v>
      </c>
      <c r="D353" s="25" t="s">
        <v>23</v>
      </c>
      <c r="E353" s="25">
        <v>10</v>
      </c>
      <c r="F353" s="25">
        <v>1</v>
      </c>
      <c r="G353" s="31">
        <f t="shared" si="5"/>
        <v>10</v>
      </c>
    </row>
    <row r="354" hidden="1" spans="1:7">
      <c r="A354" s="28">
        <v>44639</v>
      </c>
      <c r="B354" s="29" t="s">
        <v>51</v>
      </c>
      <c r="C354" s="30" t="str">
        <f>VLOOKUP(B354,部门清单!$A$1:$B$48,2,0)</f>
        <v>法务部</v>
      </c>
      <c r="D354" s="25" t="s">
        <v>23</v>
      </c>
      <c r="E354" s="25">
        <v>10</v>
      </c>
      <c r="F354" s="25">
        <v>4</v>
      </c>
      <c r="G354" s="31">
        <f t="shared" si="5"/>
        <v>40</v>
      </c>
    </row>
    <row r="355" hidden="1" spans="1:7">
      <c r="A355" s="28">
        <v>44657</v>
      </c>
      <c r="B355" s="29" t="s">
        <v>44</v>
      </c>
      <c r="C355" s="30" t="str">
        <f>VLOOKUP(B355,部门清单!$A$1:$B$48,2,0)</f>
        <v>法务部</v>
      </c>
      <c r="D355" s="25" t="s">
        <v>23</v>
      </c>
      <c r="E355" s="25">
        <v>10</v>
      </c>
      <c r="F355" s="25">
        <v>9</v>
      </c>
      <c r="G355" s="31">
        <f t="shared" si="5"/>
        <v>90</v>
      </c>
    </row>
    <row r="356" hidden="1" spans="1:7">
      <c r="A356" s="28">
        <v>44635</v>
      </c>
      <c r="B356" s="29" t="s">
        <v>54</v>
      </c>
      <c r="C356" s="30" t="str">
        <f>VLOOKUP(B356,部门清单!$A$1:$B$48,2,0)</f>
        <v>法务部</v>
      </c>
      <c r="D356" s="25" t="s">
        <v>23</v>
      </c>
      <c r="E356" s="25">
        <v>10</v>
      </c>
      <c r="F356" s="25">
        <v>8</v>
      </c>
      <c r="G356" s="31">
        <f t="shared" si="5"/>
        <v>80</v>
      </c>
    </row>
    <row r="357" hidden="1" spans="1:7">
      <c r="A357" s="28">
        <v>44669</v>
      </c>
      <c r="B357" s="29" t="s">
        <v>47</v>
      </c>
      <c r="C357" s="30" t="str">
        <f>VLOOKUP(B357,部门清单!$A$1:$B$48,2,0)</f>
        <v>法务部</v>
      </c>
      <c r="D357" s="25" t="s">
        <v>23</v>
      </c>
      <c r="E357" s="25">
        <v>10</v>
      </c>
      <c r="F357" s="25">
        <v>2</v>
      </c>
      <c r="G357" s="31">
        <f t="shared" si="5"/>
        <v>20</v>
      </c>
    </row>
    <row r="358" hidden="1" spans="1:7">
      <c r="A358" s="28">
        <v>44708</v>
      </c>
      <c r="B358" s="29" t="s">
        <v>56</v>
      </c>
      <c r="C358" s="30" t="str">
        <f>VLOOKUP(B358,部门清单!$A$1:$B$48,2,0)</f>
        <v>法务部</v>
      </c>
      <c r="D358" s="25" t="s">
        <v>23</v>
      </c>
      <c r="E358" s="25">
        <v>10</v>
      </c>
      <c r="F358" s="25">
        <v>7</v>
      </c>
      <c r="G358" s="31">
        <f t="shared" si="5"/>
        <v>70</v>
      </c>
    </row>
    <row r="359" hidden="1" spans="1:7">
      <c r="A359" s="28">
        <v>44702</v>
      </c>
      <c r="B359" s="29" t="s">
        <v>52</v>
      </c>
      <c r="C359" s="30" t="str">
        <f>VLOOKUP(B359,部门清单!$A$1:$B$48,2,0)</f>
        <v>法务部</v>
      </c>
      <c r="D359" s="25" t="s">
        <v>23</v>
      </c>
      <c r="E359" s="25">
        <v>10</v>
      </c>
      <c r="F359" s="25">
        <v>10</v>
      </c>
      <c r="G359" s="31">
        <f t="shared" si="5"/>
        <v>100</v>
      </c>
    </row>
    <row r="360" hidden="1" spans="1:7">
      <c r="A360" s="28">
        <v>44575</v>
      </c>
      <c r="B360" s="29" t="s">
        <v>47</v>
      </c>
      <c r="C360" s="30" t="str">
        <f>VLOOKUP(B360,部门清单!$A$1:$B$48,2,0)</f>
        <v>法务部</v>
      </c>
      <c r="D360" s="25" t="s">
        <v>23</v>
      </c>
      <c r="E360" s="25">
        <v>10</v>
      </c>
      <c r="F360" s="25">
        <v>10</v>
      </c>
      <c r="G360" s="31">
        <f t="shared" si="5"/>
        <v>100</v>
      </c>
    </row>
    <row r="361" hidden="1" spans="1:7">
      <c r="A361" s="28">
        <v>44568</v>
      </c>
      <c r="B361" s="29" t="s">
        <v>48</v>
      </c>
      <c r="C361" s="30" t="str">
        <f>VLOOKUP(B361,部门清单!$A$1:$B$48,2,0)</f>
        <v>法务部</v>
      </c>
      <c r="D361" s="25" t="s">
        <v>23</v>
      </c>
      <c r="E361" s="25">
        <v>10</v>
      </c>
      <c r="F361" s="25">
        <v>1</v>
      </c>
      <c r="G361" s="31">
        <f t="shared" si="5"/>
        <v>10</v>
      </c>
    </row>
    <row r="362" hidden="1" spans="1:7">
      <c r="A362" s="28">
        <v>44683</v>
      </c>
      <c r="B362" s="29" t="s">
        <v>52</v>
      </c>
      <c r="C362" s="30" t="str">
        <f>VLOOKUP(B362,部门清单!$A$1:$B$48,2,0)</f>
        <v>法务部</v>
      </c>
      <c r="D362" s="25" t="s">
        <v>23</v>
      </c>
      <c r="E362" s="25">
        <v>10</v>
      </c>
      <c r="F362" s="25">
        <v>4</v>
      </c>
      <c r="G362" s="31">
        <f t="shared" si="5"/>
        <v>40</v>
      </c>
    </row>
    <row r="363" hidden="1" spans="1:7">
      <c r="A363" s="28">
        <v>44710</v>
      </c>
      <c r="B363" s="29" t="s">
        <v>53</v>
      </c>
      <c r="C363" s="30" t="str">
        <f>VLOOKUP(B363,部门清单!$A$1:$B$48,2,0)</f>
        <v>法务部</v>
      </c>
      <c r="D363" s="25" t="s">
        <v>23</v>
      </c>
      <c r="E363" s="25">
        <v>10</v>
      </c>
      <c r="F363" s="25">
        <v>5</v>
      </c>
      <c r="G363" s="31">
        <f t="shared" si="5"/>
        <v>50</v>
      </c>
    </row>
    <row r="364" hidden="1" spans="1:7">
      <c r="A364" s="28">
        <v>44616</v>
      </c>
      <c r="B364" s="29" t="s">
        <v>44</v>
      </c>
      <c r="C364" s="30" t="str">
        <f>VLOOKUP(B364,部门清单!$A$1:$B$48,2,0)</f>
        <v>法务部</v>
      </c>
      <c r="D364" s="25" t="s">
        <v>23</v>
      </c>
      <c r="E364" s="25">
        <v>10</v>
      </c>
      <c r="F364" s="25">
        <v>6</v>
      </c>
      <c r="G364" s="31">
        <f t="shared" si="5"/>
        <v>60</v>
      </c>
    </row>
    <row r="365" hidden="1" spans="1:7">
      <c r="A365" s="28">
        <v>44634</v>
      </c>
      <c r="B365" s="29" t="s">
        <v>54</v>
      </c>
      <c r="C365" s="30" t="str">
        <f>VLOOKUP(B365,部门清单!$A$1:$B$48,2,0)</f>
        <v>法务部</v>
      </c>
      <c r="D365" s="25" t="s">
        <v>23</v>
      </c>
      <c r="E365" s="25">
        <v>10</v>
      </c>
      <c r="F365" s="25">
        <v>8</v>
      </c>
      <c r="G365" s="31">
        <f t="shared" si="5"/>
        <v>80</v>
      </c>
    </row>
    <row r="366" hidden="1" spans="1:7">
      <c r="A366" s="28">
        <v>44572</v>
      </c>
      <c r="B366" s="29" t="s">
        <v>49</v>
      </c>
      <c r="C366" s="30" t="str">
        <f>VLOOKUP(B366,部门清单!$A$1:$B$48,2,0)</f>
        <v>法务部</v>
      </c>
      <c r="D366" s="25" t="s">
        <v>23</v>
      </c>
      <c r="E366" s="25">
        <v>10</v>
      </c>
      <c r="F366" s="25">
        <v>5</v>
      </c>
      <c r="G366" s="31">
        <f t="shared" si="5"/>
        <v>50</v>
      </c>
    </row>
    <row r="367" hidden="1" spans="1:7">
      <c r="A367" s="28">
        <v>44606</v>
      </c>
      <c r="B367" s="29" t="s">
        <v>50</v>
      </c>
      <c r="C367" s="30" t="str">
        <f>VLOOKUP(B367,部门清单!$A$1:$B$48,2,0)</f>
        <v>法务部</v>
      </c>
      <c r="D367" s="25" t="s">
        <v>23</v>
      </c>
      <c r="E367" s="25">
        <v>10</v>
      </c>
      <c r="F367" s="25">
        <v>6</v>
      </c>
      <c r="G367" s="31">
        <f t="shared" si="5"/>
        <v>60</v>
      </c>
    </row>
    <row r="368" hidden="1" spans="1:7">
      <c r="A368" s="28">
        <v>44624</v>
      </c>
      <c r="B368" s="29" t="s">
        <v>54</v>
      </c>
      <c r="C368" s="30" t="str">
        <f>VLOOKUP(B368,部门清单!$A$1:$B$48,2,0)</f>
        <v>法务部</v>
      </c>
      <c r="D368" s="25" t="s">
        <v>23</v>
      </c>
      <c r="E368" s="25">
        <v>10</v>
      </c>
      <c r="F368" s="25">
        <v>8</v>
      </c>
      <c r="G368" s="31">
        <f t="shared" si="5"/>
        <v>80</v>
      </c>
    </row>
    <row r="369" hidden="1" spans="1:7">
      <c r="A369" s="28">
        <v>44616</v>
      </c>
      <c r="B369" s="29" t="s">
        <v>47</v>
      </c>
      <c r="C369" s="30" t="str">
        <f>VLOOKUP(B369,部门清单!$A$1:$B$48,2,0)</f>
        <v>法务部</v>
      </c>
      <c r="D369" s="25" t="s">
        <v>23</v>
      </c>
      <c r="E369" s="25">
        <v>10</v>
      </c>
      <c r="F369" s="25">
        <v>6</v>
      </c>
      <c r="G369" s="31">
        <f t="shared" si="5"/>
        <v>60</v>
      </c>
    </row>
    <row r="370" hidden="1" spans="1:7">
      <c r="A370" s="28">
        <v>44698</v>
      </c>
      <c r="B370" s="29" t="s">
        <v>48</v>
      </c>
      <c r="C370" s="30" t="str">
        <f>VLOOKUP(B370,部门清单!$A$1:$B$48,2,0)</f>
        <v>法务部</v>
      </c>
      <c r="D370" s="25" t="s">
        <v>23</v>
      </c>
      <c r="E370" s="25">
        <v>10</v>
      </c>
      <c r="F370" s="25">
        <v>6</v>
      </c>
      <c r="G370" s="31">
        <f t="shared" si="5"/>
        <v>60</v>
      </c>
    </row>
    <row r="371" hidden="1" spans="1:7">
      <c r="A371" s="28">
        <v>44676</v>
      </c>
      <c r="B371" s="29" t="s">
        <v>45</v>
      </c>
      <c r="C371" s="30" t="str">
        <f>VLOOKUP(B371,部门清单!$A$1:$B$48,2,0)</f>
        <v>法务部</v>
      </c>
      <c r="D371" s="25" t="s">
        <v>23</v>
      </c>
      <c r="E371" s="25">
        <v>10</v>
      </c>
      <c r="F371" s="25">
        <v>8</v>
      </c>
      <c r="G371" s="31">
        <f t="shared" si="5"/>
        <v>80</v>
      </c>
    </row>
    <row r="372" hidden="1" spans="1:7">
      <c r="A372" s="28">
        <v>44663</v>
      </c>
      <c r="B372" s="29" t="s">
        <v>56</v>
      </c>
      <c r="C372" s="30" t="str">
        <f>VLOOKUP(B372,部门清单!$A$1:$B$48,2,0)</f>
        <v>法务部</v>
      </c>
      <c r="D372" s="25" t="s">
        <v>23</v>
      </c>
      <c r="E372" s="25">
        <v>10</v>
      </c>
      <c r="F372" s="25">
        <v>10</v>
      </c>
      <c r="G372" s="31">
        <f t="shared" si="5"/>
        <v>100</v>
      </c>
    </row>
    <row r="373" hidden="1" spans="1:7">
      <c r="A373" s="28">
        <v>44661</v>
      </c>
      <c r="B373" s="29" t="s">
        <v>49</v>
      </c>
      <c r="C373" s="30" t="str">
        <f>VLOOKUP(B373,部门清单!$A$1:$B$48,2,0)</f>
        <v>法务部</v>
      </c>
      <c r="D373" s="25" t="s">
        <v>23</v>
      </c>
      <c r="E373" s="25">
        <v>10</v>
      </c>
      <c r="F373" s="25">
        <v>2</v>
      </c>
      <c r="G373" s="31">
        <f t="shared" si="5"/>
        <v>20</v>
      </c>
    </row>
    <row r="374" hidden="1" spans="1:7">
      <c r="A374" s="28">
        <v>44674</v>
      </c>
      <c r="B374" s="29" t="s">
        <v>50</v>
      </c>
      <c r="C374" s="30" t="str">
        <f>VLOOKUP(B374,部门清单!$A$1:$B$48,2,0)</f>
        <v>法务部</v>
      </c>
      <c r="D374" s="25" t="s">
        <v>23</v>
      </c>
      <c r="E374" s="25">
        <v>10</v>
      </c>
      <c r="F374" s="25">
        <v>10</v>
      </c>
      <c r="G374" s="31">
        <f t="shared" si="5"/>
        <v>100</v>
      </c>
    </row>
    <row r="375" hidden="1" spans="1:7">
      <c r="A375" s="28">
        <v>44666</v>
      </c>
      <c r="B375" s="29" t="s">
        <v>48</v>
      </c>
      <c r="C375" s="30" t="str">
        <f>VLOOKUP(B375,部门清单!$A$1:$B$48,2,0)</f>
        <v>法务部</v>
      </c>
      <c r="D375" s="25" t="s">
        <v>23</v>
      </c>
      <c r="E375" s="25">
        <v>10</v>
      </c>
      <c r="F375" s="25">
        <v>6</v>
      </c>
      <c r="G375" s="31">
        <f t="shared" si="5"/>
        <v>60</v>
      </c>
    </row>
    <row r="376" hidden="1" spans="1:7">
      <c r="A376" s="28">
        <v>44689</v>
      </c>
      <c r="B376" s="29" t="s">
        <v>45</v>
      </c>
      <c r="C376" s="30" t="str">
        <f>VLOOKUP(B376,部门清单!$A$1:$B$48,2,0)</f>
        <v>法务部</v>
      </c>
      <c r="D376" s="25" t="s">
        <v>23</v>
      </c>
      <c r="E376" s="25">
        <v>10</v>
      </c>
      <c r="F376" s="25">
        <v>3</v>
      </c>
      <c r="G376" s="31">
        <f t="shared" si="5"/>
        <v>30</v>
      </c>
    </row>
    <row r="377" hidden="1" spans="1:7">
      <c r="A377" s="28">
        <v>44609</v>
      </c>
      <c r="B377" s="29" t="s">
        <v>56</v>
      </c>
      <c r="C377" s="30" t="str">
        <f>VLOOKUP(B377,部门清单!$A$1:$B$48,2,0)</f>
        <v>法务部</v>
      </c>
      <c r="D377" s="25" t="s">
        <v>23</v>
      </c>
      <c r="E377" s="25">
        <v>10</v>
      </c>
      <c r="F377" s="25">
        <v>10</v>
      </c>
      <c r="G377" s="31">
        <f t="shared" si="5"/>
        <v>100</v>
      </c>
    </row>
    <row r="378" hidden="1" spans="1:7">
      <c r="A378" s="28">
        <v>44573</v>
      </c>
      <c r="B378" s="29" t="s">
        <v>53</v>
      </c>
      <c r="C378" s="30" t="str">
        <f>VLOOKUP(B378,部门清单!$A$1:$B$48,2,0)</f>
        <v>法务部</v>
      </c>
      <c r="D378" s="25" t="s">
        <v>23</v>
      </c>
      <c r="E378" s="25">
        <v>10</v>
      </c>
      <c r="F378" s="25">
        <v>8</v>
      </c>
      <c r="G378" s="31">
        <f t="shared" si="5"/>
        <v>80</v>
      </c>
    </row>
    <row r="379" hidden="1" spans="1:7">
      <c r="A379" s="28">
        <v>44625</v>
      </c>
      <c r="B379" s="29" t="s">
        <v>44</v>
      </c>
      <c r="C379" s="30" t="str">
        <f>VLOOKUP(B379,部门清单!$A$1:$B$48,2,0)</f>
        <v>法务部</v>
      </c>
      <c r="D379" s="25" t="s">
        <v>23</v>
      </c>
      <c r="E379" s="25">
        <v>10</v>
      </c>
      <c r="F379" s="25">
        <v>10</v>
      </c>
      <c r="G379" s="31">
        <f t="shared" si="5"/>
        <v>100</v>
      </c>
    </row>
    <row r="380" hidden="1" spans="1:7">
      <c r="A380" s="28">
        <v>44624</v>
      </c>
      <c r="B380" s="29" t="s">
        <v>57</v>
      </c>
      <c r="C380" s="30" t="str">
        <f>VLOOKUP(B380,部门清单!$A$1:$B$48,2,0)</f>
        <v>运营部</v>
      </c>
      <c r="D380" s="25" t="s">
        <v>8</v>
      </c>
      <c r="E380" s="25">
        <v>8</v>
      </c>
      <c r="F380" s="25">
        <v>7</v>
      </c>
      <c r="G380" s="31">
        <f t="shared" si="5"/>
        <v>56</v>
      </c>
    </row>
    <row r="381" hidden="1" spans="1:7">
      <c r="A381" s="28">
        <v>44704</v>
      </c>
      <c r="B381" s="29" t="s">
        <v>58</v>
      </c>
      <c r="C381" s="30" t="str">
        <f>VLOOKUP(B381,部门清单!$A$1:$B$48,2,0)</f>
        <v>运营部</v>
      </c>
      <c r="D381" s="25" t="s">
        <v>8</v>
      </c>
      <c r="E381" s="25">
        <v>8</v>
      </c>
      <c r="F381" s="25">
        <v>3</v>
      </c>
      <c r="G381" s="31">
        <f t="shared" si="5"/>
        <v>24</v>
      </c>
    </row>
    <row r="382" hidden="1" spans="1:7">
      <c r="A382" s="28">
        <v>44613</v>
      </c>
      <c r="B382" s="29" t="s">
        <v>59</v>
      </c>
      <c r="C382" s="30" t="str">
        <f>VLOOKUP(B382,部门清单!$A$1:$B$48,2,0)</f>
        <v>运营部</v>
      </c>
      <c r="D382" s="25" t="s">
        <v>8</v>
      </c>
      <c r="E382" s="25">
        <v>8</v>
      </c>
      <c r="F382" s="25">
        <v>3</v>
      </c>
      <c r="G382" s="31">
        <f t="shared" si="5"/>
        <v>24</v>
      </c>
    </row>
    <row r="383" hidden="1" spans="1:7">
      <c r="A383" s="28">
        <v>44620</v>
      </c>
      <c r="B383" s="29" t="s">
        <v>58</v>
      </c>
      <c r="C383" s="30" t="str">
        <f>VLOOKUP(B383,部门清单!$A$1:$B$48,2,0)</f>
        <v>运营部</v>
      </c>
      <c r="D383" s="25" t="s">
        <v>8</v>
      </c>
      <c r="E383" s="25">
        <v>8</v>
      </c>
      <c r="F383" s="25">
        <v>4</v>
      </c>
      <c r="G383" s="31">
        <f t="shared" si="5"/>
        <v>32</v>
      </c>
    </row>
    <row r="384" hidden="1" spans="1:7">
      <c r="A384" s="28">
        <v>44657</v>
      </c>
      <c r="B384" s="29" t="s">
        <v>60</v>
      </c>
      <c r="C384" s="30" t="str">
        <f>VLOOKUP(B384,部门清单!$A$1:$B$48,2,0)</f>
        <v>运营部</v>
      </c>
      <c r="D384" s="25" t="s">
        <v>8</v>
      </c>
      <c r="E384" s="25">
        <v>8</v>
      </c>
      <c r="F384" s="25">
        <v>8</v>
      </c>
      <c r="G384" s="31">
        <f t="shared" si="5"/>
        <v>64</v>
      </c>
    </row>
    <row r="385" hidden="1" spans="1:7">
      <c r="A385" s="28">
        <v>44703</v>
      </c>
      <c r="B385" s="29" t="s">
        <v>58</v>
      </c>
      <c r="C385" s="30" t="str">
        <f>VLOOKUP(B385,部门清单!$A$1:$B$48,2,0)</f>
        <v>运营部</v>
      </c>
      <c r="D385" s="25" t="s">
        <v>8</v>
      </c>
      <c r="E385" s="25">
        <v>8</v>
      </c>
      <c r="F385" s="25">
        <v>8</v>
      </c>
      <c r="G385" s="31">
        <f t="shared" si="5"/>
        <v>64</v>
      </c>
    </row>
    <row r="386" hidden="1" spans="1:7">
      <c r="A386" s="28">
        <v>44564</v>
      </c>
      <c r="B386" s="29" t="s">
        <v>57</v>
      </c>
      <c r="C386" s="30" t="str">
        <f>VLOOKUP(B386,部门清单!$A$1:$B$48,2,0)</f>
        <v>运营部</v>
      </c>
      <c r="D386" s="25" t="s">
        <v>8</v>
      </c>
      <c r="E386" s="25">
        <v>8</v>
      </c>
      <c r="F386" s="25">
        <v>4</v>
      </c>
      <c r="G386" s="31">
        <f t="shared" ref="G386:G424" si="6">E386*F386</f>
        <v>32</v>
      </c>
    </row>
    <row r="387" hidden="1" spans="1:7">
      <c r="A387" s="28">
        <v>44580</v>
      </c>
      <c r="B387" s="29" t="s">
        <v>61</v>
      </c>
      <c r="C387" s="30" t="str">
        <f>VLOOKUP(B387,部门清单!$A$1:$B$48,2,0)</f>
        <v>运营部</v>
      </c>
      <c r="D387" s="25" t="s">
        <v>8</v>
      </c>
      <c r="E387" s="25">
        <v>8</v>
      </c>
      <c r="F387" s="25">
        <v>7</v>
      </c>
      <c r="G387" s="31">
        <f t="shared" si="6"/>
        <v>56</v>
      </c>
    </row>
    <row r="388" hidden="1" spans="1:7">
      <c r="A388" s="28">
        <v>44704</v>
      </c>
      <c r="B388" s="29" t="s">
        <v>57</v>
      </c>
      <c r="C388" s="30" t="str">
        <f>VLOOKUP(B388,部门清单!$A$1:$B$48,2,0)</f>
        <v>运营部</v>
      </c>
      <c r="D388" s="25" t="s">
        <v>16</v>
      </c>
      <c r="E388" s="25">
        <v>2.5</v>
      </c>
      <c r="F388" s="25">
        <v>2</v>
      </c>
      <c r="G388" s="31">
        <f t="shared" si="6"/>
        <v>5</v>
      </c>
    </row>
    <row r="389" hidden="1" spans="1:7">
      <c r="A389" s="28">
        <v>44606</v>
      </c>
      <c r="B389" s="29" t="s">
        <v>59</v>
      </c>
      <c r="C389" s="30" t="str">
        <f>VLOOKUP(B389,部门清单!$A$1:$B$48,2,0)</f>
        <v>运营部</v>
      </c>
      <c r="D389" s="25" t="s">
        <v>16</v>
      </c>
      <c r="E389" s="25">
        <v>2.5</v>
      </c>
      <c r="F389" s="25">
        <v>5</v>
      </c>
      <c r="G389" s="31">
        <f t="shared" si="6"/>
        <v>12.5</v>
      </c>
    </row>
    <row r="390" hidden="1" spans="1:7">
      <c r="A390" s="28">
        <v>44697</v>
      </c>
      <c r="B390" s="29" t="s">
        <v>58</v>
      </c>
      <c r="C390" s="30" t="str">
        <f>VLOOKUP(B390,部门清单!$A$1:$B$48,2,0)</f>
        <v>运营部</v>
      </c>
      <c r="D390" s="25" t="s">
        <v>18</v>
      </c>
      <c r="E390" s="25">
        <v>2</v>
      </c>
      <c r="F390" s="25">
        <v>3</v>
      </c>
      <c r="G390" s="31">
        <f t="shared" si="6"/>
        <v>6</v>
      </c>
    </row>
    <row r="391" hidden="1" spans="1:7">
      <c r="A391" s="28">
        <v>44627</v>
      </c>
      <c r="B391" s="29" t="s">
        <v>58</v>
      </c>
      <c r="C391" s="30" t="str">
        <f>VLOOKUP(B391,部门清单!$A$1:$B$48,2,0)</f>
        <v>运营部</v>
      </c>
      <c r="D391" s="25" t="s">
        <v>19</v>
      </c>
      <c r="E391" s="25">
        <v>3</v>
      </c>
      <c r="F391" s="25">
        <v>8</v>
      </c>
      <c r="G391" s="31">
        <f t="shared" si="6"/>
        <v>24</v>
      </c>
    </row>
    <row r="392" hidden="1" spans="1:7">
      <c r="A392" s="28">
        <v>44700</v>
      </c>
      <c r="B392" s="29" t="s">
        <v>57</v>
      </c>
      <c r="C392" s="30" t="str">
        <f>VLOOKUP(B392,部门清单!$A$1:$B$48,2,0)</f>
        <v>运营部</v>
      </c>
      <c r="D392" s="25" t="s">
        <v>19</v>
      </c>
      <c r="E392" s="25">
        <v>3</v>
      </c>
      <c r="F392" s="25">
        <v>9</v>
      </c>
      <c r="G392" s="31">
        <f t="shared" si="6"/>
        <v>27</v>
      </c>
    </row>
    <row r="393" hidden="1" spans="1:7">
      <c r="A393" s="28">
        <v>44681</v>
      </c>
      <c r="B393" s="29" t="s">
        <v>58</v>
      </c>
      <c r="C393" s="30" t="str">
        <f>VLOOKUP(B393,部门清单!$A$1:$B$48,2,0)</f>
        <v>运营部</v>
      </c>
      <c r="D393" s="25" t="s">
        <v>19</v>
      </c>
      <c r="E393" s="25">
        <v>3</v>
      </c>
      <c r="F393" s="25">
        <v>9</v>
      </c>
      <c r="G393" s="31">
        <f t="shared" si="6"/>
        <v>27</v>
      </c>
    </row>
    <row r="394" hidden="1" spans="1:7">
      <c r="A394" s="28">
        <v>44609</v>
      </c>
      <c r="B394" s="29" t="s">
        <v>59</v>
      </c>
      <c r="C394" s="30" t="str">
        <f>VLOOKUP(B394,部门清单!$A$1:$B$48,2,0)</f>
        <v>运营部</v>
      </c>
      <c r="D394" s="25" t="s">
        <v>19</v>
      </c>
      <c r="E394" s="25">
        <v>3</v>
      </c>
      <c r="F394" s="25">
        <v>3</v>
      </c>
      <c r="G394" s="31">
        <f t="shared" si="6"/>
        <v>9</v>
      </c>
    </row>
    <row r="395" hidden="1" spans="1:7">
      <c r="A395" s="28">
        <v>44690</v>
      </c>
      <c r="B395" s="29" t="s">
        <v>60</v>
      </c>
      <c r="C395" s="30" t="str">
        <f>VLOOKUP(B395,部门清单!$A$1:$B$48,2,0)</f>
        <v>运营部</v>
      </c>
      <c r="D395" s="25" t="s">
        <v>19</v>
      </c>
      <c r="E395" s="25">
        <v>3</v>
      </c>
      <c r="F395" s="25">
        <v>3</v>
      </c>
      <c r="G395" s="31">
        <f t="shared" si="6"/>
        <v>9</v>
      </c>
    </row>
    <row r="396" hidden="1" spans="1:7">
      <c r="A396" s="28">
        <v>44567</v>
      </c>
      <c r="B396" s="29" t="s">
        <v>58</v>
      </c>
      <c r="C396" s="30" t="str">
        <f>VLOOKUP(B396,部门清单!$A$1:$B$48,2,0)</f>
        <v>运营部</v>
      </c>
      <c r="D396" s="25" t="s">
        <v>19</v>
      </c>
      <c r="E396" s="25">
        <v>3</v>
      </c>
      <c r="F396" s="25">
        <v>9</v>
      </c>
      <c r="G396" s="31">
        <f t="shared" si="6"/>
        <v>27</v>
      </c>
    </row>
    <row r="397" hidden="1" spans="1:7">
      <c r="A397" s="28">
        <v>44699</v>
      </c>
      <c r="B397" s="29" t="s">
        <v>59</v>
      </c>
      <c r="C397" s="30" t="str">
        <f>VLOOKUP(B397,部门清单!$A$1:$B$48,2,0)</f>
        <v>运营部</v>
      </c>
      <c r="D397" s="25" t="s">
        <v>19</v>
      </c>
      <c r="E397" s="25">
        <v>3</v>
      </c>
      <c r="F397" s="25">
        <v>8</v>
      </c>
      <c r="G397" s="31">
        <f t="shared" si="6"/>
        <v>24</v>
      </c>
    </row>
    <row r="398" spans="1:7">
      <c r="A398" s="28">
        <v>44600</v>
      </c>
      <c r="B398" s="29" t="s">
        <v>57</v>
      </c>
      <c r="C398" s="30" t="str">
        <f>VLOOKUP(B398,部门清单!$A$1:$B$48,2,0)</f>
        <v>运营部</v>
      </c>
      <c r="D398" s="25" t="s">
        <v>21</v>
      </c>
      <c r="E398" s="25">
        <v>1</v>
      </c>
      <c r="F398" s="25">
        <v>7</v>
      </c>
      <c r="G398" s="31">
        <f t="shared" si="6"/>
        <v>7</v>
      </c>
    </row>
    <row r="399" spans="1:7">
      <c r="A399" s="28">
        <v>44661</v>
      </c>
      <c r="B399" s="29" t="s">
        <v>59</v>
      </c>
      <c r="C399" s="30" t="str">
        <f>VLOOKUP(B399,部门清单!$A$1:$B$48,2,0)</f>
        <v>运营部</v>
      </c>
      <c r="D399" s="25" t="s">
        <v>21</v>
      </c>
      <c r="E399" s="25">
        <v>1</v>
      </c>
      <c r="F399" s="25">
        <v>11</v>
      </c>
      <c r="G399" s="31">
        <f t="shared" si="6"/>
        <v>11</v>
      </c>
    </row>
    <row r="400" spans="1:7">
      <c r="A400" s="28">
        <v>44642</v>
      </c>
      <c r="B400" s="29" t="s">
        <v>61</v>
      </c>
      <c r="C400" s="30" t="str">
        <f>VLOOKUP(B400,部门清单!$A$1:$B$48,2,0)</f>
        <v>运营部</v>
      </c>
      <c r="D400" s="25" t="s">
        <v>21</v>
      </c>
      <c r="E400" s="25">
        <v>1</v>
      </c>
      <c r="F400" s="25">
        <v>6</v>
      </c>
      <c r="G400" s="31">
        <f t="shared" si="6"/>
        <v>6</v>
      </c>
    </row>
    <row r="401" spans="1:7">
      <c r="A401" s="28">
        <v>44644</v>
      </c>
      <c r="B401" s="29" t="s">
        <v>61</v>
      </c>
      <c r="C401" s="30" t="str">
        <f>VLOOKUP(B401,部门清单!$A$1:$B$48,2,0)</f>
        <v>运营部</v>
      </c>
      <c r="D401" s="25" t="s">
        <v>21</v>
      </c>
      <c r="E401" s="25">
        <v>1</v>
      </c>
      <c r="F401" s="25">
        <v>8</v>
      </c>
      <c r="G401" s="31">
        <f t="shared" si="6"/>
        <v>8</v>
      </c>
    </row>
    <row r="402" spans="1:7">
      <c r="A402" s="28">
        <v>44624</v>
      </c>
      <c r="B402" s="29" t="s">
        <v>59</v>
      </c>
      <c r="C402" s="30" t="str">
        <f>VLOOKUP(B402,部门清单!$A$1:$B$48,2,0)</f>
        <v>运营部</v>
      </c>
      <c r="D402" s="25" t="s">
        <v>21</v>
      </c>
      <c r="E402" s="25">
        <v>1</v>
      </c>
      <c r="F402" s="25">
        <v>3</v>
      </c>
      <c r="G402" s="31">
        <f t="shared" si="6"/>
        <v>3</v>
      </c>
    </row>
    <row r="403" spans="1:7">
      <c r="A403" s="28">
        <v>44632</v>
      </c>
      <c r="B403" s="29" t="s">
        <v>57</v>
      </c>
      <c r="C403" s="30" t="str">
        <f>VLOOKUP(B403,部门清单!$A$1:$B$48,2,0)</f>
        <v>运营部</v>
      </c>
      <c r="D403" s="25" t="s">
        <v>21</v>
      </c>
      <c r="E403" s="25">
        <v>1</v>
      </c>
      <c r="F403" s="25">
        <v>2</v>
      </c>
      <c r="G403" s="31">
        <f t="shared" si="6"/>
        <v>2</v>
      </c>
    </row>
    <row r="404" spans="1:7">
      <c r="A404" s="28">
        <v>44580</v>
      </c>
      <c r="B404" s="29" t="s">
        <v>61</v>
      </c>
      <c r="C404" s="30" t="str">
        <f>VLOOKUP(B404,部门清单!$A$1:$B$48,2,0)</f>
        <v>运营部</v>
      </c>
      <c r="D404" s="25" t="s">
        <v>21</v>
      </c>
      <c r="E404" s="25">
        <v>1</v>
      </c>
      <c r="F404" s="25">
        <v>1</v>
      </c>
      <c r="G404" s="31">
        <f t="shared" si="6"/>
        <v>1</v>
      </c>
    </row>
    <row r="405" spans="1:7">
      <c r="A405" s="28">
        <v>44686</v>
      </c>
      <c r="B405" s="29" t="s">
        <v>61</v>
      </c>
      <c r="C405" s="30" t="str">
        <f>VLOOKUP(B405,部门清单!$A$1:$B$48,2,0)</f>
        <v>运营部</v>
      </c>
      <c r="D405" s="25" t="s">
        <v>21</v>
      </c>
      <c r="E405" s="25">
        <v>1</v>
      </c>
      <c r="F405" s="25">
        <v>8</v>
      </c>
      <c r="G405" s="31">
        <f t="shared" si="6"/>
        <v>8</v>
      </c>
    </row>
    <row r="406" spans="1:7">
      <c r="A406" s="28">
        <v>44614</v>
      </c>
      <c r="B406" s="29" t="s">
        <v>58</v>
      </c>
      <c r="C406" s="30" t="str">
        <f>VLOOKUP(B406,部门清单!$A$1:$B$48,2,0)</f>
        <v>运营部</v>
      </c>
      <c r="D406" s="25" t="s">
        <v>21</v>
      </c>
      <c r="E406" s="25">
        <v>1</v>
      </c>
      <c r="F406" s="25">
        <v>9</v>
      </c>
      <c r="G406" s="31">
        <f t="shared" si="6"/>
        <v>9</v>
      </c>
    </row>
    <row r="407" spans="1:7">
      <c r="A407" s="28">
        <v>44628</v>
      </c>
      <c r="B407" s="29" t="s">
        <v>59</v>
      </c>
      <c r="C407" s="30" t="str">
        <f>VLOOKUP(B407,部门清单!$A$1:$B$48,2,0)</f>
        <v>运营部</v>
      </c>
      <c r="D407" s="25" t="s">
        <v>21</v>
      </c>
      <c r="E407" s="25">
        <v>1</v>
      </c>
      <c r="F407" s="25">
        <v>5</v>
      </c>
      <c r="G407" s="31">
        <f t="shared" si="6"/>
        <v>5</v>
      </c>
    </row>
    <row r="408" spans="1:7">
      <c r="A408" s="28">
        <v>44649</v>
      </c>
      <c r="B408" s="29" t="s">
        <v>61</v>
      </c>
      <c r="C408" s="30" t="str">
        <f>VLOOKUP(B408,部门清单!$A$1:$B$48,2,0)</f>
        <v>运营部</v>
      </c>
      <c r="D408" s="25" t="s">
        <v>21</v>
      </c>
      <c r="E408" s="25">
        <v>1</v>
      </c>
      <c r="F408" s="25">
        <v>1</v>
      </c>
      <c r="G408" s="31">
        <f t="shared" si="6"/>
        <v>1</v>
      </c>
    </row>
    <row r="409" spans="1:7">
      <c r="A409" s="28">
        <v>44572</v>
      </c>
      <c r="B409" s="29" t="s">
        <v>60</v>
      </c>
      <c r="C409" s="30" t="str">
        <f>VLOOKUP(B409,部门清单!$A$1:$B$48,2,0)</f>
        <v>运营部</v>
      </c>
      <c r="D409" s="25" t="s">
        <v>21</v>
      </c>
      <c r="E409" s="25">
        <v>1</v>
      </c>
      <c r="F409" s="25">
        <v>3</v>
      </c>
      <c r="G409" s="31">
        <f t="shared" si="6"/>
        <v>3</v>
      </c>
    </row>
    <row r="410" spans="1:7">
      <c r="A410" s="28">
        <v>44612</v>
      </c>
      <c r="B410" s="29" t="s">
        <v>60</v>
      </c>
      <c r="C410" s="30" t="str">
        <f>VLOOKUP(B410,部门清单!$A$1:$B$48,2,0)</f>
        <v>运营部</v>
      </c>
      <c r="D410" s="25" t="s">
        <v>21</v>
      </c>
      <c r="E410" s="25">
        <v>1</v>
      </c>
      <c r="F410" s="25">
        <v>9</v>
      </c>
      <c r="G410" s="31">
        <f t="shared" si="6"/>
        <v>9</v>
      </c>
    </row>
    <row r="411" spans="1:7">
      <c r="A411" s="28">
        <v>44598</v>
      </c>
      <c r="B411" s="29" t="s">
        <v>58</v>
      </c>
      <c r="C411" s="30" t="str">
        <f>VLOOKUP(B411,部门清单!$A$1:$B$48,2,0)</f>
        <v>运营部</v>
      </c>
      <c r="D411" s="25" t="s">
        <v>21</v>
      </c>
      <c r="E411" s="25">
        <v>1</v>
      </c>
      <c r="F411" s="25">
        <v>4</v>
      </c>
      <c r="G411" s="31">
        <f t="shared" si="6"/>
        <v>4</v>
      </c>
    </row>
    <row r="412" spans="1:7">
      <c r="A412" s="28">
        <v>44581</v>
      </c>
      <c r="B412" s="29" t="s">
        <v>60</v>
      </c>
      <c r="C412" s="30" t="str">
        <f>VLOOKUP(B412,部门清单!$A$1:$B$48,2,0)</f>
        <v>运营部</v>
      </c>
      <c r="D412" s="25" t="s">
        <v>22</v>
      </c>
      <c r="E412" s="25">
        <v>1.5</v>
      </c>
      <c r="F412" s="25">
        <v>8</v>
      </c>
      <c r="G412" s="31">
        <f t="shared" si="6"/>
        <v>12</v>
      </c>
    </row>
    <row r="413" spans="1:7">
      <c r="A413" s="28">
        <v>44685</v>
      </c>
      <c r="B413" s="29" t="s">
        <v>60</v>
      </c>
      <c r="C413" s="30" t="str">
        <f>VLOOKUP(B413,部门清单!$A$1:$B$48,2,0)</f>
        <v>运营部</v>
      </c>
      <c r="D413" s="25" t="s">
        <v>22</v>
      </c>
      <c r="E413" s="25">
        <v>1.5</v>
      </c>
      <c r="F413" s="25">
        <v>2</v>
      </c>
      <c r="G413" s="31">
        <f t="shared" si="6"/>
        <v>3</v>
      </c>
    </row>
    <row r="414" spans="1:7">
      <c r="A414" s="28">
        <v>44699</v>
      </c>
      <c r="B414" s="29" t="s">
        <v>60</v>
      </c>
      <c r="C414" s="30" t="str">
        <f>VLOOKUP(B414,部门清单!$A$1:$B$48,2,0)</f>
        <v>运营部</v>
      </c>
      <c r="D414" s="25" t="s">
        <v>22</v>
      </c>
      <c r="E414" s="25">
        <v>1.5</v>
      </c>
      <c r="F414" s="25">
        <v>8</v>
      </c>
      <c r="G414" s="31">
        <f t="shared" si="6"/>
        <v>12</v>
      </c>
    </row>
    <row r="415" spans="1:7">
      <c r="A415" s="28">
        <v>44687</v>
      </c>
      <c r="B415" s="29" t="s">
        <v>57</v>
      </c>
      <c r="C415" s="30" t="str">
        <f>VLOOKUP(B415,部门清单!$A$1:$B$48,2,0)</f>
        <v>运营部</v>
      </c>
      <c r="D415" s="25" t="s">
        <v>22</v>
      </c>
      <c r="E415" s="25">
        <v>1.5</v>
      </c>
      <c r="F415" s="25">
        <v>8</v>
      </c>
      <c r="G415" s="31">
        <f t="shared" si="6"/>
        <v>12</v>
      </c>
    </row>
    <row r="416" spans="1:7">
      <c r="A416" s="28">
        <v>44688</v>
      </c>
      <c r="B416" s="29" t="s">
        <v>59</v>
      </c>
      <c r="C416" s="30" t="str">
        <f>VLOOKUP(B416,部门清单!$A$1:$B$48,2,0)</f>
        <v>运营部</v>
      </c>
      <c r="D416" s="25" t="s">
        <v>22</v>
      </c>
      <c r="E416" s="25">
        <v>1.5</v>
      </c>
      <c r="F416" s="25">
        <v>7</v>
      </c>
      <c r="G416" s="31">
        <f t="shared" si="6"/>
        <v>10.5</v>
      </c>
    </row>
    <row r="417" spans="1:7">
      <c r="A417" s="28">
        <v>44615</v>
      </c>
      <c r="B417" s="29" t="s">
        <v>61</v>
      </c>
      <c r="C417" s="30" t="str">
        <f>VLOOKUP(B417,部门清单!$A$1:$B$48,2,0)</f>
        <v>运营部</v>
      </c>
      <c r="D417" s="25" t="s">
        <v>22</v>
      </c>
      <c r="E417" s="25">
        <v>1.5</v>
      </c>
      <c r="F417" s="25">
        <v>4</v>
      </c>
      <c r="G417" s="31">
        <f t="shared" si="6"/>
        <v>6</v>
      </c>
    </row>
    <row r="418" hidden="1" spans="1:7">
      <c r="A418" s="28">
        <v>44683</v>
      </c>
      <c r="B418" s="29" t="s">
        <v>59</v>
      </c>
      <c r="C418" s="30" t="str">
        <f>VLOOKUP(B418,部门清单!$A$1:$B$48,2,0)</f>
        <v>运营部</v>
      </c>
      <c r="D418" s="25" t="s">
        <v>23</v>
      </c>
      <c r="E418" s="25">
        <v>10</v>
      </c>
      <c r="F418" s="25">
        <v>6</v>
      </c>
      <c r="G418" s="31">
        <f t="shared" si="6"/>
        <v>60</v>
      </c>
    </row>
    <row r="419" hidden="1" spans="1:7">
      <c r="A419" s="28">
        <v>44672</v>
      </c>
      <c r="B419" s="29" t="s">
        <v>60</v>
      </c>
      <c r="C419" s="30" t="str">
        <f>VLOOKUP(B419,部门清单!$A$1:$B$48,2,0)</f>
        <v>运营部</v>
      </c>
      <c r="D419" s="25" t="s">
        <v>23</v>
      </c>
      <c r="E419" s="25">
        <v>10</v>
      </c>
      <c r="F419" s="25">
        <v>2</v>
      </c>
      <c r="G419" s="31">
        <f t="shared" si="6"/>
        <v>20</v>
      </c>
    </row>
    <row r="420" hidden="1" spans="1:7">
      <c r="A420" s="28">
        <v>44650</v>
      </c>
      <c r="B420" s="29" t="s">
        <v>61</v>
      </c>
      <c r="C420" s="30" t="str">
        <f>VLOOKUP(B420,部门清单!$A$1:$B$48,2,0)</f>
        <v>运营部</v>
      </c>
      <c r="D420" s="25" t="s">
        <v>23</v>
      </c>
      <c r="E420" s="25">
        <v>10</v>
      </c>
      <c r="F420" s="25">
        <v>6</v>
      </c>
      <c r="G420" s="31">
        <f t="shared" si="6"/>
        <v>60</v>
      </c>
    </row>
    <row r="421" hidden="1" spans="1:7">
      <c r="A421" s="28">
        <v>44591</v>
      </c>
      <c r="B421" s="29" t="s">
        <v>60</v>
      </c>
      <c r="C421" s="30" t="str">
        <f>VLOOKUP(B421,部门清单!$A$1:$B$48,2,0)</f>
        <v>运营部</v>
      </c>
      <c r="D421" s="25" t="s">
        <v>23</v>
      </c>
      <c r="E421" s="25">
        <v>10</v>
      </c>
      <c r="F421" s="25">
        <v>6</v>
      </c>
      <c r="G421" s="31">
        <f t="shared" si="6"/>
        <v>60</v>
      </c>
    </row>
    <row r="422" hidden="1" spans="1:7">
      <c r="A422" s="28">
        <v>44676</v>
      </c>
      <c r="B422" s="29" t="s">
        <v>61</v>
      </c>
      <c r="C422" s="30" t="str">
        <f>VLOOKUP(B422,部门清单!$A$1:$B$48,2,0)</f>
        <v>运营部</v>
      </c>
      <c r="D422" s="25" t="s">
        <v>23</v>
      </c>
      <c r="E422" s="25">
        <v>10</v>
      </c>
      <c r="F422" s="25">
        <v>2</v>
      </c>
      <c r="G422" s="31">
        <f t="shared" si="6"/>
        <v>20</v>
      </c>
    </row>
    <row r="423" hidden="1" spans="1:7">
      <c r="A423" s="28">
        <v>44613</v>
      </c>
      <c r="B423" s="29" t="s">
        <v>57</v>
      </c>
      <c r="C423" s="30" t="str">
        <f>VLOOKUP(B423,部门清单!$A$1:$B$48,2,0)</f>
        <v>运营部</v>
      </c>
      <c r="D423" s="25" t="s">
        <v>23</v>
      </c>
      <c r="E423" s="25">
        <v>10</v>
      </c>
      <c r="F423" s="25">
        <v>2</v>
      </c>
      <c r="G423" s="31">
        <f t="shared" si="6"/>
        <v>20</v>
      </c>
    </row>
    <row r="424" hidden="1" spans="1:7">
      <c r="A424" s="28">
        <v>44664</v>
      </c>
      <c r="B424" s="29" t="s">
        <v>57</v>
      </c>
      <c r="C424" s="30" t="str">
        <f>VLOOKUP(B424,部门清单!$A$1:$B$48,2,0)</f>
        <v>运营部</v>
      </c>
      <c r="D424" s="25" t="s">
        <v>23</v>
      </c>
      <c r="E424" s="25">
        <v>10</v>
      </c>
      <c r="F424" s="25">
        <v>2</v>
      </c>
      <c r="G424" s="31">
        <f t="shared" si="6"/>
        <v>20</v>
      </c>
    </row>
  </sheetData>
  <autoFilter ref="A1:G424">
    <filterColumn colId="3">
      <customFilters>
        <customFilter operator="equal" val="铅笔"/>
        <customFilter operator="equal" val="水性笔"/>
      </customFilters>
    </filterColumn>
    <extLst/>
  </autoFilter>
  <sortState ref="A2:G424">
    <sortCondition ref="C2:C424" customList="研发部,设计部,销售部,法务部,运营部"/>
    <sortCondition ref="D2:D424"/>
  </sortState>
  <conditionalFormatting sqref="F2:F424">
    <cfRule type="cellIs" dxfId="0" priority="1" operator="greaterThan">
      <formula>10</formula>
    </cfRule>
  </conditionalFormatting>
  <conditionalFormatting sqref="G2:G424">
    <cfRule type="top10" dxfId="1" priority="2" rank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D7"/>
  <sheetViews>
    <sheetView workbookViewId="0">
      <selection activeCell="H21" sqref="H21"/>
    </sheetView>
  </sheetViews>
  <sheetFormatPr defaultColWidth="8.88888888888889" defaultRowHeight="13.8" outlineLevelRow="6" outlineLevelCol="3"/>
  <cols>
    <col min="1" max="1" width="6.91666666666667" style="18" customWidth="1"/>
    <col min="2" max="3" width="10.6666666666667" style="18" customWidth="1"/>
    <col min="4" max="4" width="12.75" style="18" customWidth="1"/>
    <col min="5" max="5" width="8.88888888888889" style="18"/>
    <col min="6" max="6" width="10" style="18" customWidth="1"/>
    <col min="7" max="16384" width="8.88888888888889" style="18"/>
  </cols>
  <sheetData>
    <row r="1" spans="1:4">
      <c r="A1" s="19" t="s">
        <v>62</v>
      </c>
      <c r="B1" s="19" t="s">
        <v>63</v>
      </c>
      <c r="C1" s="19" t="s">
        <v>64</v>
      </c>
      <c r="D1" s="19" t="s">
        <v>65</v>
      </c>
    </row>
    <row r="2" spans="1:4">
      <c r="A2" s="20" t="s">
        <v>66</v>
      </c>
      <c r="B2" s="21" t="e">
        <f>COUNTIF(#REF!,A2)</f>
        <v>#REF!</v>
      </c>
      <c r="C2" s="21">
        <f>SUMIF(数据明细!$C$2:$C$424,A2,数据明细!$G$2:$G$424)</f>
        <v>2919.5</v>
      </c>
      <c r="D2" s="22">
        <f t="shared" ref="D2:D7" si="0">C2/$C$7</f>
        <v>0.23552902262918</v>
      </c>
    </row>
    <row r="3" spans="1:4">
      <c r="A3" s="20" t="s">
        <v>67</v>
      </c>
      <c r="B3" s="21" t="e">
        <f>COUNTIF(#REF!,A3)</f>
        <v>#REF!</v>
      </c>
      <c r="C3" s="21">
        <f>SUMIF(数据明细!$C$2:$C$424,A3,数据明细!$G$2:$G$424)</f>
        <v>2422</v>
      </c>
      <c r="D3" s="22">
        <f t="shared" si="0"/>
        <v>0.195393489572829</v>
      </c>
    </row>
    <row r="4" spans="1:4">
      <c r="A4" s="20" t="s">
        <v>68</v>
      </c>
      <c r="B4" s="21" t="e">
        <f>COUNTIF(#REF!,A4)</f>
        <v>#REF!</v>
      </c>
      <c r="C4" s="21">
        <f>SUMIF(数据明细!$C$2:$C$424,A4,数据明细!$G$2:$G$424)</f>
        <v>3745.5</v>
      </c>
      <c r="D4" s="22">
        <f t="shared" si="0"/>
        <v>0.302166108668468</v>
      </c>
    </row>
    <row r="5" spans="1:4">
      <c r="A5" s="20" t="s">
        <v>69</v>
      </c>
      <c r="B5" s="21" t="e">
        <f>COUNTIF(#REF!,A5)</f>
        <v>#REF!</v>
      </c>
      <c r="C5" s="21">
        <f>SUMIF(数据明细!$C$2:$C$424,A5,数据明细!$G$2:$G$424)</f>
        <v>2393.5</v>
      </c>
      <c r="D5" s="22">
        <f t="shared" si="0"/>
        <v>0.193094268081158</v>
      </c>
    </row>
    <row r="6" spans="1:4">
      <c r="A6" s="20" t="s">
        <v>70</v>
      </c>
      <c r="B6" s="21" t="e">
        <f>COUNTIF(#REF!,A6)</f>
        <v>#REF!</v>
      </c>
      <c r="C6" s="21">
        <f>SUMIF(数据明细!$C$2:$C$424,A6,数据明细!$G$2:$G$424)</f>
        <v>915</v>
      </c>
      <c r="D6" s="22">
        <f t="shared" si="0"/>
        <v>0.0738171110483643</v>
      </c>
    </row>
    <row r="7" spans="1:4">
      <c r="A7" s="19" t="s">
        <v>71</v>
      </c>
      <c r="B7" s="23" t="e">
        <f>SUM(B2:B6)</f>
        <v>#REF!</v>
      </c>
      <c r="C7" s="23">
        <f>SUM(C2:C6)</f>
        <v>12395.5</v>
      </c>
      <c r="D7" s="24">
        <f t="shared" si="0"/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8"/>
  <sheetViews>
    <sheetView tabSelected="1" workbookViewId="0">
      <selection activeCell="J17" sqref="J17"/>
    </sheetView>
  </sheetViews>
  <sheetFormatPr defaultColWidth="8.66666666666667" defaultRowHeight="13.8" outlineLevelRow="7"/>
  <cols>
    <col min="1" max="1" width="21.4444444444444"/>
    <col min="2" max="9" width="7.66666666666667"/>
    <col min="11" max="16384" width="8.66666666666667" customWidth="1"/>
  </cols>
  <sheetData>
    <row r="1" spans="1:10">
      <c r="A1" s="7" t="s">
        <v>72</v>
      </c>
      <c r="B1" s="7" t="s">
        <v>3</v>
      </c>
      <c r="C1" s="7"/>
      <c r="D1" s="8"/>
      <c r="E1" s="8"/>
      <c r="F1" s="8"/>
      <c r="G1" s="8"/>
      <c r="H1" s="8"/>
      <c r="I1" s="8"/>
      <c r="J1" s="14"/>
    </row>
    <row r="2" spans="1:10">
      <c r="A2" s="7" t="s">
        <v>0</v>
      </c>
      <c r="B2" s="7" t="s">
        <v>8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21</v>
      </c>
      <c r="H2" s="9" t="s">
        <v>22</v>
      </c>
      <c r="I2" s="9" t="s">
        <v>23</v>
      </c>
      <c r="J2" s="15" t="s">
        <v>71</v>
      </c>
    </row>
    <row r="3" spans="1:10">
      <c r="A3" s="7" t="s">
        <v>73</v>
      </c>
      <c r="B3" s="7">
        <v>592</v>
      </c>
      <c r="C3" s="9">
        <v>117.5</v>
      </c>
      <c r="D3" s="9">
        <v>120</v>
      </c>
      <c r="E3" s="9">
        <v>20</v>
      </c>
      <c r="F3" s="9">
        <v>183</v>
      </c>
      <c r="G3" s="9">
        <v>53</v>
      </c>
      <c r="H3" s="9">
        <v>34.5</v>
      </c>
      <c r="I3" s="9">
        <v>1050</v>
      </c>
      <c r="J3" s="15">
        <v>2170</v>
      </c>
    </row>
    <row r="4" spans="1:10">
      <c r="A4" s="10" t="s">
        <v>74</v>
      </c>
      <c r="B4" s="10">
        <v>368</v>
      </c>
      <c r="C4" s="11">
        <v>140</v>
      </c>
      <c r="D4" s="11">
        <v>45</v>
      </c>
      <c r="E4" s="11">
        <v>20</v>
      </c>
      <c r="F4" s="11">
        <v>66</v>
      </c>
      <c r="G4" s="11">
        <v>92</v>
      </c>
      <c r="H4" s="11">
        <v>72</v>
      </c>
      <c r="I4" s="11">
        <v>1500</v>
      </c>
      <c r="J4" s="16">
        <v>2303</v>
      </c>
    </row>
    <row r="5" spans="1:10">
      <c r="A5" s="10" t="s">
        <v>75</v>
      </c>
      <c r="B5" s="10">
        <v>496</v>
      </c>
      <c r="C5" s="11">
        <v>42.5</v>
      </c>
      <c r="D5" s="11">
        <v>180</v>
      </c>
      <c r="E5" s="11">
        <v>72</v>
      </c>
      <c r="F5" s="11">
        <v>195</v>
      </c>
      <c r="G5" s="11">
        <v>110</v>
      </c>
      <c r="H5" s="11">
        <v>112.5</v>
      </c>
      <c r="I5" s="11">
        <v>1380</v>
      </c>
      <c r="J5" s="16">
        <v>2588</v>
      </c>
    </row>
    <row r="6" spans="1:10">
      <c r="A6" s="10" t="s">
        <v>76</v>
      </c>
      <c r="B6" s="10">
        <v>504</v>
      </c>
      <c r="C6" s="11">
        <v>120</v>
      </c>
      <c r="D6" s="11">
        <v>165</v>
      </c>
      <c r="E6" s="11">
        <v>38</v>
      </c>
      <c r="F6" s="11">
        <v>108</v>
      </c>
      <c r="G6" s="11">
        <v>86</v>
      </c>
      <c r="H6" s="11">
        <v>72</v>
      </c>
      <c r="I6" s="11">
        <v>1510</v>
      </c>
      <c r="J6" s="16">
        <v>2603</v>
      </c>
    </row>
    <row r="7" spans="1:10">
      <c r="A7" s="10" t="s">
        <v>77</v>
      </c>
      <c r="B7" s="10">
        <v>472</v>
      </c>
      <c r="C7" s="11">
        <v>140</v>
      </c>
      <c r="D7" s="11">
        <v>115</v>
      </c>
      <c r="E7" s="11">
        <v>36</v>
      </c>
      <c r="F7" s="11">
        <v>114</v>
      </c>
      <c r="G7" s="11">
        <v>73</v>
      </c>
      <c r="H7" s="11">
        <v>91.5</v>
      </c>
      <c r="I7" s="11">
        <v>1430</v>
      </c>
      <c r="J7" s="16">
        <v>2471.5</v>
      </c>
    </row>
    <row r="8" spans="1:10">
      <c r="A8" s="12" t="s">
        <v>71</v>
      </c>
      <c r="B8" s="12">
        <v>2432</v>
      </c>
      <c r="C8" s="13">
        <v>560</v>
      </c>
      <c r="D8" s="13">
        <v>625</v>
      </c>
      <c r="E8" s="13">
        <v>186</v>
      </c>
      <c r="F8" s="13">
        <v>666</v>
      </c>
      <c r="G8" s="13">
        <v>414</v>
      </c>
      <c r="H8" s="13">
        <v>382.5</v>
      </c>
      <c r="I8" s="13">
        <v>6870</v>
      </c>
      <c r="J8" s="17">
        <v>12135.5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B48"/>
  <sheetViews>
    <sheetView workbookViewId="0">
      <selection activeCell="I29" sqref="I29"/>
    </sheetView>
  </sheetViews>
  <sheetFormatPr defaultColWidth="8.88888888888889" defaultRowHeight="13.8" outlineLevelCol="1"/>
  <sheetData>
    <row r="1" spans="1:2">
      <c r="A1" s="6" t="s">
        <v>1</v>
      </c>
      <c r="B1" s="6" t="s">
        <v>62</v>
      </c>
    </row>
    <row r="2" spans="1:2">
      <c r="A2" t="s">
        <v>49</v>
      </c>
      <c r="B2" t="s">
        <v>68</v>
      </c>
    </row>
    <row r="3" spans="1:2">
      <c r="A3" t="s">
        <v>38</v>
      </c>
      <c r="B3" t="s">
        <v>66</v>
      </c>
    </row>
    <row r="4" spans="1:2">
      <c r="A4" t="s">
        <v>33</v>
      </c>
      <c r="B4" t="s">
        <v>66</v>
      </c>
    </row>
    <row r="5" spans="1:2">
      <c r="A5" t="s">
        <v>40</v>
      </c>
      <c r="B5" t="s">
        <v>66</v>
      </c>
    </row>
    <row r="6" spans="1:2">
      <c r="A6" t="s">
        <v>32</v>
      </c>
      <c r="B6" t="s">
        <v>66</v>
      </c>
    </row>
    <row r="7" spans="1:2">
      <c r="A7" t="s">
        <v>42</v>
      </c>
      <c r="B7" t="s">
        <v>66</v>
      </c>
    </row>
    <row r="8" spans="1:2">
      <c r="A8" t="s">
        <v>34</v>
      </c>
      <c r="B8" t="s">
        <v>66</v>
      </c>
    </row>
    <row r="9" spans="1:2">
      <c r="A9" t="s">
        <v>26</v>
      </c>
      <c r="B9" t="s">
        <v>67</v>
      </c>
    </row>
    <row r="10" spans="1:2">
      <c r="A10" t="s">
        <v>31</v>
      </c>
      <c r="B10" t="s">
        <v>67</v>
      </c>
    </row>
    <row r="11" spans="1:2">
      <c r="A11" t="s">
        <v>29</v>
      </c>
      <c r="B11" t="s">
        <v>67</v>
      </c>
    </row>
    <row r="12" spans="1:2">
      <c r="A12" t="s">
        <v>41</v>
      </c>
      <c r="B12" t="s">
        <v>66</v>
      </c>
    </row>
    <row r="13" spans="1:2">
      <c r="A13" t="s">
        <v>28</v>
      </c>
      <c r="B13" t="s">
        <v>67</v>
      </c>
    </row>
    <row r="14" spans="1:2">
      <c r="A14" t="s">
        <v>39</v>
      </c>
      <c r="B14" t="s">
        <v>66</v>
      </c>
    </row>
    <row r="15" spans="1:2">
      <c r="A15" t="s">
        <v>30</v>
      </c>
      <c r="B15" t="s">
        <v>67</v>
      </c>
    </row>
    <row r="16" spans="1:2">
      <c r="A16" t="s">
        <v>54</v>
      </c>
      <c r="B16" t="s">
        <v>68</v>
      </c>
    </row>
    <row r="17" spans="1:2">
      <c r="A17" t="s">
        <v>27</v>
      </c>
      <c r="B17" t="s">
        <v>67</v>
      </c>
    </row>
    <row r="18" spans="1:2">
      <c r="A18" t="s">
        <v>55</v>
      </c>
      <c r="B18" t="s">
        <v>68</v>
      </c>
    </row>
    <row r="19" spans="1:2">
      <c r="A19" t="s">
        <v>53</v>
      </c>
      <c r="B19" t="s">
        <v>68</v>
      </c>
    </row>
    <row r="20" spans="1:2">
      <c r="A20" t="s">
        <v>45</v>
      </c>
      <c r="B20" t="s">
        <v>68</v>
      </c>
    </row>
    <row r="21" spans="1:2">
      <c r="A21" t="s">
        <v>47</v>
      </c>
      <c r="B21" t="s">
        <v>68</v>
      </c>
    </row>
    <row r="22" spans="1:2">
      <c r="A22" t="s">
        <v>51</v>
      </c>
      <c r="B22" t="s">
        <v>68</v>
      </c>
    </row>
    <row r="23" spans="1:2">
      <c r="A23" t="s">
        <v>46</v>
      </c>
      <c r="B23" t="s">
        <v>68</v>
      </c>
    </row>
    <row r="24" spans="1:2">
      <c r="A24" t="s">
        <v>44</v>
      </c>
      <c r="B24" t="s">
        <v>68</v>
      </c>
    </row>
    <row r="25" spans="1:2">
      <c r="A25" t="s">
        <v>48</v>
      </c>
      <c r="B25" t="s">
        <v>68</v>
      </c>
    </row>
    <row r="26" spans="1:2">
      <c r="A26" t="s">
        <v>52</v>
      </c>
      <c r="B26" t="s">
        <v>68</v>
      </c>
    </row>
    <row r="27" spans="1:2">
      <c r="A27" t="s">
        <v>9</v>
      </c>
      <c r="B27" t="s">
        <v>69</v>
      </c>
    </row>
    <row r="28" spans="1:2">
      <c r="A28" t="s">
        <v>11</v>
      </c>
      <c r="B28" t="s">
        <v>69</v>
      </c>
    </row>
    <row r="29" spans="1:2">
      <c r="A29" t="s">
        <v>25</v>
      </c>
      <c r="B29" t="s">
        <v>67</v>
      </c>
    </row>
    <row r="30" spans="1:2">
      <c r="A30" t="s">
        <v>20</v>
      </c>
      <c r="B30" t="s">
        <v>69</v>
      </c>
    </row>
    <row r="31" spans="1:2">
      <c r="A31" t="s">
        <v>7</v>
      </c>
      <c r="B31" t="s">
        <v>69</v>
      </c>
    </row>
    <row r="32" spans="1:2">
      <c r="A32" t="s">
        <v>15</v>
      </c>
      <c r="B32" t="s">
        <v>69</v>
      </c>
    </row>
    <row r="33" spans="1:2">
      <c r="A33" t="s">
        <v>10</v>
      </c>
      <c r="B33" t="s">
        <v>69</v>
      </c>
    </row>
    <row r="34" spans="1:2">
      <c r="A34" t="s">
        <v>12</v>
      </c>
      <c r="B34" t="s">
        <v>69</v>
      </c>
    </row>
    <row r="35" spans="1:2">
      <c r="A35" t="s">
        <v>14</v>
      </c>
      <c r="B35" t="s">
        <v>69</v>
      </c>
    </row>
    <row r="36" spans="1:2">
      <c r="A36" t="s">
        <v>35</v>
      </c>
      <c r="B36" t="s">
        <v>66</v>
      </c>
    </row>
    <row r="37" spans="1:2">
      <c r="A37" t="s">
        <v>36</v>
      </c>
      <c r="B37" t="s">
        <v>66</v>
      </c>
    </row>
    <row r="38" spans="1:2">
      <c r="A38" t="s">
        <v>37</v>
      </c>
      <c r="B38" t="s">
        <v>66</v>
      </c>
    </row>
    <row r="39" spans="1:2">
      <c r="A39" t="s">
        <v>43</v>
      </c>
      <c r="B39" t="s">
        <v>66</v>
      </c>
    </row>
    <row r="40" spans="1:2">
      <c r="A40" t="s">
        <v>13</v>
      </c>
      <c r="B40" t="s">
        <v>69</v>
      </c>
    </row>
    <row r="41" spans="1:2">
      <c r="A41" t="s">
        <v>58</v>
      </c>
      <c r="B41" t="s">
        <v>70</v>
      </c>
    </row>
    <row r="42" spans="1:2">
      <c r="A42" t="s">
        <v>24</v>
      </c>
      <c r="B42" t="s">
        <v>67</v>
      </c>
    </row>
    <row r="43" spans="1:2">
      <c r="A43" t="s">
        <v>60</v>
      </c>
      <c r="B43" t="s">
        <v>70</v>
      </c>
    </row>
    <row r="44" spans="1:2">
      <c r="A44" t="s">
        <v>59</v>
      </c>
      <c r="B44" t="s">
        <v>70</v>
      </c>
    </row>
    <row r="45" spans="1:2">
      <c r="A45" t="s">
        <v>50</v>
      </c>
      <c r="B45" t="s">
        <v>68</v>
      </c>
    </row>
    <row r="46" spans="1:2">
      <c r="A46" t="s">
        <v>61</v>
      </c>
      <c r="B46" t="s">
        <v>70</v>
      </c>
    </row>
    <row r="47" spans="1:2">
      <c r="A47" t="s">
        <v>56</v>
      </c>
      <c r="B47" t="s">
        <v>68</v>
      </c>
    </row>
    <row r="48" spans="1:2">
      <c r="A48" t="s">
        <v>57</v>
      </c>
      <c r="B48" t="s">
        <v>70</v>
      </c>
    </row>
  </sheetData>
  <sortState ref="A2:B48">
    <sortCondition ref="A5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showGridLines="0" workbookViewId="0">
      <selection activeCell="C38" sqref="C38"/>
    </sheetView>
  </sheetViews>
  <sheetFormatPr defaultColWidth="8.88888888888889" defaultRowHeight="13.8" outlineLevelRow="3" outlineLevelCol="1"/>
  <cols>
    <col min="1" max="1" width="9.11111111111111" style="1" customWidth="1"/>
    <col min="2" max="2" width="25.4444444444444" style="1" customWidth="1"/>
  </cols>
  <sheetData>
    <row r="1" spans="1:2">
      <c r="A1" s="2" t="s">
        <v>78</v>
      </c>
      <c r="B1" s="3" t="s">
        <v>79</v>
      </c>
    </row>
    <row r="2" spans="1:2">
      <c r="A2" s="4">
        <v>1</v>
      </c>
      <c r="B2" s="5" t="s">
        <v>80</v>
      </c>
    </row>
    <row r="3" spans="1:2">
      <c r="A3" s="4">
        <v>2</v>
      </c>
      <c r="B3" s="5" t="s">
        <v>81</v>
      </c>
    </row>
    <row r="4" spans="1:2">
      <c r="A4" s="4">
        <v>3</v>
      </c>
      <c r="B4" s="5" t="s">
        <v>82</v>
      </c>
    </row>
  </sheetData>
  <hyperlinks>
    <hyperlink ref="B2" location="数据明细!A1" display="数据明细"/>
    <hyperlink ref="B3" location="统计!A1" display="统计"/>
    <hyperlink ref="B4" location="分析!A1" display="分析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数据明细</vt:lpstr>
      <vt:lpstr>统计</vt:lpstr>
      <vt:lpstr>分析</vt:lpstr>
      <vt:lpstr>部门清单</vt:lpstr>
      <vt:lpstr>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2015-06-05T18:17:00Z</dcterms:created>
  <dcterms:modified xsi:type="dcterms:W3CDTF">2025-06-09T07:57:20Z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50A716732C1D49C393D28CD1592BFB47</vt:lpwstr>
  </property>
  <property fmtid="{D5CDD505-2E9C-101B-9397-08002B2CF9AE}" pid="3" name="KSOProductBuildVer">
    <vt:lpwstr>2052-11.1.0.10009</vt:lpwstr>
  </property>
</Properties>
</file>