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hui\Desktop\"/>
    </mc:Choice>
  </mc:AlternateContent>
  <xr:revisionPtr revIDLastSave="0" documentId="13_ncr:1_{950CBB7A-DB42-4FAF-803E-6E3A8B05D390}" xr6:coauthVersionLast="47" xr6:coauthVersionMax="47" xr10:uidLastSave="{00000000-0000-0000-0000-000000000000}"/>
  <bookViews>
    <workbookView xWindow="-108" yWindow="-108" windowWidth="23256" windowHeight="13176" firstSheet="2" activeTab="3" xr2:uid="{00000000-000D-0000-FFFF-FFFF00000000}"/>
  </bookViews>
  <sheets>
    <sheet name="First Submission" sheetId="1" r:id="rId1"/>
    <sheet name="First Submission Metrics Mappin" sheetId="2" r:id="rId2"/>
    <sheet name="First Submission CleanBug Ratio" sheetId="3" r:id="rId3"/>
    <sheet name="Second Submission" sheetId="4" r:id="rId4"/>
    <sheet name="Evaluated Software" sheetId="6" r:id="rId5"/>
  </sheets>
  <definedNames>
    <definedName name="_xlnm._FilterDatabase" localSheetId="3" hidden="1">'Second Submission'!$A$1:$AJ$68</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8" roundtripDataSignature="AMtx7mj0gWg2uY1jRY9RgdSo12XURqHe7w=="/>
    </ext>
  </extLst>
</workbook>
</file>

<file path=xl/calcChain.xml><?xml version="1.0" encoding="utf-8"?>
<calcChain xmlns="http://schemas.openxmlformats.org/spreadsheetml/2006/main">
  <c r="H2" i="4" l="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85" i="4" l="1"/>
  <c r="A85" i="4"/>
  <c r="A86" i="4"/>
  <c r="C85" i="4"/>
  <c r="A87" i="4"/>
  <c r="J2" i="4"/>
  <c r="AP84" i="4"/>
  <c r="J75" i="4"/>
  <c r="J11" i="4"/>
  <c r="J16" i="4"/>
  <c r="J34" i="4"/>
  <c r="J50" i="4"/>
  <c r="J64" i="4"/>
  <c r="G12" i="3"/>
  <c r="G11" i="3"/>
  <c r="G10" i="3"/>
  <c r="G9" i="3"/>
  <c r="G8" i="3"/>
  <c r="G7" i="3"/>
  <c r="G6" i="3"/>
  <c r="G5" i="3"/>
  <c r="G4" i="3"/>
  <c r="G3" i="3"/>
</calcChain>
</file>

<file path=xl/sharedStrings.xml><?xml version="1.0" encoding="utf-8"?>
<sst xmlns="http://schemas.openxmlformats.org/spreadsheetml/2006/main" count="2219" uniqueCount="1027">
  <si>
    <t>Papers</t>
  </si>
  <si>
    <t>Year</t>
  </si>
  <si>
    <t xml:space="preserve"> Batch  Number</t>
  </si>
  <si>
    <t>Paper Category</t>
  </si>
  <si>
    <t>Changeset Definition</t>
  </si>
  <si>
    <t>Dataset</t>
  </si>
  <si>
    <t>Metrics</t>
  </si>
  <si>
    <t>Prediction Target</t>
  </si>
  <si>
    <t>Learning Setting</t>
  </si>
  <si>
    <t>Model (Defect Proneness)</t>
  </si>
  <si>
    <t>Base Learner</t>
  </si>
  <si>
    <t>Dependent Variables (Defect Proneness)</t>
  </si>
  <si>
    <t>Dependent Variables</t>
  </si>
  <si>
    <t>Evaluation Strategy</t>
  </si>
  <si>
    <t>DP Evaluation Criteria</t>
  </si>
  <si>
    <t>Model (Effort-Aware (EA))</t>
  </si>
  <si>
    <t>EA Evaluation Criteria</t>
  </si>
  <si>
    <t>Title</t>
  </si>
  <si>
    <t>Topics</t>
  </si>
  <si>
    <t>Synopsis</t>
  </si>
  <si>
    <t xml:space="preserve"> Duan et al.~\cite{duan2021impact} </t>
  </si>
  <si>
    <t>1st Submission</t>
  </si>
  <si>
    <t>Data</t>
  </si>
  <si>
    <t>Commit</t>
  </si>
  <si>
    <t>8 OSS  projects</t>
  </si>
  <si>
    <t>Kamei-14</t>
  </si>
  <si>
    <t>Random Forest, Naive Bayes, Logisstic Regression</t>
  </si>
  <si>
    <t xml:space="preserve"> Noise reduction </t>
  </si>
  <si>
    <t xml:space="preserve"> impact of duplicate changes, i.e., identical changes applied to multiple SCM branches on prediction performance</t>
  </si>
  <si>
    <t xml:space="preserve"> Zhao et al.~\cite{zhao2021simplified} </t>
  </si>
  <si>
    <t>Model</t>
  </si>
  <si>
    <t>CDF-2016 App10</t>
  </si>
  <si>
    <t>wp</t>
  </si>
  <si>
    <t>F2, MCC</t>
  </si>
  <si>
    <t>Simplified Deep Forest Model Based Just-in-TimeDefect Prediction for Android Mobile Apps</t>
  </si>
  <si>
    <t xml:space="preserve"> Within-project model, application domain </t>
  </si>
  <si>
    <t xml:space="preserve"> assessment of a custom deep forest model for Android mobile apps</t>
  </si>
  <si>
    <t xml:space="preserve"> Hoang et al.~\cite{hoang2020cc2vec} </t>
  </si>
  <si>
    <t>Metrics/Features</t>
  </si>
  <si>
    <t xml:space="preserve"> Model, feature representation </t>
  </si>
  <si>
    <t xml:space="preserve"> Building a convolutional network to extract feature representations of software changes considering change structure and to use the features for defect prediction</t>
  </si>
  <si>
    <t xml:space="preserve"> Kang et al.~\cite{kang2020predicting} </t>
  </si>
  <si>
    <t>Field Test (Maritime)</t>
  </si>
  <si>
    <t>Predicting just-in-time software defects to reduce
post-release quality costs in the maritime industry</t>
  </si>
  <si>
    <t xml:space="preserve"> SDLC, application domain </t>
  </si>
  <si>
    <t xml:space="preserve"> within and cross-project SDP comparison and cost-benefit analysis for post-release changes in maritime software</t>
  </si>
  <si>
    <t xml:space="preserve"> Tabassum et al.~\cite{tabassum2020investigation} </t>
  </si>
  <si>
    <t>CMSM-2019 OSS10</t>
  </si>
  <si>
    <t>xp</t>
  </si>
  <si>
    <t>online</t>
  </si>
  <si>
    <t xml:space="preserve"> Cross-project model </t>
  </si>
  <si>
    <t xml:space="preserve"> assessment of cross-project SDP with an online learning (data stream learning) model</t>
  </si>
  <si>
    <t xml:space="preserve"> Tian et al.~\cite{tian2020well} </t>
  </si>
  <si>
    <t>Tian-OSS18</t>
  </si>
  <si>
    <t>Precision, Recall, F1,  Accuracy, MCC; Recall@20, Popt</t>
  </si>
  <si>
    <t>no project results given (average)</t>
  </si>
  <si>
    <t>How Well Just-In-Time Defect Prediction Techniques Enhance Software Reliability?</t>
  </si>
  <si>
    <t xml:space="preserve"> Within-project model evaluation, SDLC </t>
  </si>
  <si>
    <t xml:space="preserve"> evaluations of long-term JIT-SDP for reliability improvement in terms of the usage-weighted defects and short-term JIT-SDP for early defect prediction</t>
  </si>
  <si>
    <t xml:space="preserve"> Trautsch et al.~\cite{trautsch2020static} </t>
  </si>
  <si>
    <t>Metrics/Feature</t>
  </si>
  <si>
    <t>Trautsch-OSS39</t>
  </si>
  <si>
    <t>Kamei-14+StaticWarningMessage</t>
  </si>
  <si>
    <t>batch</t>
  </si>
  <si>
    <t>AUC, F1 ( only mean, std provided)</t>
  </si>
  <si>
    <t xml:space="preserve"> Sub-change prediction, metrics, SZZ </t>
  </si>
  <si>
    <t xml:space="preserve"> investigation of extensive list of metrics including static analysis warnings and improved SZZ algorithm for sub-change (files in a change) defect prediction</t>
  </si>
  <si>
    <t xml:space="preserve"> Bennin et al.~\cite{bennin2020revisiting} </t>
  </si>
  <si>
    <t>Data/Model</t>
  </si>
  <si>
    <t>logical transaction for OSS5</t>
  </si>
  <si>
    <t>5 of Kamei-2012 OSS6</t>
  </si>
  <si>
    <t>no tables</t>
  </si>
  <si>
    <t xml:space="preserve"> Data distribution </t>
  </si>
  <si>
    <t xml:space="preserve"> investigation of concept drift within software projects</t>
  </si>
  <si>
    <t xml:space="preserve"> Zhu et al.~\cite{zhu2020within} </t>
  </si>
  <si>
    <t>logical transaction for OSS6</t>
  </si>
  <si>
    <t>Kamei-2012 OSS6</t>
  </si>
  <si>
    <t>wp,xp</t>
  </si>
  <si>
    <t>CNN+DenseNN</t>
  </si>
  <si>
    <t xml:space="preserve"> Model </t>
  </si>
  <si>
    <t xml:space="preserve"> investigation of effectiveness of convolutional neural networks on defect prediction using software metrics as input features</t>
  </si>
  <si>
    <t xml:space="preserve"> Yan et al.~\cite{yan2020effort} </t>
  </si>
  <si>
    <t>Field Test (Alibaba)</t>
  </si>
  <si>
    <t>Alibaba 14 projects</t>
  </si>
  <si>
    <t>CBS+,OneWay,EALR,LT,Churn</t>
  </si>
  <si>
    <t>recall@20, precision@20, f1@20, pci@20</t>
  </si>
  <si>
    <t xml:space="preserve"> Prediction setting, application domain </t>
  </si>
  <si>
    <t xml:space="preserve"> investigation of the effectiveness of supervised (\jitmodel{CBS+}, \jitmodel{CBS}, \jitmodel{OneWay}, and \jitmodel{EALR}) and unsupervised (\jitmodel{LT} and \jitmodel{Code Churn}) {\em effort-aware} JIT-SDP in an {\em industry} setting (on Alibaba projects)</t>
  </si>
  <si>
    <t xml:space="preserve"> Khanan et al.~\cite{khanan2020jitbot} </t>
  </si>
  <si>
    <t>Tool (jitbot)</t>
  </si>
  <si>
    <t xml:space="preserve"> Prediction setting, applications of JIT-SDP </t>
  </si>
  <si>
    <t xml:space="preserve"> design of explainable JIT-SDP bot that ``explains'' a defect prone change with the ``contribution'' of software metrics to the defect proneness</t>
  </si>
  <si>
    <t xml:space="preserve"> Li et al.~\cite{li2020effort} </t>
  </si>
  <si>
    <t>batch,  tri-training</t>
  </si>
  <si>
    <t>EATT</t>
  </si>
  <si>
    <t>precision, recall, F1, AUC; ACC and Popt</t>
  </si>
  <si>
    <t>Effort-Aware semi-Supervised just-in-Time defect prediction</t>
  </si>
  <si>
    <t xml:space="preserve"> investigation of semi-supervised effort-aware JIT-SDP using a tri-training method (also see Zhang et al.~\cite{zhang2019effort})</t>
  </si>
  <si>
    <t xml:space="preserve"> Catolino et al.~\cite{catolino2019cross} </t>
  </si>
  <si>
    <t>CDF-2016 App14</t>
  </si>
  <si>
    <t xml:space="preserve"> Application domain, model </t>
  </si>
  <si>
    <t xml:space="preserve"> investigation of cross-project JIT-SDP in {\em mobile platforms} and comparison of four classifiers and four ensemble techniques.</t>
  </si>
  <si>
    <t xml:space="preserve"> Kondo et al.~\cite{kondo2020impact} </t>
  </si>
  <si>
    <t>Kondo-2020 OSS5</t>
  </si>
  <si>
    <t>Kamei-14+KondoContext</t>
  </si>
  <si>
    <t>logistic regression models and random forest
models</t>
  </si>
  <si>
    <t>AUC, MCC</t>
  </si>
  <si>
    <t xml:space="preserve"> Software metrics </t>
  </si>
  <si>
    <t xml:space="preserve"> design and investigation of ``context metrics'', a metric measure the complexity or the size of the surrounding lines of a change.</t>
  </si>
  <si>
    <t xml:space="preserve"> Fan et al.~\cite{fan2019impact} </t>
  </si>
  <si>
    <t>Data (SZZ)</t>
  </si>
  <si>
    <t>daCosta-2017-Neto-2018 OSS10</t>
  </si>
  <si>
    <t>Defect probability; Defect score</t>
  </si>
  <si>
    <t>Out-of-sample bootstram</t>
  </si>
  <si>
    <t>AUC, F1,G-mean; Recall@20</t>
  </si>
  <si>
    <t>The Impact of Mislabeled Changes by SZZ on
Just-in-Time Defect Prediction</t>
  </si>
  <si>
    <t xml:space="preserve"> investigation of impact of SZZ algorithms and labeling errors</t>
  </si>
  <si>
    <t xml:space="preserve"> Hoang et al.~\cite{hoang2019deepjit} </t>
  </si>
  <si>
    <r>
      <rPr>
        <sz val="11"/>
        <color theme="1"/>
        <rFont val="Calibri"/>
      </rPr>
      <t xml:space="preserve">Commit (via </t>
    </r>
    <r>
      <rPr>
        <b/>
        <sz val="11"/>
        <color theme="1"/>
        <rFont val="Calibri"/>
      </rPr>
      <t>Gerrit)</t>
    </r>
  </si>
  <si>
    <t>MK-2017 QT-OpenStack</t>
  </si>
  <si>
    <t>Deep feature representations</t>
  </si>
  <si>
    <t>DeepJIT</t>
  </si>
  <si>
    <t>CNN + DenseNN</t>
  </si>
  <si>
    <t>Defect probability</t>
  </si>
  <si>
    <t>long-period/short-period</t>
  </si>
  <si>
    <t>AUC</t>
  </si>
  <si>
    <t>DeepJIT: An End-To-End Deep Learning
Framework for Just-In-Time Defect Prediction</t>
  </si>
  <si>
    <t xml:space="preserve"> investigation of cross-validation, short-term, and long-term prediction of convolutional neural networks using tokens (words) from both commit messages and changes as input.</t>
  </si>
  <si>
    <t xml:space="preserve"> Pascarella et al.~\cite{pascarella2019fine} </t>
  </si>
  <si>
    <t>commit</t>
  </si>
  <si>
    <t>PPB-2019 OSS10</t>
  </si>
  <si>
    <t>Kamei-14 + Rahman-Devavnbu(2013)</t>
  </si>
  <si>
    <t>Random Forest classifier</t>
  </si>
  <si>
    <t>time-sensitive analysis</t>
  </si>
  <si>
    <t>precision, recall, f1, auc-roc; Popt</t>
  </si>
  <si>
    <t xml:space="preserve"> Prediction setting </t>
  </si>
  <si>
    <t xml:space="preserve"> Predicting whether in the specific files, contained in a commit, that are defect-inducing</t>
  </si>
  <si>
    <t xml:space="preserve"> Huang et al.~\cite{huang2019revisiting} </t>
  </si>
  <si>
    <t>CBS+</t>
  </si>
  <si>
    <t>logistic regression + search-based</t>
  </si>
  <si>
    <t>recall@20, f1; recall@20, f1; precision,recall,f1; recall@20</t>
  </si>
  <si>
    <t>Revisiting supervised and unsupervised models
for effort-aware just-in-time defect prediction</t>
  </si>
  <si>
    <t xml:space="preserve"> investigation of a supervised effort-aware model (called \jitmodel{CBS+}) combining Kamei et al.'s supervised \jitmodel{EALR} model~\cite{kamei2012large} and Yang et al.'s unsupervised \jitmodel{LT}~\cite{yang2016effort}</t>
  </si>
  <si>
    <t xml:space="preserve"> Cabral et al.~\cite{cabral2019class} </t>
  </si>
  <si>
    <t>online learning</t>
  </si>
  <si>
    <t>ensemble (UOB, OOB)</t>
  </si>
  <si>
    <t>R0, R1, |R0-R1|, G-Mean</t>
  </si>
  <si>
    <t xml:space="preserve"> investigation of an Oversampling Online Bagging (ORB) to tackle class imbalance evolution in an online JIT-SDP scenario while considering verification latency</t>
  </si>
  <si>
    <t xml:space="preserve"> Zhang et al.~\cite{zhang2019effort} </t>
  </si>
  <si>
    <t>tri-training, EATT</t>
  </si>
  <si>
    <t>Effort-Aware Tri-Training
for Semi-supervised Just-in-Time Defect Prediction</t>
  </si>
  <si>
    <t xml:space="preserve"> investigation of semi-supervised effort-aware JIT-SDP using a tri-training method (also see Li et al.~\cite{li2020effort})</t>
  </si>
  <si>
    <t xml:space="preserve"> Guo et al.~\cite{guo2018bridging} </t>
  </si>
  <si>
    <t>figures only</t>
  </si>
  <si>
    <t>Poster: Bridging Effort-Aware Prediction and Strong Classification - a Just-in-Time Software Defect Prediction Study</t>
  </si>
  <si>
    <t xml:space="preserve"> Evaluation </t>
  </si>
  <si>
    <t xml:space="preserve"> investigation of the relationship between classification performance and the cost-effectiveness performance metrics to obtain insights, e.g., that there is great variability in repair effort.</t>
  </si>
  <si>
    <t xml:space="preserve"> Young et al.~\cite{young2018replication} </t>
  </si>
  <si>
    <t>ensemble (DSL)</t>
  </si>
  <si>
    <t>Defect  probability</t>
  </si>
  <si>
    <t>for 2-folds to 10-folds cross validation</t>
  </si>
  <si>
    <t>preciall, recall, f1</t>
  </si>
  <si>
    <t>A Replication Study: Just-In-Time Defect Prediction with Ensemble Learning</t>
  </si>
  <si>
    <t xml:space="preserve"> comparison of the prediction of defect-prone changes using traditional machine learning techniques and ensemble learning algorithms</t>
  </si>
  <si>
    <t xml:space="preserve"> Chen et al.~\cite{chen2018multi} </t>
  </si>
  <si>
    <t>cross-validation; timewise-cross-validation</t>
  </si>
  <si>
    <t>recall@20, Popt</t>
  </si>
  <si>
    <t xml:space="preserve"> formulating prediction as a dual-objective optimization problem based on logistic regression and NSGA-II to balance the benefit, i.e., the predicted defects and the cost, i.e., the review efforts.</t>
  </si>
  <si>
    <t xml:space="preserve"> Fu and Menzies~\cite{fu2017revisiting} </t>
  </si>
  <si>
    <t>OneWay</t>
  </si>
  <si>
    <t>Oneway</t>
  </si>
  <si>
    <t>time-wise cross-validation</t>
  </si>
  <si>
    <t>recall@20, precision@20, f1@20, Popt</t>
  </si>
  <si>
    <t>Revisiting Unsupervised Learning for Defect Prediction</t>
  </si>
  <si>
    <t xml:space="preserve"> investigation of Yang et al.'s unsuperivsed models (\jitmodel{LT}) and the prosed \jitmodel{OneWay} that uses the supervise models to prune unsupervised models</t>
  </si>
  <si>
    <t xml:space="preserve"> Huang et al.~\cite{huang2017supervised} </t>
  </si>
  <si>
    <t>N/A</t>
  </si>
  <si>
    <t>Logistic regression + search (CBS)</t>
  </si>
  <si>
    <t>Defect density (Y(c)/Churn)</t>
  </si>
  <si>
    <t>10 times 10-fold cross-validation</t>
  </si>
  <si>
    <t>recall@20, precision@20, f1@20, pci@20, ifa@20</t>
  </si>
  <si>
    <t>Supervised vs Unsupervised Models: A Holistic Look at Effort-Aware Just-in-Time Defect Prediction</t>
  </si>
  <si>
    <t xml:space="preserve"> investigation of a suprervised effort-aware model (called \jitmodel{CBS}) combining Kamei et al.'s supervised \jitmodel{EALR} model~\cite{kamei2012large} and Yang et al.'s unsupervised \jitmodel{LT}~\cite{yang2016effort}</t>
  </si>
  <si>
    <t xml:space="preserve"> Liu et al.~\cite{liu2017code} </t>
  </si>
  <si>
    <t>logical transactoin for OSS6</t>
  </si>
  <si>
    <t>1/Churn</t>
  </si>
  <si>
    <t>Defect score (1/Churn)</t>
  </si>
  <si>
    <t>Recall@20, Popt</t>
  </si>
  <si>
    <t>Code churn: A neglected metric in effort-aware just-in-time defect prediction</t>
  </si>
  <si>
    <t xml:space="preserve"> investigation of the effectiveness of code churn based unsupervised defect prediction model (\jitmodel{CCUM}) for effort-aware prediction</t>
  </si>
  <si>
    <t xml:space="preserve"> McIntosh and Kamei~\cite{mcintosh2017fix} </t>
  </si>
  <si>
    <r>
      <rPr>
        <sz val="11"/>
        <color theme="1"/>
        <rFont val="Calibri"/>
      </rPr>
      <t xml:space="preserve">(Git) Commit (via </t>
    </r>
    <r>
      <rPr>
        <b/>
        <sz val="11"/>
        <color theme="1"/>
        <rFont val="Calibri"/>
      </rPr>
      <t>Gerrit)</t>
    </r>
  </si>
  <si>
    <t>MK-17(9 of Kamei-14 + Author/Review &amp; Review)</t>
  </si>
  <si>
    <t>batch (Long-term/short-term)</t>
  </si>
  <si>
    <t>a nonlinear variant of multiple regression modelling</t>
  </si>
  <si>
    <t>Are Fix-Inducing Changes a Moving Target? A Longitudinal Case Study of Just-In-Time Defect Prediction</t>
  </si>
  <si>
    <t xml:space="preserve"> investigation of evolving nature of software project with software projects with insights, such as, JIT models that should be retrained using recently recorded data</t>
  </si>
  <si>
    <t xml:space="preserve"> Yang et al.~\cite{yang2017tlel}, </t>
  </si>
  <si>
    <t>TLEL</t>
  </si>
  <si>
    <t>5 ML; bagging or stackking; TLEL(bagging+stacking)</t>
  </si>
  <si>
    <t>TLEL: A two-layer ensemble learning approach for just-in-time defect prediction</t>
  </si>
  <si>
    <t xml:space="preserve"> investigation of a two-layer ensemble model (\jitmodel{TLEL}) for effort-aware prediction</t>
  </si>
  <si>
    <t xml:space="preserve"> Kamei et al.~\cite{kamei2016studying} </t>
  </si>
  <si>
    <t>Kamei-2012 OSS6 + FK-2014 OSS5</t>
  </si>
  <si>
    <t>Random Forest</t>
  </si>
  <si>
    <t>AUC, precision, recall, F1</t>
  </si>
  <si>
    <t>Studying just-in-time defect prediction using cross-project models</t>
  </si>
  <si>
    <t xml:space="preserve"> Prediction setting, model </t>
  </si>
  <si>
    <t xml:space="preserve"> Examination of an ensemble approach for cross-project JIT-SDP with random forest base learner (also see Fukushima et al.~\cite{fukushima2014empirical})</t>
  </si>
  <si>
    <t xml:space="preserve"> Tourani and Adams~\cite{tourani2016impact} </t>
  </si>
  <si>
    <t>Feature/Metrics</t>
  </si>
  <si>
    <r>
      <rPr>
        <sz val="11"/>
        <color theme="1"/>
        <rFont val="Calibri"/>
      </rPr>
      <t xml:space="preserve">(Git) Commit (via </t>
    </r>
    <r>
      <rPr>
        <b/>
        <sz val="11"/>
        <color theme="1"/>
        <rFont val="Calibri"/>
      </rPr>
      <t>Gerrit</t>
    </r>
    <r>
      <rPr>
        <sz val="11"/>
        <color theme="1"/>
        <rFont val="Calibri"/>
      </rPr>
      <t>)?</t>
    </r>
  </si>
  <si>
    <t>TA-2016 (OpenStack+Eclipse)</t>
  </si>
  <si>
    <t>Kamei-14+human discussion</t>
  </si>
  <si>
    <t>logistic regression model</t>
  </si>
  <si>
    <t>stratified 10-fold cross-validation</t>
  </si>
  <si>
    <t>precision, recall, F1, AUC</t>
  </si>
  <si>
    <t>The Impact of Human Discussions on Just-In-Time Quality Assurance</t>
  </si>
  <si>
    <t xml:space="preserve"> Data, metrics </t>
  </si>
  <si>
    <t xml:space="preserve"> investigation of using issue and review discussions to predict the defect-proneness of software patchs</t>
  </si>
  <si>
    <t xml:space="preserve"> Herzig et al.~\cite{herzig2016impact} </t>
  </si>
  <si>
    <t xml:space="preserve">Data </t>
  </si>
  <si>
    <t xml:space="preserve"> Data, model </t>
  </si>
  <si>
    <t xml:space="preserve"> investigation of {\em tangled changes} on defect prediction and examination of a multi-predictor approach to untangle changes</t>
  </si>
  <si>
    <t xml:space="preserve"> Yang et al.~\cite{yang2016effort} </t>
  </si>
  <si>
    <t>LT, AGE, NUC, ENTROPY</t>
  </si>
  <si>
    <t>Search-based</t>
  </si>
  <si>
    <t>Defect score (1/M(c))</t>
  </si>
  <si>
    <t xml:space="preserve">10 times 10-fold cross-validation; time-wise-cross-validation method </t>
  </si>
  <si>
    <t>Effort-aware just-in-time defect prediction: simple unsupervised     models could be better than supervised models</t>
  </si>
  <si>
    <t xml:space="preserve"> investigation of the predictive power of simple unsupervised models, such as, \jitmodel{LT} and \jitmodel{AGE} in effort-aware JIT defect prediction and comparison of a variety of supervised and unsupervised models</t>
  </si>
  <si>
    <t xml:space="preserve"> Rosen et al.~\cite{rosen2015commit} </t>
  </si>
  <si>
    <t>Data (Tangled changes)</t>
  </si>
  <si>
    <t xml:space="preserve"> Tool </t>
  </si>
  <si>
    <t xml:space="preserve"> describing a publicly available defect prediction tool called Commit Guru</t>
  </si>
  <si>
    <t xml:space="preserve"> Tan et al.~\cite{tan2015online} </t>
  </si>
  <si>
    <t xml:space="preserve">File Modifications </t>
  </si>
  <si>
    <t>Jiang-2013 (unavail)</t>
  </si>
  <si>
    <t>JTK (metadata, bag-of-words, and characteristic vectors)</t>
  </si>
  <si>
    <t>ADTree</t>
  </si>
  <si>
    <t>precision, recall, F1</t>
  </si>
  <si>
    <t>Online Defect Prediction for Imbalanced Data</t>
  </si>
  <si>
    <t xml:space="preserve"> proposing an online JIT-SDP model and investigating class imbalance problem and time-sensitive change classification for defect prediction where bag-of-words feature of commit message, static code metrics, the node type in abstract syntax trees and meta data features.</t>
  </si>
  <si>
    <t xml:space="preserve"> Yang et al.~\cite{yang2015deep} </t>
  </si>
  <si>
    <t>Deeper</t>
  </si>
  <si>
    <t>Deep belief neworks</t>
  </si>
  <si>
    <t>precision, recall, F1; recall@20</t>
  </si>
  <si>
    <t xml:space="preserve"> proposing a model called \jitmodel{Deeper} consisting of a deep belief network and a logistic regression classifier to predict defect proneness of software changes</t>
  </si>
  <si>
    <t xml:space="preserve"> Fukushima et al.~\cite{fukushima2014empirical} </t>
  </si>
  <si>
    <t xml:space="preserve"> Examination of an ensemble approach for cross-project JIT-SDP with random forest base learner (also see Kamei et al.~\cite{kamei2016studying})</t>
  </si>
  <si>
    <t xml:space="preserve"> Jiang et al.~\cite{jiang2013personalized} </t>
  </si>
  <si>
    <t>Defect Probability &amp; Defect Density</t>
  </si>
  <si>
    <t>Personalized Defect Prediction</t>
  </si>
  <si>
    <t xml:space="preserve"> Building (file) change-level defect prediction model for each developer from file modification histories (i.e., a personlized defect prediction)</t>
  </si>
  <si>
    <t xml:space="preserve"> Singh and Chaturvedi~\cite{singh2013improving} </t>
  </si>
  <si>
    <t xml:space="preserve"> Metrics, model </t>
  </si>
  <si>
    <t xml:space="preserve"> investigation of entropy change metrics, metrics decay (aging) function, and defect prediction model using linear regression and support vector machine for defect prediction</t>
  </si>
  <si>
    <t xml:space="preserve"> Kamei et al.~\cite{kamei2012large} </t>
  </si>
  <si>
    <t>logical transaction</t>
  </si>
  <si>
    <t>Kamei-2012 OSS6+C5</t>
  </si>
  <si>
    <t>wp, Changeset</t>
  </si>
  <si>
    <t>ENLR; EALR</t>
  </si>
  <si>
    <t>Logistic regression</t>
  </si>
  <si>
    <t>precision, recall, accuracy, F1, AUC; recall@20, Popt</t>
  </si>
  <si>
    <t>A Large-Scale Empirical Study of Just-in-Time Quality Assurance</t>
  </si>
  <si>
    <t xml:space="preserve"> Predicting defect-proneness of software changes with logistic regression and quality assurance effort of software changes with linear regression  (\jitmodel{EALR}) from software metrics</t>
  </si>
  <si>
    <t xml:space="preserve"> Kim et al.~\cite{kim2008classifying} </t>
  </si>
  <si>
    <t>File Modifications from Commit</t>
  </si>
  <si>
    <t>BoW++(Directory/Filename), BoW+(Added, Deleted, change log, source code file, meta data),  Undersstood Tool(complexity metrics)</t>
  </si>
  <si>
    <t>wp,File</t>
  </si>
  <si>
    <t>Support vector machine</t>
  </si>
  <si>
    <t>Defect Probability</t>
  </si>
  <si>
    <t>Classifying Software Changes Clean or Buggy</t>
  </si>
  <si>
    <t xml:space="preserve"> Predicting with a Support Vector Machine (\jitmodel{SVM}) using the {\em bag-of-words} features of the identifiers in added and deleted source code and the words in {\em file} change logs to classify changes as being defect-inducing or clean</t>
  </si>
  <si>
    <t xml:space="preserve"> Mockus and Weiss~\cite{mockus2000predicting} </t>
  </si>
  <si>
    <t>IMR (ITS transaction)</t>
  </si>
  <si>
    <t>network switch</t>
  </si>
  <si>
    <t>MW-14</t>
  </si>
  <si>
    <t>wp,Changeset</t>
  </si>
  <si>
    <t>Predicting risk of software changes</t>
  </si>
  <si>
    <t xml:space="preserve"> Predicting from software change metrics with \jitmodel{logistic regression} the defect-proneness of the Initial Modification Requests (IMR) in 5ESS network switch project where IMRs may consist of multiple Modification Requests (MR) corresponding to multiple changes</t>
  </si>
  <si>
    <t>Kamei</t>
  </si>
  <si>
    <t>Mocus &amp; Weiss</t>
  </si>
  <si>
    <t>NS</t>
  </si>
  <si>
    <t>-</t>
  </si>
  <si>
    <t>ND</t>
  </si>
  <si>
    <t>NF</t>
  </si>
  <si>
    <t>Entropy</t>
  </si>
  <si>
    <t>LA</t>
  </si>
  <si>
    <t>LD</t>
  </si>
  <si>
    <t>LT</t>
  </si>
  <si>
    <t>FIX</t>
  </si>
  <si>
    <t>NDEV</t>
  </si>
  <si>
    <t>NLOGIN</t>
  </si>
  <si>
    <t>AGE (PD)</t>
  </si>
  <si>
    <t>INT</t>
  </si>
  <si>
    <t>NUC (NPT)</t>
  </si>
  <si>
    <t>EXP</t>
  </si>
  <si>
    <t>REXP</t>
  </si>
  <si>
    <t>SEXP</t>
  </si>
  <si>
    <t>NMR</t>
  </si>
  <si>
    <t>Fine-grained just-in-time defect prediction</t>
  </si>
  <si>
    <t>Project</t>
  </si>
  <si>
    <t>KLOC</t>
  </si>
  <si>
    <t>Developers</t>
  </si>
  <si>
    <t>Commits</t>
  </si>
  <si>
    <t>Defective commits</t>
  </si>
  <si>
    <t>Clean-Defective Ratio</t>
  </si>
  <si>
    <t>Accumulo</t>
  </si>
  <si>
    <t>Angular-js</t>
  </si>
  <si>
    <t>Bugzilla</t>
  </si>
  <si>
    <t>Gerrit</t>
  </si>
  <si>
    <t>Gimp</t>
  </si>
  <si>
    <t>Hadoop</t>
  </si>
  <si>
    <t>JDeodorant</t>
  </si>
  <si>
    <t>Jetty</t>
  </si>
  <si>
    <t>JRuby</t>
  </si>
  <si>
    <t>OpenJPA</t>
  </si>
  <si>
    <t>Papers (Authors and Citation)</t>
  </si>
  <si>
    <t>Batch Number</t>
  </si>
  <si>
    <t>Exclusion</t>
  </si>
  <si>
    <t>Data - Definition of Software Change</t>
  </si>
  <si>
    <t>Data - Textual Data about Change</t>
  </si>
  <si>
    <t>Data - Software Projects</t>
  </si>
  <si>
    <t>Data - Curator</t>
  </si>
  <si>
    <t>Preprocessing - Column-based</t>
  </si>
  <si>
    <t>Preprocessing - Row-based (balancing)</t>
  </si>
  <si>
    <t>Feature - Change Metrics</t>
  </si>
  <si>
    <t>Feature - Commit Logs</t>
  </si>
  <si>
    <t>Feature  - ITS Issue Report &amp; Discussion</t>
  </si>
  <si>
    <t>Prediction Project Target</t>
  </si>
  <si>
    <t>Base Learner and Model</t>
  </si>
  <si>
    <t>Dependent Variables (Effort-aware)</t>
  </si>
  <si>
    <t>Hypermeter Tuning</t>
  </si>
  <si>
    <t>Train-Test-Validation Split?</t>
  </si>
  <si>
    <t>Search Source</t>
  </si>
  <si>
    <t>Replication Package</t>
  </si>
  <si>
    <t>Meta-Analysis DP Included?</t>
  </si>
  <si>
    <t>Meta-Analysis EA included?</t>
  </si>
  <si>
    <t>Meta-Analysis Context included?</t>
  </si>
  <si>
    <t>Snowball</t>
  </si>
  <si>
    <t>2nd Submission</t>
  </si>
  <si>
    <t>DL Search</t>
  </si>
  <si>
    <t>Improving the quality of software by quantifying the code change metric and predicting the bugs</t>
  </si>
  <si>
    <t>Tarvo et al.~\cite{tarvo2013predicting}</t>
  </si>
  <si>
    <t>predicting risk of pre-release code changes with checkinmentor</t>
  </si>
  <si>
    <t>An Empirical Study of Just-in-Time Defect Prediction using Cross-Project Models</t>
  </si>
  <si>
    <t>Commit guru analytics and risk prediction of software commits</t>
  </si>
  <si>
    <t>Deep learning for just-in-time defect prediction</t>
  </si>
  <si>
    <t>Mori et al.~\cite{mori2015implementation}</t>
  </si>
  <si>
    <t>an implementation of just-in-time fault-prone prediction technique using text classifier</t>
  </si>
  <si>
    <r>
      <rPr>
        <sz val="11"/>
        <color theme="1"/>
        <rFont val="Calibri"/>
      </rPr>
      <t xml:space="preserve">(Git) Commit (via </t>
    </r>
    <r>
      <rPr>
        <b/>
        <sz val="11"/>
        <color theme="1"/>
        <rFont val="Calibri"/>
      </rPr>
      <t>Gerrit</t>
    </r>
    <r>
      <rPr>
        <sz val="11"/>
        <color theme="1"/>
        <rFont val="Calibri"/>
      </rPr>
      <t>)?</t>
    </r>
  </si>
  <si>
    <t>Effort-aware just-in-time defect prediction: simple unsupervised models could be better than supervised models</t>
  </si>
  <si>
    <t>Barnett et al.~\cite{barnett2016relationship}</t>
  </si>
  <si>
    <t xml:space="preserve">Data; Metrics; Relationship </t>
  </si>
  <si>
    <t>commit log messages</t>
  </si>
  <si>
    <t>the relationship between commit message detail and defect proneness in java projects on github</t>
  </si>
  <si>
    <r>
      <rPr>
        <sz val="11"/>
        <color theme="1"/>
        <rFont val="Calibri"/>
      </rPr>
      <t xml:space="preserve">(Git) Commit (via </t>
    </r>
    <r>
      <rPr>
        <b/>
        <sz val="11"/>
        <color theme="1"/>
        <rFont val="Calibri"/>
      </rPr>
      <t>Gerrit)</t>
    </r>
  </si>
  <si>
    <t>Yang et al.~\cite{yang2017vuldigger}</t>
  </si>
  <si>
    <t>Recal, Precision, FIR, LIR</t>
  </si>
  <si>
    <t>vuldigger: a just-in-time and cost-aware tool for digging vulnerability-contributing changes</t>
  </si>
  <si>
    <t>MULTI Multi-objective effort-aware just-in-time software defect prediction</t>
  </si>
  <si>
    <t>Revisiting supervised and unsupervised models for effort-aware just-in-time defect prediction</t>
  </si>
  <si>
    <t>Nayrolles et al.~\cite{nayrolles2018clever}</t>
  </si>
  <si>
    <t>clever: combining code metrics with clone detection for just-in-time fault prevention and resolution in large industrial projects</t>
  </si>
  <si>
    <t>2 phase approach to predict defect risks and suggest fix (comparing with known fix-commits); Extention to Commit-Guru</t>
  </si>
  <si>
    <t>Zhu et al.~\cite{zhu2018empirical}</t>
  </si>
  <si>
    <t>Replication; Comparision; Model; Metrics;</t>
  </si>
  <si>
    <t>Kamei-14; Complexity; Meta; and more</t>
  </si>
  <si>
    <t>an empirical study of software change classification with imbalance data-handling methods</t>
  </si>
  <si>
    <t xml:space="preserve">Catolino et al.~\cite{catolino2019cross} </t>
  </si>
  <si>
    <t>Cross-project just-in-time bug prediction for mobile apps an empirical assessment</t>
  </si>
  <si>
    <t>Kondo et al.~\cite{kondo2020impact}</t>
  </si>
  <si>
    <t xml:space="preserve">The impact of context metrics on just-in-time defect prediction </t>
  </si>
  <si>
    <t xml:space="preserve"> Software metrics</t>
  </si>
  <si>
    <t>The Impact of Mislabeled Changes by SZZ on Just-in-Time Defect Prediction</t>
  </si>
  <si>
    <r>
      <rPr>
        <sz val="11"/>
        <color theme="1"/>
        <rFont val="Calibri"/>
      </rPr>
      <t xml:space="preserve">Commit (via </t>
    </r>
    <r>
      <rPr>
        <b/>
        <sz val="11"/>
        <color theme="1"/>
        <rFont val="Calibri"/>
      </rPr>
      <t>Gerrit)</t>
    </r>
  </si>
  <si>
    <t>DeepJIT: An End-To-End Deep Learning Framework for Just-In-Time Defect Prediction</t>
  </si>
  <si>
    <t>Class imbalance evolution and verification latency in just-in-time software defect prediction</t>
  </si>
  <si>
    <t>Effort-Aware Tri-Training for Semi-supervised Just-in-Time Defect Prediction</t>
  </si>
  <si>
    <t>Local versus global models for just-in-time software defect prediction</t>
  </si>
  <si>
    <t>Borg et al.~\cite{borg2019szz}</t>
  </si>
  <si>
    <t>Data; SZZ</t>
  </si>
  <si>
    <t>szz unleashed: an open implementation of the szz algorithm - featuring example usage in a study of just-in-time bug prediction for the jenkins project</t>
  </si>
  <si>
    <t>Eken et al.~\cite{eken2019predicting}</t>
  </si>
  <si>
    <t>predicting defects with latent and semantic features from commit logs in an industrial setting</t>
  </si>
  <si>
    <t>Jahanshahi et al.~\cite{jahanshahi2019does}</t>
  </si>
  <si>
    <t>Concept drift;</t>
  </si>
  <si>
    <t>random forest</t>
  </si>
  <si>
    <t>does chronology matter in jit defect prediction? a partial replication study</t>
  </si>
  <si>
    <t>An Empirical Study on Progressive Sampling for Just-in-Time Software Defect Prediction</t>
  </si>
  <si>
    <t>Effort-aware and just-in-time defect prediction with neural network</t>
  </si>
  <si>
    <t>A deep ensemble learning method for effort-aware just-in-time defect prediction</t>
  </si>
  <si>
    <t>An Investigation of Cross-Project Learning in Online Just-In-Time Software Defect Prediction</t>
  </si>
  <si>
    <t>Just-in-time defect identification and localization: A two-phase framework</t>
  </si>
  <si>
    <t>Effort-aware just-in-time defect identification in practice a case study at Alibaba</t>
  </si>
  <si>
    <t>Within-project and cross-project just-in-time defect prediction based on denoising autoencoder and convolutional neural network</t>
  </si>
  <si>
    <t>CC2Vec Distributed Representations of Code Changes</t>
  </si>
  <si>
    <t>Predicting just-in-time software defects to reduce post-release quality costs in the maritime industry</t>
  </si>
  <si>
    <t>How Well Just-In-Time Defect Prediction Techniques Enhance Software Reliability</t>
  </si>
  <si>
    <t>Static source code metrics and static analysis warnings for fine-grained just-in-time defect prediction</t>
  </si>
  <si>
    <t>Revisiting the Impact of Concept Drift on Just-in-Time Quality Assurance</t>
  </si>
  <si>
    <t>JITBot An Explainable Just-In-Time Defect Prediction Bot</t>
  </si>
  <si>
    <t>Yang et al.~\cite{yang2020differential }</t>
  </si>
  <si>
    <t>logarithmic transformation</t>
  </si>
  <si>
    <t>sampling</t>
  </si>
  <si>
    <t>Recall@20,Popt</t>
  </si>
  <si>
    <t>a differential evolution-based approach for effort-aware just-in-time software defect prediction</t>
  </si>
  <si>
    <t>Rodriguezperez et al.~\cite{rodriguezperez2020watch}</t>
  </si>
  <si>
    <t>Data; Defect Types (Intrinsic vs extrinsic)</t>
  </si>
  <si>
    <t>watch out for extrinsic bugs! a case study of their impact in just-in-time bug prediction models on the openstack project</t>
  </si>
  <si>
    <t>JITO: a tool for just-in-time defect identification and localization</t>
  </si>
  <si>
    <t>The Impact of Duplicate Changes on Just-in-Time Defect Prediction</t>
  </si>
  <si>
    <t>Xu et al.~\cite{xu2021effort}</t>
  </si>
  <si>
    <t>deep feature embedding based on kamei's 14 metrics</t>
  </si>
  <si>
    <t>six transfer learning methods: IFS_5,IFS_16,TCA,CDT,JDT,TCA+). Three classifier combination methods:B_J48,CODEP,ASCI. Three instance selection methods: NF,PF,YF</t>
  </si>
  <si>
    <t>buggy/clean</t>
  </si>
  <si>
    <t>Effort-Aware Recall
 (EARecall) and Effort-Aware F-measure (EAF-measure)</t>
  </si>
  <si>
    <t>yes</t>
  </si>
  <si>
    <t>(EARecall) and Effort-Aware F-measure (EAF-measure)</t>
  </si>
  <si>
    <t>effort-aware just-in-time bug prediction for mobile apps via cross-triplet deep feature embedding</t>
  </si>
  <si>
    <t>cross project, application domain</t>
  </si>
  <si>
    <t>Lin et al.~\cite{lin2021impact}</t>
  </si>
  <si>
    <t>Precision, Recall, F1-score, G-score; AUC; Initial False Alarms, PCI@20%, Popt, and Popt@20%</t>
  </si>
  <si>
    <t>the impact of data merging on the interpretation of cross-project just-in-time defect models</t>
  </si>
  <si>
    <t>Tessema et al.~\cite{tessema2021enhancing}</t>
  </si>
  <si>
    <t>Metrics (change request)</t>
  </si>
  <si>
    <t>6 metrics</t>
  </si>
  <si>
    <t>enhancing just-in-time defect prediction using change request-based metrics</t>
  </si>
  <si>
    <t>Zhao et al.~\cite{zhao2021just}</t>
  </si>
  <si>
    <t>Domain (Mobile Apps); Model; Class imblance; Conference Version of Zhan et al.~\cite(zhao2021composition)</t>
  </si>
  <si>
    <t>just-in-time defect prediction for android apps via imbalanced deep learning model</t>
  </si>
  <si>
    <t>Zeng et al.~\cite{zeng2021deep}</t>
  </si>
  <si>
    <t>Comparison; Model; Metrics</t>
  </si>
  <si>
    <t>Zeng OSS (OpenStack + QT expanded)</t>
  </si>
  <si>
    <t>Deep feature learning; Kamei-14</t>
  </si>
  <si>
    <t>DNN Feature learning</t>
  </si>
  <si>
    <t>deep just-in-time defect prediction: how far are we?</t>
  </si>
  <si>
    <t>https://github.com/ZZR0/ISSTA21-JIT-DP</t>
  </si>
  <si>
    <t>Replicating DeepJIT &amp; CC2VEC; propose LAdirect;</t>
  </si>
  <si>
    <t>Amasaki et al.~\cite{amasaki2021preliminary}</t>
  </si>
  <si>
    <t>Replication; Comparision</t>
  </si>
  <si>
    <t>logical transactions; commits;</t>
  </si>
  <si>
    <t>Kamei-2012 OSS6; CMSM-2019 OSS10</t>
  </si>
  <si>
    <t>batch?</t>
  </si>
  <si>
    <t>unclear</t>
  </si>
  <si>
    <t>a preliminary evaluation of cpdp approaches on just-in-time software defect prediction</t>
  </si>
  <si>
    <t>Eken et al.~\cite{eken2021deployment}</t>
  </si>
  <si>
    <t>Field study?; Industry setting; version of Eken et al.~\cite{ekon2019predicting)</t>
  </si>
  <si>
    <t>Recall (pd); precision; pf; F1; MCC</t>
  </si>
  <si>
    <t>deployment of a change-level software defect prediction solution into an industrial setting</t>
  </si>
  <si>
    <t>Ardimento et al.~\cite{ardimento2021just}</t>
  </si>
  <si>
    <t>Model; Metrics (product &amp; process metrics}</t>
  </si>
  <si>
    <t>Temporal Convolutional Network + Hierarchical Attention Network</t>
  </si>
  <si>
    <t>unclear (appear to be train-test split)</t>
  </si>
  <si>
    <t>Discussed (not sure if train-validation-test)</t>
  </si>
  <si>
    <t>just-in-time software defect prediction using deep temporal convolutional networks</t>
  </si>
  <si>
    <t>Gesi et al.~\cite{gesi2021empirical}</t>
  </si>
  <si>
    <t>random over sampling (due to log messages)</t>
  </si>
  <si>
    <t>SifterJIT (Siamese network based few-shot
learning framework for JIT defect prediction (SifterJIT))</t>
  </si>
  <si>
    <t>Commit messages; diffs</t>
  </si>
  <si>
    <t>Train-test split (CC2VEC &amp; DeepJIT?)</t>
  </si>
  <si>
    <t>Recall, Precision, F1, AUC</t>
  </si>
  <si>
    <t>an empirical examination of the impact of bias on just-in-time defect prediction</t>
  </si>
  <si>
    <t>detailed examination of impbalanced data set (4 characteristics - file count ...)</t>
  </si>
  <si>
    <t>Quach et al.~\cite{quach2021evaluating}</t>
  </si>
  <si>
    <t>Data (Performance bugs vs. non-perforamnce bugs)</t>
  </si>
  <si>
    <t>Cassandra + Hadoop</t>
  </si>
  <si>
    <t>Random  Forest</t>
  </si>
  <si>
    <t>10-fold cross validation</t>
  </si>
  <si>
    <t>evaluating the impact of falsely detected performance bug-inducing changes in jit models</t>
  </si>
  <si>
    <t>Too few projects (2)</t>
  </si>
  <si>
    <t>Zhao et al.~\cite{zhao2021compositional}</t>
  </si>
  <si>
    <t>Domain (Mobile Apps), Model; class imbalance; Journal version of Zhao et al.~\cite{zhao2021just}</t>
  </si>
  <si>
    <t>Z-score  + PCA</t>
  </si>
  <si>
    <t>Class weights in loss function</t>
  </si>
  <si>
    <t>2-fold stratified cross validation</t>
  </si>
  <si>
    <t>Recall@20; F2@20</t>
  </si>
  <si>
    <t>a compositional model for effort-aware just-in-time defect prediction on android apps</t>
  </si>
  <si>
    <t>Querel et al.~\cite{querel2021warning}</t>
  </si>
  <si>
    <t>Data; Static Analysis Warning;</t>
  </si>
  <si>
    <t>warning-introducing commits vs bug-introducing commits: a tool, statistical models, and a preliminary user study</t>
  </si>
  <si>
    <t xml:space="preserve">Herzig et al.~\cite{herzig2016impact} </t>
  </si>
  <si>
    <t>The impact of tangled code changes on defect prediction models</t>
  </si>
  <si>
    <t>Pornprasit et al.~\cite{pornprasit2021jitline}</t>
  </si>
  <si>
    <t>jitline: a simpler, better, faster, finer-grained just-in-time defect prediction</t>
  </si>
  <si>
    <t>Preprint</t>
  </si>
  <si>
    <t>Aleithan and Reem ~\cite{aleithan2021explainable}</t>
  </si>
  <si>
    <t>Not full length paper/Poster</t>
  </si>
  <si>
    <t>explainable just-in-time bug prediction: are we there yet?</t>
  </si>
  <si>
    <t>Not full length paper</t>
  </si>
  <si>
    <t>just-in-time bug prediction in mobile applications: the domain matters!</t>
  </si>
  <si>
    <t xml:space="preserve">Guo et al.~\cite{guo2018bridging} </t>
  </si>
  <si>
    <t>Xu et al.~\cite{xu2021empirical}</t>
  </si>
  <si>
    <t>Cannot download</t>
  </si>
  <si>
    <t>an empirical study on data sampling for just-in-time defect prediction</t>
  </si>
  <si>
    <t>Wen et al.~\cite{wen2016locus}</t>
  </si>
  <si>
    <t>Low relevancy/Not predictive model</t>
  </si>
  <si>
    <t>model</t>
  </si>
  <si>
    <t>six open source projects(ZXing, AspectJ and SWT 3.1,Eclipse: Eclipse JDT Core 4.5 and Eclipse
 PDE UI 4.4, Apache project: Tomcat
 8.0)</t>
  </si>
  <si>
    <t>changed lines, contextual
 lines, commit log, software change repository history</t>
  </si>
  <si>
    <t>natural language
 tokens and code entity names</t>
  </si>
  <si>
    <t>LOCUS</t>
  </si>
  <si>
    <t>BRTracer, BLUiR, AmaLgam</t>
  </si>
  <si>
    <t>the boosting score</t>
  </si>
  <si>
    <t>Top@N, MRR, MAP</t>
  </si>
  <si>
    <t>locus: locating bugs from software changes</t>
  </si>
  <si>
    <t>proposed an approach Locus, which locates bugs in terms
 of software changes instead of source files. It creates two
 individual corpora composed of natural language tokens and
 code entity tokens, respectively. It leverages the information
 of change histories.</t>
  </si>
  <si>
    <t>Chen et al.~\cite{chen2018study}</t>
  </si>
  <si>
    <t>a study on the changes of dynamic feature code when fixing bugs: towards the benefits and costs of python dynamic features</t>
  </si>
  <si>
    <t>not in English</t>
  </si>
  <si>
    <t>Just-in-time software defect prediction: literature review</t>
  </si>
  <si>
    <t>dissertation, poster etc should be excluded</t>
  </si>
  <si>
    <t># of Papers</t>
  </si>
  <si>
    <t>prediction study, target is change-level defect (not design smell etc); study that examine size with defect etc excluded</t>
  </si>
  <si>
    <t xml:space="preserve">Duan et al.~\cite{duan2021impact} </t>
  </si>
  <si>
    <t xml:space="preserve">Zhao et al.~\cite{zhao2021simplified} </t>
  </si>
  <si>
    <t>Learning from bug-introducing changes to prevent fault prone code</t>
  </si>
  <si>
    <t xml:space="preserve">Bennin et al.~\cite{bennin2020revisiting} </t>
  </si>
  <si>
    <t>Reducing features to improve code change-based bug prediction</t>
  </si>
  <si>
    <t>component level</t>
  </si>
  <si>
    <t>a deep temporal convolutional network and a large feature set including product and process software metrics, evaluated on 6 Java OSS projects; prediction on finer unit (classes in next commit)</t>
  </si>
  <si>
    <t>min-max</t>
  </si>
  <si>
    <t>none; via model configuration</t>
  </si>
  <si>
    <t>product &amp; process metrics</t>
  </si>
  <si>
    <t>accuracy; F1</t>
  </si>
  <si>
    <t>No. due to unclear evaluation strategy (unclear train-test split)</t>
  </si>
  <si>
    <t>1 proprietary software project (which industry?)</t>
  </si>
  <si>
    <t>by author, not available</t>
  </si>
  <si>
    <t>Kamei-14 + 5 derivatives from kamei-14</t>
  </si>
  <si>
    <t>Naive Bayes</t>
  </si>
  <si>
    <t>deploy a naive-bayes online prediction model in an industry setting, presents lessons learned</t>
  </si>
  <si>
    <t>subset of Kamei-14</t>
  </si>
  <si>
    <t>Logistic Regression &amp; Random Forest</t>
  </si>
  <si>
    <t>(good discussion) scale function of R; collinearity by Spearman correlation; multicollinearity: redundancy analaysis</t>
  </si>
  <si>
    <t>(not used) also good justification</t>
  </si>
  <si>
    <t>investigate Impact of Data Merging on the Interpretation; naive method impacts intepretation; but mixed-effects  overcome some of those: when training a defect model with a pool of mixed project data, one
should opt to use a mixed-effect modelling approach that considers
individual projects and contexts
of Cross-Project Just-In-Time Defect Models</t>
  </si>
  <si>
    <t>DNN Feature learning for replication</t>
  </si>
  <si>
    <t>SMOTE</t>
  </si>
  <si>
    <t>Deep feature learning (CC2VEC) for replication; bag of ode token for JITLIne + Mactoshi/Kamei</t>
  </si>
  <si>
    <t>Random Forest classification</t>
  </si>
  <si>
    <t>probability</t>
  </si>
  <si>
    <t>replicating CC2VEC (train+test &gt; train for deep feature learning) propose JITLine, commit-level preidciton, rank lines using LIME; line granularity prediction</t>
  </si>
  <si>
    <t>it is better for JIT model classification to include all commit types; study and compare performance &amp; non-performane bugs</t>
  </si>
  <si>
    <t>propose six change request metrics</t>
  </si>
  <si>
    <t>Eclipse platform, Eclipse JDT, Bugzilla and Mozilla. (archived)</t>
  </si>
  <si>
    <t>unclear (logical transaction due to old repos)</t>
  </si>
  <si>
    <t>logarithmic transformation+normalization</t>
  </si>
  <si>
    <t>kamie-14 + six change request metrics (proposed)</t>
  </si>
  <si>
    <t>AdaBoost,XGBoost,Deep Neural Network, Random Forest Logistic Regression</t>
  </si>
  <si>
    <t>incorporates a state-of-the-art cross-triplet loss function into a deep neural network to learn high-level feature representation for thecross-app data</t>
  </si>
  <si>
    <t>MK-2017</t>
  </si>
  <si>
    <t>z-score</t>
  </si>
  <si>
    <t>None</t>
  </si>
  <si>
    <t>No numerical results presented</t>
  </si>
  <si>
    <t>deep learning for features (within project) related to Xu et al.~\cite(xu2021effort)</t>
  </si>
  <si>
    <t>Model (cross-trip-let loss)</t>
  </si>
  <si>
    <t>tool; not a prediction modeling study</t>
  </si>
  <si>
    <t>Model  (logistic regression -&gt; bug/clean -&gt; bayesian model to weight lines (tokenized))</t>
  </si>
  <si>
    <t>Model Comparisoin;Replication; Model (random forest -&gt; bug/clean -&gt; LIME to weight lines (tokenized))</t>
  </si>
  <si>
    <t>prediction defect changes &amp; rank lines in the change</t>
  </si>
  <si>
    <t>detailed description of identificating bugs (table 1)</t>
  </si>
  <si>
    <t>spearman/collinearity; redun in R/multicollinearity</t>
  </si>
  <si>
    <t>https://gemarodri.github.io/2019-Study-of-Extrinsic-Bugs/</t>
  </si>
  <si>
    <t>differential evolution algorithm (DEJIT) to optimize density-percentile-average (DPA)</t>
  </si>
  <si>
    <t xml:space="preserve">Mockus and Weiss~\cite{mockus2000predicting} </t>
  </si>
  <si>
    <t>reinforcement learning</t>
  </si>
  <si>
    <t>Albahli~\cite{albahli2019deep}</t>
  </si>
  <si>
    <t>Random forest, XGBoost, Multi-layer perceptron (DNN)</t>
  </si>
  <si>
    <t>Kamei et al.~\cite{kamei2012large}</t>
  </si>
  <si>
    <t xml:space="preserve">no project-level performance given </t>
  </si>
  <si>
    <t>no-project-level performance given</t>
  </si>
  <si>
    <t>Proprietary (an industrial project of a telecommunication)
company in Turkey.</t>
  </si>
  <si>
    <t>Semantic features of the commit messages (via topic  model)</t>
  </si>
  <si>
    <t>Kamei-14 (attributed to SZZ authors Tosun et al.) + latent features (via matrix factorization)</t>
  </si>
  <si>
    <t>collinearity/multicollinearity</t>
  </si>
  <si>
    <t>Time-sensitive (old preiod -&gt;new period) 6 month period</t>
  </si>
  <si>
    <t>time-sensitive train-test split (old period -&gt; new period) 3 month period</t>
  </si>
  <si>
    <t>time sensitive (train (Old) -&gt; test (new) ) -&gt; old period train -&gt; new period test; 3 month period</t>
  </si>
  <si>
    <t>Using old data set (4 of 6 os Kamei-2012 OSS6) to replicate MK-2017, some results differ</t>
  </si>
  <si>
    <t>Model  (deep NN)</t>
  </si>
  <si>
    <t>Qiao and Wang~\cite{qiao2019effort}</t>
  </si>
  <si>
    <t>Min-max</t>
  </si>
  <si>
    <t>undersampling of majority class</t>
  </si>
  <si>
    <t>fully connected NN</t>
  </si>
  <si>
    <t>Recall@20 &amp; Popt</t>
  </si>
  <si>
    <t>Using fully connected neural network for effort-aware prediction</t>
  </si>
  <si>
    <t>Selected</t>
  </si>
  <si>
    <t>Yang et al.~\cite{yang2019empirical}</t>
  </si>
  <si>
    <t>Model (progressive sampling for limited training dataset)</t>
  </si>
  <si>
    <t>Random Forest + Progressive Sampling</t>
  </si>
  <si>
    <t>logarithmic transformation, colinearity</t>
  </si>
  <si>
    <t>train-test split (50-50 split)</t>
  </si>
  <si>
    <t>Using progressive sampling to select small amount of training data</t>
  </si>
  <si>
    <t>no numerical perf</t>
  </si>
  <si>
    <t>Yang et al.~\cite{yang2019local}</t>
  </si>
  <si>
    <t>Model (local vs global)</t>
  </si>
  <si>
    <t>K-medoids + logistic regression</t>
  </si>
  <si>
    <t>k-medoids + EALR</t>
  </si>
  <si>
    <t>AUC, F1</t>
  </si>
  <si>
    <t>ACC/re20; Popt</t>
  </si>
  <si>
    <t>10 times 10-fold cross validation;x-project validation; time-sensitive</t>
  </si>
  <si>
    <t>logarithmic transformation; colinearity/multicolinearity</t>
  </si>
  <si>
    <t xml:space="preserve">comparing local/global models in JIT-SDP, inconclusive. </t>
  </si>
  <si>
    <t>essentially the same model as Kamei et al.~\cite{kamei2012large}</t>
  </si>
  <si>
    <t>Proprietary; 12 Ubisoft projects</t>
  </si>
  <si>
    <t>Model; Field Test; industry setting/deployment</t>
  </si>
  <si>
    <t>Kamei-14 + meta-feature + complexity features</t>
  </si>
  <si>
    <t>100∗10 fold cross validation</t>
  </si>
  <si>
    <t>compare imbalance handing &amp; learing algorithms for JIT-SDP both defect proneness &amp; effortaware</t>
  </si>
  <si>
    <t>Rec20</t>
  </si>
  <si>
    <t>defect density</t>
  </si>
  <si>
    <t>J48, Naïve Bayes, SMO, and Random Forest</t>
  </si>
  <si>
    <t>OSS. Mozilla Firefox</t>
  </si>
  <si>
    <t>Kamei-14 + more</t>
  </si>
  <si>
    <t>Random Forest Regression</t>
  </si>
  <si>
    <t>D(x) = Y(x)/Effort(x)</t>
  </si>
  <si>
    <t>time-sensitive train-test split (old period -&gt; new period) (2/3 old -&gt; 1/3 new)</t>
  </si>
  <si>
    <t>kamei-14 (Commit Guru)</t>
  </si>
  <si>
    <t>leave-one-out cross-validation</t>
  </si>
  <si>
    <t>redun in R</t>
  </si>
  <si>
    <t>commit volumne (# of words); commit content (spam probability score from SPAMBayyes)</t>
  </si>
  <si>
    <t>analyze the relationship between the defect proneness of commits and commit message volume (i.e., the length of the commit message) and commit message content (approximated using spam _x000C_ltering .technology). We  nd that 43% and 80% of the JIT  models of the studied systems are signi cantly improved by adding metrics that measure commit message volume and content, respectively. Future JIT studies should consider adding metrics that measure the commit message detail.</t>
  </si>
  <si>
    <t>Tool, Model, Sub-change (File in Change)</t>
  </si>
  <si>
    <t xml:space="preserve">tokens </t>
  </si>
  <si>
    <t>score on files in a change (0 ~ 100%)</t>
  </si>
  <si>
    <t>Recall, Precision, Accuracy</t>
  </si>
  <si>
    <t>Prioprietary (Windows Phone)</t>
  </si>
  <si>
    <t>checkin/commit</t>
  </si>
  <si>
    <t>code metrics, change size, historical code churn, and organization metrics.</t>
  </si>
  <si>
    <t>logistic regression &amp; C4.5 classification tree</t>
  </si>
  <si>
    <t>developed a methodology for identifying those pre-release code changes that can cause post-release failures.; also consider trunk/branches</t>
  </si>
  <si>
    <t>Explainable Just-In-Time Bug Prediction: Are We There Yet?</t>
  </si>
  <si>
    <t>Shivaji et al.~\cite{shivaji2012reducing}</t>
  </si>
  <si>
    <t>Data/Metrics/Feature Selection</t>
  </si>
  <si>
    <t>Naive Bayes and Support Vector Machine (SVM)</t>
  </si>
  <si>
    <t>F1</t>
  </si>
  <si>
    <t>Data/Feature Selection</t>
  </si>
  <si>
    <t>bag-of-words</t>
  </si>
  <si>
    <t>61 complexity metrics; bag-of-words of code/terms of code; directory &amp; filenames</t>
  </si>
  <si>
    <t>revisions in CVS or Subversion</t>
  </si>
  <si>
    <t>Aversano et al.~\cite{aversano2007learning}</t>
  </si>
  <si>
    <t>logical transaction (changeset)</t>
  </si>
  <si>
    <t>weighted term vector (bow)</t>
  </si>
  <si>
    <t>2 OSS projects (JHotDraw and DNS-Java)</t>
  </si>
  <si>
    <t>KNN, Simple logistic, multi-boosting, C4.5 SVM</t>
  </si>
  <si>
    <t>Precision, Recall, F1</t>
  </si>
  <si>
    <t>Preliminary Evaluation of CPDP Approaches on Just-in-Time Software Defect Prediction</t>
  </si>
  <si>
    <t>a study on the changes of dynamic feature code when fixing bugs towards the benefits and costs of python dynamic features</t>
  </si>
  <si>
    <t>Poster Bridging Effort-Aware Prediction and Strong Classification - a Just-in-Time Software Defect Prediction Study</t>
  </si>
  <si>
    <t>Catolino et al.~\cite{catolino2017just}</t>
  </si>
  <si>
    <t>just-in-time bug prediction in mobile applications the domain matters</t>
  </si>
  <si>
    <t>Locus: Locating Bugs from Software Changes</t>
  </si>
  <si>
    <t>An Empirical Study on Data Sampling for Just-in-Time Defect Prediction</t>
  </si>
  <si>
    <t>Cai et al.~\cite{cai2019just}</t>
  </si>
  <si>
    <t>Qiu et al.~\cite{qiu2020jito}</t>
  </si>
  <si>
    <t>Wang et  al.~\cite{wang2018deep}</t>
  </si>
  <si>
    <t>Deep semantic feature learning for software defect prediction</t>
  </si>
  <si>
    <t>Data (deep nn feature extraction)</t>
  </si>
  <si>
    <t>Feature extraction from code for change-level/file-level prediction using deep belief networks</t>
  </si>
  <si>
    <t>Jiarpakdee et al.~\cite{jiarpakdee2020empirical}</t>
  </si>
  <si>
    <t>An Empirical Study of Model-Agnostic Techniques for Defect Prediction Models</t>
  </si>
  <si>
    <t>out-of-sample bootstrap validation technique</t>
  </si>
  <si>
    <t>autospearman in R</t>
  </si>
  <si>
    <t>Release SDP</t>
  </si>
  <si>
    <t>mostly release SDP</t>
  </si>
  <si>
    <t>kamei-14</t>
  </si>
  <si>
    <t>by author, available</t>
  </si>
  <si>
    <t>Yan et al.~\cite{yan2020just}</t>
  </si>
  <si>
    <t>using a random forest classifier, predict vulnerability defect inducing changes using several types of features (kamei-14 metrics)</t>
  </si>
  <si>
    <t>appy text classifier (spam filter) to software changes to predict modes of changes to be clean or buggy</t>
  </si>
  <si>
    <t>investigates multiple feature selection techniques that are generally applicable to classification-based bug prediction methods.</t>
  </si>
  <si>
    <t>studying defect inducing change prediction by representing software snapshots as TF-IDF vectors and software changes as vector differences of two snapshots and by comparing multiple classification and clustering algorithms (logistic regression, multi-boosting, C4.5, and SVM)</t>
  </si>
  <si>
    <t>Predicting with a Support Vector Machine (\jitmodel{SVM}) using the {\em bag-of-words} features of the identifiers in added and deleted source code and the words in {\em file} change logs to classify changes as being defect-inducing or clean</t>
  </si>
  <si>
    <t xml:space="preserve">Hoang et al.~\cite{hoang2020cc2vec} </t>
  </si>
  <si>
    <t>Kang et al.~\cite{kang2020predicting}</t>
  </si>
  <si>
    <t xml:space="preserve">Khanan et al.~\cite{khanan2020jitbot} </t>
  </si>
  <si>
    <t xml:space="preserve">Li et al.~\cite{li2020effort} </t>
  </si>
  <si>
    <t xml:space="preserve">Tabassum et al.~\cite{tabassum2020investigation} </t>
  </si>
  <si>
    <t xml:space="preserve">Tian et al.~\cite{tian2020well} </t>
  </si>
  <si>
    <t xml:space="preserve">Trautsch et al.~\cite{trautsch2020static} </t>
  </si>
  <si>
    <t xml:space="preserve">Yan et al.~\cite{yan2020effort} </t>
  </si>
  <si>
    <t xml:space="preserve">Zhu et al.~\cite{zhu2020within} </t>
  </si>
  <si>
    <t xml:space="preserve">Zhang et al.~\cite{zhang2019effort} </t>
  </si>
  <si>
    <t xml:space="preserve">Cabral et al.~\cite{cabral2019class} </t>
  </si>
  <si>
    <t xml:space="preserve">Fan et al.~\cite{fan2019impact} </t>
  </si>
  <si>
    <t xml:space="preserve">Hoang et al.~\cite{hoang2019deepjit} </t>
  </si>
  <si>
    <t xml:space="preserve">Pascarella et al.~\cite{pascarella2019fine} </t>
  </si>
  <si>
    <t xml:space="preserve">Huang et al.~\cite{huang2019revisiting} </t>
  </si>
  <si>
    <t xml:space="preserve">Young et al.~\cite{young2018replication} </t>
  </si>
  <si>
    <t xml:space="preserve">Chen et al.~\cite{chen2018multi} </t>
  </si>
  <si>
    <t xml:space="preserve">Huang et al.~\cite{huang2017supervised} </t>
  </si>
  <si>
    <t xml:space="preserve">Liu et al.~\cite{liu2017code} </t>
  </si>
  <si>
    <t xml:space="preserve">McIntosh and Kamei~\cite{mcintosh2017fix} </t>
  </si>
  <si>
    <t xml:space="preserve">Yang et al.~\cite{yang2017tlel}, </t>
  </si>
  <si>
    <t xml:space="preserve">Kamei et al.~\cite{kamei2016studying} </t>
  </si>
  <si>
    <t xml:space="preserve">Tourani and Adams~\cite{tourani2016impact} </t>
  </si>
  <si>
    <t xml:space="preserve">Yang et al.~\cite{yang2016effort} </t>
  </si>
  <si>
    <t xml:space="preserve">Fu and Menzies~\cite{fu2017revisiting} </t>
  </si>
  <si>
    <t xml:space="preserve">Rosen et al.~\cite{rosen2015commit} </t>
  </si>
  <si>
    <t xml:space="preserve">Tan et al.~\cite{tan2015online} </t>
  </si>
  <si>
    <t xml:space="preserve">Yang et al.~\cite{yang2015deep} </t>
  </si>
  <si>
    <t xml:space="preserve">Fukushima et al.~\cite{fukushima2014empirical} </t>
  </si>
  <si>
    <t xml:space="preserve">Jiang et al.~\cite{jiang2013personalized} </t>
  </si>
  <si>
    <t xml:space="preserve">Singh and Chaturvedi~\cite{singh2013improving} </t>
  </si>
  <si>
    <t xml:space="preserve">Kamei et al.~\cite{kamei2012large} </t>
  </si>
  <si>
    <t xml:space="preserve">Kim et al.~\cite{kim2008classifying} </t>
  </si>
  <si>
    <t>Neural networks with custom loss function(CDFE)</t>
  </si>
  <si>
    <t>PCA + DNN with custom loss function</t>
  </si>
  <si>
    <t>deep learning (deep forest)</t>
  </si>
  <si>
    <t>Naive-Bayes, Neural Networks, K-Nearest Neighbor (n=3) and Random Forest XGBoost</t>
  </si>
  <si>
    <t>Convoluational neural network + Deep neural network</t>
  </si>
  <si>
    <t>Naive Bayes (NB), logistic regression (LR), support vector machine (SVM), k-nearest neighbor (NN),RF, andmulti-layer perceptron (MLP)</t>
  </si>
  <si>
    <t>Deep feature learning (tokenized changes)</t>
  </si>
  <si>
    <t>EATT (base model: support vector machine, logistic regression and ran- dom forest classifier)</t>
  </si>
  <si>
    <t>non-linear regressional model</t>
  </si>
  <si>
    <t>ensembles of Hoeffding Decision Trees</t>
  </si>
  <si>
    <t>time sensitive (25% training, 75% testing)</t>
  </si>
  <si>
    <t>EALR, CBS+, Naive Bayes, RBFNetwork, RandomForest, Ibk, AB+LMT, AGE, LT, CCUM, One-Way</t>
  </si>
  <si>
    <t>linear logistic regression and a non-linear random forest classification</t>
  </si>
  <si>
    <t>DEJIT (random logistic regression + Differential Evolution)</t>
  </si>
  <si>
    <t>nenural network (denoise auto encoder + cnn + fully connected nn)</t>
  </si>
  <si>
    <t>Jenkins project</t>
  </si>
  <si>
    <t>by author</t>
  </si>
  <si>
    <t>1) stratified 10-fold cross-validation and 2) online change classification.</t>
  </si>
  <si>
    <t>batch,online</t>
  </si>
  <si>
    <t>Logistic Regression [26], Decision Table [27], Support Vector Machine [28], and Naive Bayes [29]) and four ensemble methods (i.e., Random  Forests [30], Voting [31], Bootstrap Aggregating [32], and Boosting [33]).</t>
  </si>
  <si>
    <t>the Leave-One-Out Cross-Validation [34].</t>
  </si>
  <si>
    <t>XGBoost (a decision-tree-based ensemble  learning )</t>
  </si>
  <si>
    <t>DeepJIT (convoluational nn + fully-connected nn)</t>
  </si>
  <si>
    <t>CBS+ (logistic regression + search-based)</t>
  </si>
  <si>
    <t>random forest algorithm</t>
  </si>
  <si>
    <t>ensemble of (logistic regression, k-nearest neighbors, random forest, extremely randomized trees, and XGBoost)</t>
  </si>
  <si>
    <t>OneWay (search + model selection: supervised)</t>
  </si>
  <si>
    <t>logistic regression + NSGA-II</t>
  </si>
  <si>
    <t>search-based</t>
  </si>
  <si>
    <t>Radom Forest regression</t>
  </si>
  <si>
    <t>TLEL (ensemble of decision trees)</t>
  </si>
  <si>
    <t>stratified repeated holdout setup to train and test models</t>
  </si>
  <si>
    <t>code dependency network metrics</t>
  </si>
  <si>
    <t>k-nn, logistic regression, recursive partitioning, SVM, tree bagging, random forest</t>
  </si>
  <si>
    <t>predict bug counts of file (not change level prediction)</t>
  </si>
  <si>
    <t>Spam Filter/classification</t>
  </si>
  <si>
    <t>logistic regression</t>
  </si>
  <si>
    <t>alternate decision tree (ADTree)</t>
  </si>
  <si>
    <t>Deeper (deep belief network)</t>
  </si>
  <si>
    <t>Random forest</t>
  </si>
  <si>
    <t>Alternating Decision Tree (ADTree) [13], Naive Bayes [28] and Logistic Regression [29]</t>
  </si>
  <si>
    <t>linear regression, SVM</t>
  </si>
  <si>
    <t>predict bug count in subsystem</t>
  </si>
  <si>
    <t>ENLR; EALR (logistic regression / linear regression)</t>
  </si>
  <si>
    <t>ensemble (Random forest, XGBoost, Multi-layer perceptron (DNN))</t>
  </si>
  <si>
    <t>logistic regression models and random forest models</t>
  </si>
  <si>
    <t>CC2Vec;DeepJIT; Lapredict</t>
  </si>
  <si>
    <t>6OSS projects seletected based on criteria (ZooKeeper Xerces Java JFreeChart Jackson Data Format Jackson Core Commons Imaging)</t>
  </si>
  <si>
    <t>ZooKeeper</t>
  </si>
  <si>
    <t>JFreeChart</t>
  </si>
  <si>
    <t>Jackson Data Format</t>
  </si>
  <si>
    <t>Jackson Core</t>
  </si>
  <si>
    <t>Commons Imaging</t>
  </si>
  <si>
    <t>Server software</t>
  </si>
  <si>
    <t>XML Parser</t>
  </si>
  <si>
    <t>Xerces Java</t>
  </si>
  <si>
    <t>charting library</t>
  </si>
  <si>
    <t>java image library</t>
  </si>
  <si>
    <t>XML I/O library</t>
  </si>
  <si>
    <t>8 OSS  projects (ActiveMQ, Camel, Derby, Geronimo, Hbase, Hadoop Common, OpenJPA, Pig)</t>
  </si>
  <si>
    <t>ActiveMQ</t>
  </si>
  <si>
    <t>Camel</t>
  </si>
  <si>
    <t>Derby</t>
  </si>
  <si>
    <t>Geronimo</t>
  </si>
  <si>
    <t>Hbase</t>
  </si>
  <si>
    <t>Pig</t>
  </si>
  <si>
    <t>Hadoop  Common</t>
  </si>
  <si>
    <t>messaging server</t>
  </si>
  <si>
    <t>integration framework</t>
  </si>
  <si>
    <t>RDBMS</t>
  </si>
  <si>
    <t>J2EE application server</t>
  </si>
  <si>
    <t>non-relational DB</t>
  </si>
  <si>
    <t>distributed processing</t>
  </si>
  <si>
    <t xml:space="preserve">Java library for persistent data access </t>
  </si>
  <si>
    <t>platform for creating hadoop apps for data analysis</t>
  </si>
  <si>
    <t>QT</t>
  </si>
  <si>
    <t>OpenStack</t>
  </si>
  <si>
    <t xml:space="preserve">1  Proprietary </t>
  </si>
  <si>
    <t>accumulo</t>
  </si>
  <si>
    <t>angular</t>
  </si>
  <si>
    <t>brackets</t>
  </si>
  <si>
    <t>bugzilla</t>
  </si>
  <si>
    <t>camel</t>
  </si>
  <si>
    <t>cinder</t>
  </si>
  <si>
    <t>django</t>
  </si>
  <si>
    <t>fastjson</t>
  </si>
  <si>
    <t>gephi</t>
  </si>
  <si>
    <t>hibernate-orm</t>
  </si>
  <si>
    <t>hibernate-search</t>
  </si>
  <si>
    <t>imglib2</t>
  </si>
  <si>
    <t>jetty</t>
  </si>
  <si>
    <t>kylin</t>
  </si>
  <si>
    <t>log4j</t>
  </si>
  <si>
    <t>nova</t>
  </si>
  <si>
    <t>osquery</t>
  </si>
  <si>
    <t>postgres</t>
  </si>
  <si>
    <t>tomcat</t>
  </si>
  <si>
    <t>wordpress</t>
  </si>
  <si>
    <t>20 Open Source Projects (accumulo, angular, brackets, bugzilla, camel, cinder, django, fastjson, gephi, hibernate-orm, hibernate-search, imglib2, jetty, kylin, log4j, nova, osquery, postgres, tomcat, wordpress
)</t>
  </si>
  <si>
    <t>high-level Python web framework</t>
  </si>
  <si>
    <t>Fastjson is a Java library that can be used to convert Java Objects into their JSON representation</t>
  </si>
  <si>
    <t>network visualization and analysis</t>
  </si>
  <si>
    <t>an Object/Relational Mapping (ORM) framework</t>
  </si>
  <si>
    <t xml:space="preserve">Automatic indexing of Hibernate ORM entities into Apache Lucene or Elasticsearch. Advanced search API: full-text, geospatial, aggregations and more. </t>
  </si>
  <si>
    <t>a general-purpose, multidimensional image processing library.</t>
  </si>
  <si>
    <t xml:space="preserve"> an operating system instrumentation framework for Windows, OS X (macOS), Linux, and FreeBSD. </t>
  </si>
  <si>
    <t>Cassandra</t>
  </si>
  <si>
    <t>https://github.com/senseconcordia/Perf-JIT-Models</t>
  </si>
  <si>
    <t>nosql database</t>
  </si>
  <si>
    <t>Telegram</t>
  </si>
  <si>
    <t>Android Firewall;</t>
  </si>
  <si>
    <t>Alfresco;</t>
  </si>
  <si>
    <t>Android Sync;</t>
  </si>
  <si>
    <t>Android Wallpaper;</t>
  </si>
  <si>
    <t>AnySoft Keyboard;</t>
  </si>
  <si>
    <t>Apg;</t>
  </si>
  <si>
    <t>Applozic Android SDK;</t>
  </si>
  <si>
    <t>Atmosphere;</t>
  </si>
  <si>
    <t>Chat Secure Android;</t>
  </si>
  <si>
    <t>Delta Chat;</t>
  </si>
  <si>
    <t>Facebook Android SDK;</t>
  </si>
  <si>
    <t>Android Universal Image Loader;</t>
  </si>
  <si>
    <t>Kiwix;</t>
  </si>
  <si>
    <t>Lottie;</t>
  </si>
  <si>
    <t>Observable Scroll View;</t>
  </si>
  <si>
    <t>Own Cloud Android;</t>
  </si>
  <si>
    <t>Page Turner;</t>
  </si>
  <si>
    <t>Notify Reddit;</t>
  </si>
  <si>
    <t>15 android apps by Catliano et al. (Android Firewall, Alfresco, Android Sync, Android Wallpaper, AnySoft Keyboard, Apg, Applozic Android SDK, Chat Secure Android, Delta Chat, Kiwix, Own Cloud Android, Page Turner, Observable Scroll View,  Android Universal Image Loader, Notify Reddit)</t>
  </si>
  <si>
    <t>15 android apps by Catliano et al. (Android Firewall, Alfresco, Android Sync, Android Wallpaper, AnySoft Keyboard, Apg, Applozic Android SDK, Chat Secure Android, Delta Chat, Kiwix, Own Cloud Android, Page Turner, Observable Scroll View,  Android Universa</t>
  </si>
  <si>
    <t xml:space="preserve">Xu et al.~\cite{xu2021effort}, Zhao et al.~\cite{zhao2021compositional}, Zhao et al.~\cite{zhao2021just}, Zhao et al.~\cite{zhao2021simplified} </t>
  </si>
  <si>
    <t>Columba</t>
  </si>
  <si>
    <t>Eclipse platform</t>
  </si>
  <si>
    <t>Mozilla</t>
  </si>
  <si>
    <t>PostgreSQL</t>
  </si>
  <si>
    <t>5 of Kamei-2012 OSS6 (Bugzilla, Columba, Eclipse Platform, Mozilla, PostgreSQL)</t>
  </si>
  <si>
    <t xml:space="preserve">Gesi et al.~\cite{gesi2021empirical}, Pornprasit et al.~\cite{pornprasit2021jitline}, Zeng et al.~\cite{zeng2021deep}, Hoang et al.~\cite{hoang2020cc2vec} </t>
  </si>
  <si>
    <t>2 (?) proprietary projects</t>
  </si>
  <si>
    <t>21 OSS projects (don't know what they are)</t>
  </si>
  <si>
    <t>Kamei-2012 OSS6 (Bugzilla, Columba, Eclipse JDT, Eclipse Platform, Mozilla, PostgreSQL)</t>
  </si>
  <si>
    <t>Eclipse JDT</t>
  </si>
  <si>
    <t xml:space="preserve">Bennin et al.~\cite{bennin2020revisiting} , Li et al.~\cite{li2020effort} </t>
  </si>
  <si>
    <t xml:space="preserve">CMSM-2019 OSS10 (Fabric8, JGroups, Camel, Tomcat, Brackets, Neutron, Spring-integration, Broadleaf, Nova, NPM)
</t>
  </si>
  <si>
    <t>Tian-OSS18  (ActiveMQ, Ant, Camel, Derby, Geronimo, Hadoop, HBase, IVY, JCR, JMeter, LOG4J2, LUCENE, Mahout, OpenJPA, Pig, POI, VELOCITY, XERCESC)</t>
  </si>
  <si>
    <t>Ant</t>
  </si>
  <si>
    <t>HBase</t>
  </si>
  <si>
    <t>IVY</t>
  </si>
  <si>
    <t>JMeter</t>
  </si>
  <si>
    <t>LOG4J2</t>
  </si>
  <si>
    <t>LUCENE</t>
  </si>
  <si>
    <t>Mahout</t>
  </si>
  <si>
    <t>POI</t>
  </si>
  <si>
    <t>VELOCITY</t>
  </si>
  <si>
    <t>XERCES-C++</t>
  </si>
  <si>
    <t>JCR(JackRibbit)</t>
  </si>
  <si>
    <t>ant-ivy</t>
  </si>
  <si>
    <t>archiva</t>
  </si>
  <si>
    <t>calcite</t>
  </si>
  <si>
    <t>cayenne</t>
  </si>
  <si>
    <t>c-bcel</t>
  </si>
  <si>
    <t>c-beanutils</t>
  </si>
  <si>
    <t>c-codec</t>
  </si>
  <si>
    <t>c-collections</t>
  </si>
  <si>
    <t>c-compress</t>
  </si>
  <si>
    <t>c-configuration</t>
  </si>
  <si>
    <t>c-dbcp</t>
  </si>
  <si>
    <t>c-digester</t>
  </si>
  <si>
    <t>c-io</t>
  </si>
  <si>
    <t>c-jcs</t>
  </si>
  <si>
    <t>c-jexl</t>
  </si>
  <si>
    <t>c-lang</t>
  </si>
  <si>
    <t>c-math</t>
  </si>
  <si>
    <t>c-net</t>
  </si>
  <si>
    <t>c-scxml</t>
  </si>
  <si>
    <t>c-validator</t>
  </si>
  <si>
    <t>c-vfs</t>
  </si>
  <si>
    <t>deltaspike</t>
  </si>
  <si>
    <t>eagle</t>
  </si>
  <si>
    <t>giraph</t>
  </si>
  <si>
    <t>gora</t>
  </si>
  <si>
    <t>jspwiki</t>
  </si>
  <si>
    <t>knox</t>
  </si>
  <si>
    <t>lens</t>
  </si>
  <si>
    <t>mahout</t>
  </si>
  <si>
    <t>manifoldcf</t>
  </si>
  <si>
    <t>nutch</t>
  </si>
  <si>
    <t>opennlp</t>
  </si>
  <si>
    <t>parquet-mr</t>
  </si>
  <si>
    <t>santuario-java</t>
  </si>
  <si>
    <t>systemml</t>
  </si>
  <si>
    <t>tika</t>
  </si>
  <si>
    <t>wss4j</t>
  </si>
  <si>
    <t>Trautsch-OSS39 (ant-ivy, archiva, calcite, cayenne, c-bcel, c-beanutils, c-codec, c-collections, c-compress, c-configuration, c-dbcp, c-digester, c-io, c-jcs, c-jexl, c-lang, c-math, c-net, c-scxml, c-validator, c-vfs, deltaspike, eagle, giraph, gora, jspwiki, knox, kylin, lens, mahout, manifoldcf, nutch, opennlp, parquet-mr, santuario-java, systemml, tika, wss4j
)</t>
  </si>
  <si>
    <t>Alibaba 14 projects (prioprietary,  mainly in Java)</t>
  </si>
  <si>
    <t>Deeplearning4j</t>
  </si>
  <si>
    <t>Jmeter</t>
  </si>
  <si>
    <t>H2o</t>
  </si>
  <si>
    <t>Libgdx</t>
  </si>
  <si>
    <t>Robolectric</t>
  </si>
  <si>
    <t>Storm</t>
  </si>
  <si>
    <t>Jitsi</t>
  </si>
  <si>
    <t>Jenkins</t>
  </si>
  <si>
    <t>Graylog2-server</t>
  </si>
  <si>
    <t>Flink</t>
  </si>
  <si>
    <t>Druid</t>
  </si>
  <si>
    <t>Closure-compiler</t>
  </si>
  <si>
    <t>Activemq</t>
  </si>
  <si>
    <t>14 OSS projects (Deeplearning4j, Jmeter, H2o, Libgdx, Jetty, Robolectric, Storm, Jitsi, Jenkins, Graylog2-server, Flink, Druid, Closure-compiler, Activemq)</t>
  </si>
  <si>
    <t>Commit guru</t>
  </si>
  <si>
    <t>kamei et al.~\cite{kamei2012large)</t>
  </si>
  <si>
    <t>Hadoop Common</t>
  </si>
  <si>
    <t>Tuscany</t>
  </si>
  <si>
    <t>daCosta-2017-Neto-2018 OSS10 (ActiveMQ, Camel, Derby, Geronimo, Hadoop Common, HBase, Mahout, OpenJPA, Pig, Tuscany)</t>
  </si>
  <si>
    <t>Li et al.~\cite{li2020effort} , , Jahanshahi et al.~\cite{jahanshahi2019does}</t>
  </si>
  <si>
    <t xml:space="preserve">Bennin et al.~\cite{bennin2020revisiting} , Li et al.~\cite{li2020effort}, , Jahanshahi et al.~\cite{jahanshahi2019does} </t>
  </si>
  <si>
    <t>Kamei-2012 OSS6 (4 out of 6 projects, Eclipse Platform, PostgreSQL, Mozilla, Eclipse JDT)</t>
  </si>
  <si>
    <t>Osmand</t>
  </si>
  <si>
    <t>Bitcoin</t>
  </si>
  <si>
    <t>Kondo-2020 OSS5 (Hadoop, Camel, Gerrit, Osmand, Bitcoin, Gimp)</t>
  </si>
  <si>
    <t>PPB-2019 OSS10 (Accumulo, Angular-js, Bugzilla, Gerrit, Gimp, Hadoop, JDeodorant, Jetty, JRuby, OpenJPA)</t>
  </si>
  <si>
    <t>Lucene</t>
  </si>
  <si>
    <t>Tomcat</t>
  </si>
  <si>
    <t>jEdit</t>
  </si>
  <si>
    <t>Synapse</t>
  </si>
  <si>
    <t>Voldemort</t>
  </si>
  <si>
    <t>iTextpdf</t>
  </si>
  <si>
    <t>Buck</t>
  </si>
  <si>
    <t>10 Java OSS (Apache Lucene, Apache Tomcat, Apache jEdit, Apache Ant, Apache Synapse, Voldemort, iTextpdf, Facebook Buck, Apache Flink, and Apache Hadoop)</t>
  </si>
  <si>
    <t>MSR challenge 2016 (342 repos, but don't know which)</t>
  </si>
  <si>
    <t>Kamei-2012 OSS6 + FK-2014 OSS5 (Bugzilla, Columba, Eclipse JDT, Mozilla, Eclipse Platform, PostgreSQLGimp, Maven-2, Perl, Ruby on Rails, Rhino)</t>
  </si>
  <si>
    <t>Eclipse</t>
  </si>
  <si>
    <t>Maven-2</t>
  </si>
  <si>
    <t>Perl</t>
  </si>
  <si>
    <t>Ruby</t>
  </si>
  <si>
    <t>Rhino</t>
  </si>
  <si>
    <t>OpenStack Cinder</t>
  </si>
  <si>
    <t>OpenStack devstack</t>
  </si>
  <si>
    <t>OpenStack glance</t>
  </si>
  <si>
    <t>OpenStack heat</t>
  </si>
  <si>
    <t>OpenStack keystone</t>
  </si>
  <si>
    <t>OpenStack neutron</t>
  </si>
  <si>
    <t>OpenStack nova</t>
  </si>
  <si>
    <t>Openstack openstack-manuals</t>
  </si>
  <si>
    <t>OpenStack swift</t>
  </si>
  <si>
    <t>OpenStack tempest</t>
  </si>
  <si>
    <t>Eclipse CDT</t>
  </si>
  <si>
    <t>Eclipse egit</t>
  </si>
  <si>
    <t>Eclipse jgit</t>
  </si>
  <si>
    <t>Eclpse linuxtools</t>
  </si>
  <si>
    <t>Eclipse scout.rt</t>
  </si>
  <si>
    <t>TA-2016 (10 OpenStack+5 Eclipse Projects) (Openstack Cinder, Devstack, Glance, Heat, Keystone, Neutron, Nova, Openstack-Manuals, Swift, Tempest; Eclipse Cdt, Egit, Jgit, Linuxtools, Scout.rt)</t>
  </si>
  <si>
    <t>3 OSS Projects (Apache OpenJPA, James; Eclipse Birt)</t>
  </si>
  <si>
    <t>Apache OpenJPA</t>
  </si>
  <si>
    <t>Apache James</t>
  </si>
  <si>
    <t>Eclipse Birt</t>
  </si>
  <si>
    <t>Jackrabbit</t>
  </si>
  <si>
    <t>Proprietary (Cisco) x 1</t>
  </si>
  <si>
    <t>Linux Kernel</t>
  </si>
  <si>
    <t>Xorg Xserver</t>
  </si>
  <si>
    <t>Apache Lucene</t>
  </si>
  <si>
    <t>Jiang-2013 (unavail) (1 proprietary project from Cisco and six open source projects, i.e.,Linux, PostgreSQL, Xorg XServer, Eclipse JDT, Lucene, Jackrabbit)</t>
  </si>
  <si>
    <t>Jiang-2013 (unavail) (Linux kernel, PostgreSQL, Xorg, Eclipse, Lucene and Jackrabbit)</t>
  </si>
  <si>
    <t>Kamei-2012 OSS6+C5 (Bugzilla, Eclipse JDT, Eclipse Platform, Mozilla, Columba, PostgreSQL; 5 commerical projects))</t>
  </si>
  <si>
    <t>Apache</t>
  </si>
  <si>
    <t>Gaim</t>
  </si>
  <si>
    <t>Gforge</t>
  </si>
  <si>
    <t>Jedit</t>
  </si>
  <si>
    <t>Plone</t>
  </si>
  <si>
    <t>Subversion</t>
  </si>
  <si>
    <t>a commercial project written in Java</t>
  </si>
  <si>
    <t>12 OSS projects (Apache HTTP 1.3, Bugzilla, Columba, Gaim, GForge, Jedit, Mozilla, Eclipse JDT, Plone, PostgreSQL, Scarab, Subversion)</t>
  </si>
  <si>
    <t>Apache HTTP 1.3</t>
  </si>
  <si>
    <t>GForge</t>
  </si>
  <si>
    <t>Scarab</t>
  </si>
  <si>
    <t>the 5ESS® switching system software (proprietary)</t>
  </si>
  <si>
    <t>Mockus and Weiss~\cite{mockus2000predicting}</t>
  </si>
  <si>
    <t xml:space="preserve">the 5ESS® switching system software </t>
  </si>
  <si>
    <t>10 OSS projects + 1 proprietary/commercial (Apache HTTP 1.3, Columba, Gaim, Gforge, Jedit, Mozilla, Eclipse JDT, Plone, PostgreSQL, Subversion, and a commercial project written in Java (JCP))</t>
  </si>
  <si>
    <t>19 mobile apps by Catliano et al (Android Firewall, Alfresco, Android Sync, Android Wallpaper, AnySoft Keyboard, Apg, Applozic Android SDK, Atmosphere, Chat Secure Android, Delta Chat, Facebook Android SDK, Android Universal Image Loader, Kiwix, Lottie, Observable Scroll View, Own Cloud Android, Page Turner, Notify Reddit, and Telegram)</t>
  </si>
  <si>
    <t>Tessema and Abebe~\cite{tessema2021enhancing}</t>
  </si>
  <si>
    <t>Yes</t>
  </si>
  <si>
    <t>Yes (but F2)</t>
  </si>
  <si>
    <t>No</t>
  </si>
  <si>
    <t>Yes (but online)</t>
  </si>
  <si>
    <t>No (box plot)</t>
  </si>
  <si>
    <t>Yes (only 2 projects)</t>
  </si>
  <si>
    <t>No (heat map with small font)</t>
  </si>
  <si>
    <t>No (1 project, mostly graph))</t>
  </si>
  <si>
    <t>Yes (unclear evaluation setting)</t>
  </si>
  <si>
    <t>No (violin plot)</t>
  </si>
  <si>
    <t>Yes (only AUC on 5 projects)</t>
  </si>
  <si>
    <t>Yes (two few projects?)</t>
  </si>
  <si>
    <t>No (one p roject)</t>
  </si>
  <si>
    <t>No (box plot alike)</t>
  </si>
  <si>
    <t>No (rate …)</t>
  </si>
  <si>
    <t>Yes (3 projects)</t>
  </si>
  <si>
    <t>No (graph)</t>
  </si>
  <si>
    <t>Yes (2 projects)</t>
  </si>
  <si>
    <t>Tabular Predictive Results</t>
  </si>
  <si>
    <t>Yes or No</t>
  </si>
  <si>
    <t>out-of-sample bootstrap validation</t>
  </si>
  <si>
    <t>10-fold cross validation.</t>
  </si>
  <si>
    <t>train-test split (?)</t>
  </si>
  <si>
    <t>stratified sampling method to generate
the training set and test set</t>
  </si>
  <si>
    <t>multi-fold cross validation</t>
  </si>
  <si>
    <t>using the time-wise validation
approach</t>
  </si>
  <si>
    <t>5-fold cross-validation</t>
  </si>
  <si>
    <t>10-fold cross-validation</t>
  </si>
  <si>
    <t>10 times 10-fold cross-validation and time-wise cross- validation</t>
  </si>
  <si>
    <t>10-fold-cross-validation</t>
  </si>
  <si>
    <t>time-aware validation; 10-times 10-fold cross-validation</t>
  </si>
  <si>
    <t>train/test split</t>
  </si>
  <si>
    <t>time-sensitive validation</t>
  </si>
  <si>
    <t>time-wise cross-validation, 10-times 10-fold crossvalidation and cross-project validation</t>
  </si>
  <si>
    <t>100 times ten-fold cross validation</t>
  </si>
  <si>
    <t>Field study?; Metrics; Industry setting; Conference of Eken et al.~\cite{ekon2021predicting)</t>
  </si>
  <si>
    <t>MCC</t>
  </si>
  <si>
    <t>Tool (checkinmentor) ; Metrics; setting (pre-release changes); granularity: file of change</t>
  </si>
  <si>
    <t>Model Comparisoin; Model; Metrics</t>
  </si>
  <si>
    <t>Model; Metrics; Defect Type (Vulneraility); Metrics for Vulnerability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</si>
</sst>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5" x14ac:knownFonts="1">
    <font>
      <sz val="11"/>
      <color theme="1"/>
      <name val="Arial"/>
    </font>
    <font>
      <sz val="11"/>
      <color theme="1"/>
      <name val="Calibri"/>
    </font>
    <font>
      <sz val="11"/>
      <color rgb="FF000000"/>
      <name val="Calibri"/>
    </font>
    <font>
      <u/>
      <sz val="11"/>
      <color rgb="FF0000FF"/>
      <name val="Arial"/>
    </font>
    <font>
      <sz val="11"/>
      <color theme="1"/>
      <name val="Calibri"/>
    </font>
    <font>
      <sz val="11"/>
      <color rgb="FF0563C1"/>
      <name val="Arial"/>
    </font>
    <font>
      <b/>
      <sz val="11"/>
      <color theme="1"/>
      <name val="Calibri"/>
    </font>
    <font>
      <sz val="11"/>
      <color theme="1"/>
      <name val="Calibri"/>
      <family val="2"/>
    </font>
    <font>
      <sz val="11"/>
      <color rgb="FF000000"/>
      <name val="Calibri"/>
      <family val="2"/>
    </font>
    <font>
      <b/>
      <sz val="11"/>
      <color rgb="FF000000"/>
      <name val="Calibri"/>
      <family val="2"/>
    </font>
    <font>
      <b/>
      <sz val="11"/>
      <color theme="1"/>
      <name val="Calibri"/>
      <family val="2"/>
    </font>
    <font>
      <u/>
      <sz val="11"/>
      <color theme="10"/>
      <name val="Arial"/>
    </font>
    <font>
      <sz val="11"/>
      <color theme="1"/>
      <name val="Arial"/>
      <family val="2"/>
    </font>
    <font>
      <sz val="8"/>
      <name val="Arial"/>
      <family val="2"/>
    </font>
    <font>
      <b/>
      <sz val="11"/>
      <color theme="1"/>
      <name val="Arial"/>
      <family val="2"/>
    </font>
  </fonts>
  <fills count="4">
    <fill>
      <patternFill patternType="none"/>
    </fill>
    <fill>
      <patternFill patternType="gray125"/>
    </fill>
    <fill>
      <patternFill patternType="solid">
        <fgColor rgb="FFD9E2F3"/>
        <bgColor rgb="FFD9E2F3"/>
      </patternFill>
    </fill>
    <fill>
      <patternFill patternType="solid">
        <fgColor rgb="FFFFFF00"/>
        <bgColor rgb="FFFFFF00"/>
      </patternFill>
    </fill>
  </fills>
  <borders count="2">
    <border>
      <left/>
      <right/>
      <top/>
      <bottom/>
      <diagonal/>
    </border>
    <border>
      <left/>
      <right/>
      <top/>
      <bottom/>
      <diagonal/>
    </border>
  </borders>
  <cellStyleXfs count="2">
    <xf numFmtId="0" fontId="0" fillId="0" borderId="0"/>
    <xf numFmtId="0" fontId="11" fillId="0" borderId="0" applyNumberFormat="0" applyFill="0" applyBorder="0" applyAlignment="0" applyProtection="0"/>
  </cellStyleXfs>
  <cellXfs count="44">
    <xf numFmtId="0" fontId="0" fillId="0" borderId="0" xfId="0" applyFont="1" applyAlignment="1"/>
    <xf numFmtId="0" fontId="1" fillId="0" borderId="0" xfId="0" applyFont="1"/>
    <xf numFmtId="0" fontId="1" fillId="0" borderId="0" xfId="0" applyFont="1"/>
    <xf numFmtId="164" fontId="1" fillId="0" borderId="0" xfId="0" applyNumberFormat="1" applyFont="1"/>
    <xf numFmtId="3" fontId="1" fillId="0" borderId="0" xfId="0" applyNumberFormat="1" applyFont="1"/>
    <xf numFmtId="0" fontId="3" fillId="0" borderId="0" xfId="0" applyFont="1"/>
    <xf numFmtId="0" fontId="1" fillId="0" borderId="0" xfId="0" applyFont="1" applyAlignment="1"/>
    <xf numFmtId="0" fontId="2" fillId="3" borderId="1" xfId="0" applyFont="1" applyFill="1" applyBorder="1"/>
    <xf numFmtId="0" fontId="2" fillId="2" borderId="1" xfId="0" applyFont="1" applyFill="1" applyBorder="1"/>
    <xf numFmtId="0" fontId="1" fillId="3" borderId="1" xfId="0" applyFont="1" applyFill="1" applyBorder="1"/>
    <xf numFmtId="0" fontId="2" fillId="2" borderId="1" xfId="0" applyFont="1" applyFill="1" applyBorder="1" applyAlignment="1"/>
    <xf numFmtId="0" fontId="4" fillId="0" borderId="0" xfId="0" applyFont="1" applyAlignment="1"/>
    <xf numFmtId="0" fontId="4" fillId="0" borderId="0" xfId="0" applyFont="1"/>
    <xf numFmtId="0" fontId="2" fillId="2" borderId="0" xfId="0" applyFont="1" applyFill="1" applyBorder="1"/>
    <xf numFmtId="0" fontId="1" fillId="0" borderId="1" xfId="0" applyFont="1" applyBorder="1"/>
    <xf numFmtId="0" fontId="2" fillId="2" borderId="0" xfId="0" applyFont="1" applyFill="1" applyBorder="1" applyAlignment="1">
      <alignment horizontal="right"/>
    </xf>
    <xf numFmtId="0" fontId="1" fillId="0" borderId="0" xfId="0" applyFont="1" applyBorder="1"/>
    <xf numFmtId="0" fontId="1" fillId="2" borderId="0" xfId="0" applyFont="1" applyFill="1" applyBorder="1"/>
    <xf numFmtId="0" fontId="7" fillId="0" borderId="0" xfId="0" applyFont="1"/>
    <xf numFmtId="0" fontId="7" fillId="0" borderId="1" xfId="0" applyFont="1" applyBorder="1"/>
    <xf numFmtId="0" fontId="5" fillId="2" borderId="0" xfId="0" applyFont="1" applyFill="1" applyBorder="1"/>
    <xf numFmtId="0" fontId="4" fillId="0" borderId="1" xfId="0" applyFont="1" applyBorder="1" applyAlignment="1"/>
    <xf numFmtId="0" fontId="0" fillId="0" borderId="0" xfId="0" applyFont="1"/>
    <xf numFmtId="0" fontId="7" fillId="2" borderId="1" xfId="0" applyFont="1" applyFill="1" applyBorder="1"/>
    <xf numFmtId="0" fontId="7" fillId="2" borderId="0" xfId="0" applyFont="1" applyFill="1"/>
    <xf numFmtId="0" fontId="9" fillId="2" borderId="0" xfId="0" applyFont="1" applyFill="1" applyBorder="1"/>
    <xf numFmtId="0" fontId="7" fillId="0" borderId="0" xfId="0" applyFont="1" applyAlignment="1">
      <alignment wrapText="1"/>
    </xf>
    <xf numFmtId="0" fontId="8" fillId="2" borderId="0" xfId="0" applyFont="1" applyFill="1" applyBorder="1"/>
    <xf numFmtId="0" fontId="7" fillId="0" borderId="0" xfId="0" applyFont="1" applyBorder="1"/>
    <xf numFmtId="0" fontId="8" fillId="2" borderId="1" xfId="0" applyFont="1" applyFill="1" applyBorder="1"/>
    <xf numFmtId="0" fontId="10" fillId="0" borderId="0" xfId="0" applyFont="1"/>
    <xf numFmtId="0" fontId="7" fillId="0" borderId="0" xfId="0" applyFont="1" applyAlignment="1"/>
    <xf numFmtId="0" fontId="9" fillId="2" borderId="1" xfId="0" applyFont="1" applyFill="1" applyBorder="1"/>
    <xf numFmtId="0" fontId="1" fillId="0" borderId="0" xfId="0" applyFont="1" applyAlignment="1">
      <alignment wrapText="1"/>
    </xf>
    <xf numFmtId="0" fontId="10" fillId="0" borderId="1" xfId="0" applyFont="1" applyBorder="1"/>
    <xf numFmtId="0" fontId="8" fillId="3" borderId="1" xfId="0" applyFont="1" applyFill="1" applyBorder="1"/>
    <xf numFmtId="0" fontId="2" fillId="2" borderId="1" xfId="0" applyFont="1" applyFill="1" applyBorder="1" applyAlignment="1">
      <alignment horizontal="right"/>
    </xf>
    <xf numFmtId="0" fontId="1" fillId="0" borderId="1" xfId="0" applyFont="1" applyBorder="1" applyAlignment="1"/>
    <xf numFmtId="0" fontId="12" fillId="0" borderId="0" xfId="0" applyFont="1" applyAlignment="1"/>
    <xf numFmtId="0" fontId="7" fillId="2" borderId="0" xfId="0" applyFont="1" applyFill="1" applyBorder="1"/>
    <xf numFmtId="0" fontId="11" fillId="0" borderId="0" xfId="1"/>
    <xf numFmtId="0" fontId="8" fillId="2" borderId="0" xfId="0" applyFont="1" applyFill="1" applyBorder="1" applyAlignment="1">
      <alignment wrapText="1"/>
    </xf>
    <xf numFmtId="0" fontId="14" fillId="0" borderId="0" xfId="0" applyFont="1" applyAlignment="1"/>
    <xf numFmtId="0" fontId="0" fillId="0" borderId="0" xfId="0" applyFont="1" applyAlignment="1">
      <alignment wrapText="1"/>
    </xf>
  </cellXfs>
  <cellStyles count="2">
    <cellStyle name="Hyperlink" xfId="1" builtinId="8"/>
    <cellStyle name="Normal" xfId="0" builtinId="0"/>
  </cellStyles>
  <dxfs count="20">
    <dxf>
      <font>
        <b val="0"/>
        <i val="0"/>
        <strike val="0"/>
        <condense val="0"/>
        <extend val="0"/>
        <outline val="0"/>
        <shadow val="0"/>
        <u val="none"/>
        <vertAlign val="baseline"/>
        <sz val="11"/>
        <color theme="1"/>
        <name val="Calibri"/>
        <scheme val="none"/>
      </font>
      <numFmt numFmtId="0" formatCode="General"/>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First Submission-style" pivot="0" count="3" xr9:uid="{00000000-0011-0000-FFFF-FFFF00000000}">
      <tableStyleElement type="headerRow" dxfId="19"/>
      <tableStyleElement type="firstRowStripe" dxfId="18"/>
      <tableStyleElement type="secondRowStripe" dxfId="17"/>
    </tableStyle>
    <tableStyle name="Second Submission-style" pivot="0" count="3" xr9:uid="{00000000-0011-0000-FFFF-FFFF01000000}">
      <tableStyleElement type="headerRow" dxfId="16"/>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T42">
  <tableColumns count="20">
    <tableColumn id="1" xr3:uid="{00000000-0010-0000-0000-000001000000}" name="Papers"/>
    <tableColumn id="2" xr3:uid="{00000000-0010-0000-0000-000002000000}" name="Year"/>
    <tableColumn id="3" xr3:uid="{00000000-0010-0000-0000-000003000000}" name=" Batch  Number"/>
    <tableColumn id="4" xr3:uid="{00000000-0010-0000-0000-000004000000}" name="Paper Category"/>
    <tableColumn id="5" xr3:uid="{00000000-0010-0000-0000-000005000000}" name="Changeset Definition"/>
    <tableColumn id="6" xr3:uid="{00000000-0010-0000-0000-000006000000}" name="Dataset"/>
    <tableColumn id="7" xr3:uid="{00000000-0010-0000-0000-000007000000}" name="Metrics"/>
    <tableColumn id="8" xr3:uid="{00000000-0010-0000-0000-000008000000}" name="Prediction Target"/>
    <tableColumn id="9" xr3:uid="{00000000-0010-0000-0000-000009000000}" name="Learning Setting"/>
    <tableColumn id="10" xr3:uid="{00000000-0010-0000-0000-00000A000000}" name="Model (Defect Proneness)"/>
    <tableColumn id="11" xr3:uid="{00000000-0010-0000-0000-00000B000000}" name="Base Learner"/>
    <tableColumn id="12" xr3:uid="{00000000-0010-0000-0000-00000C000000}" name="Dependent Variables (Defect Proneness)"/>
    <tableColumn id="13" xr3:uid="{00000000-0010-0000-0000-00000D000000}" name="Dependent Variables"/>
    <tableColumn id="14" xr3:uid="{00000000-0010-0000-0000-00000E000000}" name="Evaluation Strategy"/>
    <tableColumn id="15" xr3:uid="{00000000-0010-0000-0000-00000F000000}" name="DP Evaluation Criteria"/>
    <tableColumn id="16" xr3:uid="{00000000-0010-0000-0000-000010000000}" name="Model (Effort-Aware (EA))"/>
    <tableColumn id="17" xr3:uid="{00000000-0010-0000-0000-000011000000}" name="EA Evaluation Criteria"/>
    <tableColumn id="18" xr3:uid="{00000000-0010-0000-0000-000012000000}" name="Title"/>
    <tableColumn id="19" xr3:uid="{00000000-0010-0000-0000-000013000000}" name="Topics"/>
    <tableColumn id="20" xr3:uid="{00000000-0010-0000-0000-000014000000}" name="Synopsis"/>
  </tableColumns>
  <tableStyleInfo name="First Submissio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AJ68">
  <sortState xmlns:xlrd2="http://schemas.microsoft.com/office/spreadsheetml/2017/richdata2" ref="A2:AJ68">
    <sortCondition descending="1" ref="B2:B68"/>
    <sortCondition ref="A2:A68"/>
  </sortState>
  <tableColumns count="36">
    <tableColumn id="1" xr3:uid="{00000000-0010-0000-0100-000001000000}" name="Papers (Authors and Citation)"/>
    <tableColumn id="2" xr3:uid="{00000000-0010-0000-0100-000002000000}" name="Year"/>
    <tableColumn id="3" xr3:uid="{00000000-0010-0000-0100-000003000000}" name="Batch Number"/>
    <tableColumn id="4" xr3:uid="{00000000-0010-0000-0100-000004000000}" name="Exclusion"/>
    <tableColumn id="28" xr3:uid="{00000000-0010-0000-0100-00001C000000}" name="Title" dataDxfId="13"/>
    <tableColumn id="5" xr3:uid="{00000000-0010-0000-0100-000005000000}" name="Paper Category"/>
    <tableColumn id="35" xr3:uid="{53099ADE-D6EB-481C-9581-4BD25BD13502}" name="Tabular Predictive Results" dataDxfId="1"/>
    <tableColumn id="36" xr3:uid="{FF48FB24-7085-4682-B7FB-4A552598CB68}" name="Yes or No" dataDxfId="0">
      <calculatedColumnFormula>MID(G2,1,2) = "Ye"</calculatedColumnFormula>
    </tableColumn>
    <tableColumn id="8" xr3:uid="{00000000-0010-0000-0100-000008000000}" name="Data - Software Projects" dataDxfId="12"/>
    <tableColumn id="9" xr3:uid="{00000000-0010-0000-0100-000009000000}" name="Data - Curator" dataDxfId="11"/>
    <tableColumn id="6" xr3:uid="{00000000-0010-0000-0100-000006000000}" name="Data - Definition of Software Change"/>
    <tableColumn id="7" xr3:uid="{00000000-0010-0000-0100-000007000000}" name="Data - Textual Data about Change"/>
    <tableColumn id="12" xr3:uid="{00000000-0010-0000-0100-00000C000000}" name="Feature - Change Metrics" dataDxfId="10"/>
    <tableColumn id="13" xr3:uid="{00000000-0010-0000-0100-00000D000000}" name="Feature - Commit Logs" dataDxfId="9"/>
    <tableColumn id="14" xr3:uid="{00000000-0010-0000-0100-00000E000000}" name="Feature  - ITS Issue Report &amp; Discussion" dataDxfId="8"/>
    <tableColumn id="10" xr3:uid="{00000000-0010-0000-0100-00000A000000}" name="Preprocessing - Column-based"/>
    <tableColumn id="11" xr3:uid="{00000000-0010-0000-0100-00000B000000}" name="Preprocessing - Row-based (balancing)"/>
    <tableColumn id="15" xr3:uid="{00000000-0010-0000-0100-00000F000000}" name="Prediction Project Target"/>
    <tableColumn id="16" xr3:uid="{00000000-0010-0000-0100-000010000000}" name="Learning Setting"/>
    <tableColumn id="17" xr3:uid="{00000000-0010-0000-0100-000011000000}" name="Model (Defect Proneness)"/>
    <tableColumn id="25" xr3:uid="{00000000-0010-0000-0100-000019000000}" name="Model (Effort-Aware (EA))" dataDxfId="7"/>
    <tableColumn id="18" xr3:uid="{00000000-0010-0000-0100-000012000000}" name="Base Learner and Model" dataDxfId="6"/>
    <tableColumn id="19" xr3:uid="{00000000-0010-0000-0100-000013000000}" name="Dependent Variables (Defect Proneness)" dataDxfId="5"/>
    <tableColumn id="20" xr3:uid="{00000000-0010-0000-0100-000014000000}" name="Dependent Variables (Effort-aware)" dataDxfId="4"/>
    <tableColumn id="21" xr3:uid="{00000000-0010-0000-0100-000015000000}" name="Evaluation Strategy" dataDxfId="3"/>
    <tableColumn id="22" xr3:uid="{00000000-0010-0000-0100-000016000000}" name="Hypermeter Tuning" dataDxfId="2"/>
    <tableColumn id="23" xr3:uid="{00000000-0010-0000-0100-000017000000}" name="Train-Test-Validation Split?"/>
    <tableColumn id="24" xr3:uid="{00000000-0010-0000-0100-000018000000}" name="DP Evaluation Criteria"/>
    <tableColumn id="26" xr3:uid="{00000000-0010-0000-0100-00001A000000}" name="EA Evaluation Criteria"/>
    <tableColumn id="27" xr3:uid="{00000000-0010-0000-0100-00001B000000}" name="Search Source"/>
    <tableColumn id="29" xr3:uid="{00000000-0010-0000-0100-00001D000000}" name="Topics"/>
    <tableColumn id="30" xr3:uid="{00000000-0010-0000-0100-00001E000000}" name="Synopsis"/>
    <tableColumn id="31" xr3:uid="{00000000-0010-0000-0100-00001F000000}" name="Replication Package"/>
    <tableColumn id="32" xr3:uid="{00000000-0010-0000-0100-000020000000}" name="Meta-Analysis DP Included?"/>
    <tableColumn id="33" xr3:uid="{00000000-0010-0000-0100-000021000000}" name="Meta-Analysis EA included?"/>
    <tableColumn id="34" xr3:uid="{00000000-0010-0000-0100-000022000000}" name="Meta-Analysis Context included?"/>
  </tableColumns>
  <tableStyleInfo name="Second Submission-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senseconcordia/Perf-JIT-Models" TargetMode="External"/><Relationship Id="rId2" Type="http://schemas.openxmlformats.org/officeDocument/2006/relationships/hyperlink" Target="mailto:Recall@20%20&amp;%20Popt" TargetMode="External"/><Relationship Id="rId1" Type="http://schemas.openxmlformats.org/officeDocument/2006/relationships/hyperlink" Target="https://github.com/ZZR0/ISSTA21-JIT-DP" TargetMode="External"/><Relationship Id="rId5" Type="http://schemas.openxmlformats.org/officeDocument/2006/relationships/table" Target="../tables/table2.xml"/><Relationship Id="rId4"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0"/>
  <sheetViews>
    <sheetView workbookViewId="0">
      <pane xSplit="2" ySplit="1" topLeftCell="C20" activePane="bottomRight" state="frozen"/>
      <selection pane="topRight" activeCell="C1" sqref="C1"/>
      <selection pane="bottomLeft" activeCell="A2" sqref="A2"/>
      <selection pane="bottomRight" activeCell="C2" sqref="C2"/>
    </sheetView>
  </sheetViews>
  <sheetFormatPr defaultColWidth="12.59765625" defaultRowHeight="15" customHeight="1" x14ac:dyDescent="0.25"/>
  <cols>
    <col min="1" max="1" width="30.8984375" customWidth="1"/>
    <col min="2" max="2" width="5.69921875" customWidth="1"/>
    <col min="3" max="4" width="13.3984375" customWidth="1"/>
    <col min="5" max="5" width="20.69921875" customWidth="1"/>
    <col min="6" max="6" width="13.09765625" customWidth="1"/>
    <col min="7" max="7" width="10.8984375" customWidth="1"/>
    <col min="8" max="8" width="14.59765625" customWidth="1"/>
    <col min="9" max="9" width="13.69921875" customWidth="1"/>
    <col min="10" max="10" width="21.59765625" customWidth="1"/>
    <col min="11" max="11" width="18" customWidth="1"/>
    <col min="12" max="12" width="13.69921875" customWidth="1"/>
    <col min="13" max="13" width="26.5" customWidth="1"/>
    <col min="14" max="14" width="25.59765625" customWidth="1"/>
    <col min="15" max="17" width="23.3984375" customWidth="1"/>
    <col min="18" max="18" width="24.19921875" customWidth="1"/>
    <col min="19" max="19" width="31.69921875" customWidth="1"/>
    <col min="20" max="20" width="70.69921875" customWidth="1"/>
    <col min="21" max="27" width="7.59765625" customWidth="1"/>
  </cols>
  <sheetData>
    <row r="1" spans="1:20" ht="14.25"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ht="14.25" customHeight="1" x14ac:dyDescent="0.3">
      <c r="A2" s="1" t="s">
        <v>20</v>
      </c>
      <c r="B2" s="1">
        <v>2021</v>
      </c>
      <c r="C2" s="1" t="s">
        <v>21</v>
      </c>
      <c r="D2" s="1" t="s">
        <v>22</v>
      </c>
      <c r="E2" s="1" t="s">
        <v>23</v>
      </c>
      <c r="F2" s="1" t="s">
        <v>24</v>
      </c>
      <c r="G2" s="1" t="s">
        <v>25</v>
      </c>
      <c r="H2" s="1"/>
      <c r="I2" s="1"/>
      <c r="J2" s="1"/>
      <c r="K2" s="1" t="s">
        <v>26</v>
      </c>
      <c r="L2" s="1"/>
      <c r="M2" s="1"/>
      <c r="N2" s="1"/>
      <c r="O2" s="1"/>
      <c r="P2" s="1"/>
      <c r="Q2" s="1"/>
      <c r="R2" s="1"/>
      <c r="S2" s="1" t="s">
        <v>27</v>
      </c>
      <c r="T2" s="1" t="s">
        <v>28</v>
      </c>
    </row>
    <row r="3" spans="1:20" ht="14.25" customHeight="1" x14ac:dyDescent="0.3">
      <c r="A3" s="1" t="s">
        <v>29</v>
      </c>
      <c r="B3" s="1">
        <v>2021</v>
      </c>
      <c r="C3" s="1" t="s">
        <v>21</v>
      </c>
      <c r="D3" s="1" t="s">
        <v>30</v>
      </c>
      <c r="E3" s="1" t="s">
        <v>23</v>
      </c>
      <c r="F3" s="1" t="s">
        <v>31</v>
      </c>
      <c r="G3" s="1" t="s">
        <v>25</v>
      </c>
      <c r="H3" s="1" t="s">
        <v>32</v>
      </c>
      <c r="I3" s="1"/>
      <c r="J3" s="1"/>
      <c r="K3" s="1"/>
      <c r="L3" s="1"/>
      <c r="M3" s="1"/>
      <c r="N3" s="1"/>
      <c r="O3" s="1" t="s">
        <v>33</v>
      </c>
      <c r="P3" s="1"/>
      <c r="Q3" s="1"/>
      <c r="R3" s="1" t="s">
        <v>34</v>
      </c>
      <c r="S3" s="1" t="s">
        <v>35</v>
      </c>
      <c r="T3" s="1" t="s">
        <v>36</v>
      </c>
    </row>
    <row r="4" spans="1:20" ht="14.25" customHeight="1" x14ac:dyDescent="0.3">
      <c r="A4" s="1" t="s">
        <v>37</v>
      </c>
      <c r="B4" s="1">
        <v>2020</v>
      </c>
      <c r="C4" s="1" t="s">
        <v>21</v>
      </c>
      <c r="D4" s="1" t="s">
        <v>38</v>
      </c>
      <c r="E4" s="1" t="s">
        <v>23</v>
      </c>
      <c r="F4" s="1"/>
      <c r="G4" s="1"/>
      <c r="H4" s="1"/>
      <c r="I4" s="1"/>
      <c r="J4" s="1"/>
      <c r="K4" s="1"/>
      <c r="L4" s="1"/>
      <c r="M4" s="1"/>
      <c r="N4" s="1"/>
      <c r="O4" s="1"/>
      <c r="P4" s="1"/>
      <c r="Q4" s="1"/>
      <c r="R4" s="1"/>
      <c r="S4" s="1" t="s">
        <v>39</v>
      </c>
      <c r="T4" s="1" t="s">
        <v>40</v>
      </c>
    </row>
    <row r="5" spans="1:20" ht="14.25" customHeight="1" x14ac:dyDescent="0.3">
      <c r="A5" s="1" t="s">
        <v>41</v>
      </c>
      <c r="B5" s="1">
        <v>2020</v>
      </c>
      <c r="C5" s="1" t="s">
        <v>21</v>
      </c>
      <c r="D5" s="1" t="s">
        <v>42</v>
      </c>
      <c r="E5" s="1" t="s">
        <v>23</v>
      </c>
      <c r="F5" s="1"/>
      <c r="G5" s="1"/>
      <c r="H5" s="1"/>
      <c r="I5" s="1"/>
      <c r="J5" s="1"/>
      <c r="K5" s="1"/>
      <c r="L5" s="1"/>
      <c r="M5" s="1"/>
      <c r="N5" s="1"/>
      <c r="O5" s="1"/>
      <c r="P5" s="1"/>
      <c r="Q5" s="1"/>
      <c r="R5" s="1" t="s">
        <v>43</v>
      </c>
      <c r="S5" s="1" t="s">
        <v>44</v>
      </c>
      <c r="T5" s="1" t="s">
        <v>45</v>
      </c>
    </row>
    <row r="6" spans="1:20" ht="14.25" customHeight="1" x14ac:dyDescent="0.3">
      <c r="A6" s="1" t="s">
        <v>46</v>
      </c>
      <c r="B6" s="1">
        <v>2020</v>
      </c>
      <c r="C6" s="1" t="s">
        <v>21</v>
      </c>
      <c r="D6" s="1" t="s">
        <v>30</v>
      </c>
      <c r="E6" s="1" t="s">
        <v>23</v>
      </c>
      <c r="F6" s="1" t="s">
        <v>47</v>
      </c>
      <c r="G6" s="1" t="s">
        <v>25</v>
      </c>
      <c r="H6" s="1" t="s">
        <v>48</v>
      </c>
      <c r="I6" s="1" t="s">
        <v>49</v>
      </c>
      <c r="J6" s="1"/>
      <c r="K6" s="1"/>
      <c r="L6" s="1"/>
      <c r="M6" s="1"/>
      <c r="N6" s="1"/>
      <c r="O6" s="1"/>
      <c r="P6" s="1"/>
      <c r="Q6" s="1"/>
      <c r="R6" s="1"/>
      <c r="S6" s="1" t="s">
        <v>50</v>
      </c>
      <c r="T6" s="1" t="s">
        <v>51</v>
      </c>
    </row>
    <row r="7" spans="1:20" ht="14.25" customHeight="1" x14ac:dyDescent="0.3">
      <c r="A7" s="1" t="s">
        <v>52</v>
      </c>
      <c r="B7" s="1">
        <v>2020</v>
      </c>
      <c r="C7" s="1" t="s">
        <v>21</v>
      </c>
      <c r="D7" s="1" t="s">
        <v>30</v>
      </c>
      <c r="E7" s="1" t="s">
        <v>23</v>
      </c>
      <c r="F7" s="1" t="s">
        <v>53</v>
      </c>
      <c r="G7" s="1" t="s">
        <v>25</v>
      </c>
      <c r="H7" s="1" t="s">
        <v>32</v>
      </c>
      <c r="I7" s="1"/>
      <c r="J7" s="1"/>
      <c r="K7" s="1"/>
      <c r="L7" s="1"/>
      <c r="M7" s="1"/>
      <c r="N7" s="1" t="s">
        <v>54</v>
      </c>
      <c r="O7" s="1" t="s">
        <v>55</v>
      </c>
      <c r="P7" s="1"/>
      <c r="Q7" s="1"/>
      <c r="R7" s="1" t="s">
        <v>56</v>
      </c>
      <c r="S7" s="1" t="s">
        <v>57</v>
      </c>
      <c r="T7" s="1" t="s">
        <v>58</v>
      </c>
    </row>
    <row r="8" spans="1:20" ht="14.25" customHeight="1" x14ac:dyDescent="0.3">
      <c r="A8" s="1" t="s">
        <v>59</v>
      </c>
      <c r="B8" s="1">
        <v>2020</v>
      </c>
      <c r="C8" s="1" t="s">
        <v>21</v>
      </c>
      <c r="D8" s="1" t="s">
        <v>60</v>
      </c>
      <c r="E8" s="1" t="s">
        <v>23</v>
      </c>
      <c r="F8" s="1" t="s">
        <v>61</v>
      </c>
      <c r="G8" s="1" t="s">
        <v>62</v>
      </c>
      <c r="H8" s="1" t="s">
        <v>32</v>
      </c>
      <c r="I8" s="1" t="s">
        <v>63</v>
      </c>
      <c r="J8" s="1"/>
      <c r="K8" s="1"/>
      <c r="L8" s="1"/>
      <c r="M8" s="1"/>
      <c r="N8" s="1"/>
      <c r="O8" s="1" t="s">
        <v>64</v>
      </c>
      <c r="P8" s="1"/>
      <c r="Q8" s="1"/>
      <c r="R8" s="1"/>
      <c r="S8" s="1" t="s">
        <v>65</v>
      </c>
      <c r="T8" s="1" t="s">
        <v>66</v>
      </c>
    </row>
    <row r="9" spans="1:20" ht="14.25" customHeight="1" x14ac:dyDescent="0.3">
      <c r="A9" s="1" t="s">
        <v>67</v>
      </c>
      <c r="B9" s="1">
        <v>2020</v>
      </c>
      <c r="C9" s="1" t="s">
        <v>21</v>
      </c>
      <c r="D9" s="1" t="s">
        <v>68</v>
      </c>
      <c r="E9" s="1" t="s">
        <v>69</v>
      </c>
      <c r="F9" s="1" t="s">
        <v>70</v>
      </c>
      <c r="G9" s="1" t="s">
        <v>25</v>
      </c>
      <c r="H9" s="1" t="s">
        <v>32</v>
      </c>
      <c r="I9" s="1"/>
      <c r="J9" s="1"/>
      <c r="K9" s="1"/>
      <c r="L9" s="1"/>
      <c r="M9" s="1"/>
      <c r="N9" s="1"/>
      <c r="O9" s="1" t="s">
        <v>71</v>
      </c>
      <c r="P9" s="1"/>
      <c r="Q9" s="1"/>
      <c r="R9" s="1"/>
      <c r="S9" s="1" t="s">
        <v>72</v>
      </c>
      <c r="T9" s="1" t="s">
        <v>73</v>
      </c>
    </row>
    <row r="10" spans="1:20" ht="14.25" customHeight="1" x14ac:dyDescent="0.3">
      <c r="A10" s="1" t="s">
        <v>74</v>
      </c>
      <c r="B10" s="1">
        <v>2020</v>
      </c>
      <c r="C10" s="1" t="s">
        <v>21</v>
      </c>
      <c r="D10" s="1" t="s">
        <v>30</v>
      </c>
      <c r="E10" s="1" t="s">
        <v>75</v>
      </c>
      <c r="F10" s="1" t="s">
        <v>76</v>
      </c>
      <c r="G10" s="1" t="s">
        <v>25</v>
      </c>
      <c r="H10" s="1" t="s">
        <v>77</v>
      </c>
      <c r="I10" s="1" t="s">
        <v>63</v>
      </c>
      <c r="J10" s="1"/>
      <c r="K10" s="1" t="s">
        <v>78</v>
      </c>
      <c r="L10" s="1"/>
      <c r="M10" s="1"/>
      <c r="N10" s="1"/>
      <c r="O10" s="1"/>
      <c r="P10" s="1"/>
      <c r="Q10" s="1"/>
      <c r="R10" s="1"/>
      <c r="S10" s="1" t="s">
        <v>79</v>
      </c>
      <c r="T10" s="1" t="s">
        <v>80</v>
      </c>
    </row>
    <row r="11" spans="1:20" ht="14.25" customHeight="1" x14ac:dyDescent="0.3">
      <c r="A11" s="1" t="s">
        <v>81</v>
      </c>
      <c r="B11" s="1">
        <v>2020</v>
      </c>
      <c r="C11" s="1" t="s">
        <v>21</v>
      </c>
      <c r="D11" s="1" t="s">
        <v>82</v>
      </c>
      <c r="E11" s="1" t="s">
        <v>23</v>
      </c>
      <c r="F11" s="1" t="s">
        <v>83</v>
      </c>
      <c r="G11" s="1" t="s">
        <v>25</v>
      </c>
      <c r="H11" s="1" t="s">
        <v>32</v>
      </c>
      <c r="I11" s="1" t="s">
        <v>63</v>
      </c>
      <c r="J11" s="1" t="s">
        <v>84</v>
      </c>
      <c r="K11" s="1"/>
      <c r="L11" s="1"/>
      <c r="M11" s="1"/>
      <c r="N11" s="1"/>
      <c r="O11" s="1" t="s">
        <v>85</v>
      </c>
      <c r="P11" s="1"/>
      <c r="Q11" s="1"/>
      <c r="R11" s="1"/>
      <c r="S11" s="1" t="s">
        <v>86</v>
      </c>
      <c r="T11" s="1" t="s">
        <v>87</v>
      </c>
    </row>
    <row r="12" spans="1:20" ht="14.25" customHeight="1" x14ac:dyDescent="0.3">
      <c r="A12" s="1" t="s">
        <v>88</v>
      </c>
      <c r="B12" s="1">
        <v>2020</v>
      </c>
      <c r="C12" s="1" t="s">
        <v>21</v>
      </c>
      <c r="D12" s="1" t="s">
        <v>89</v>
      </c>
      <c r="E12" s="1" t="s">
        <v>23</v>
      </c>
      <c r="F12" s="1"/>
      <c r="G12" s="1"/>
      <c r="H12" s="1"/>
      <c r="I12" s="1"/>
      <c r="J12" s="1"/>
      <c r="K12" s="1"/>
      <c r="L12" s="1"/>
      <c r="M12" s="1"/>
      <c r="N12" s="1"/>
      <c r="O12" s="1"/>
      <c r="P12" s="1"/>
      <c r="Q12" s="1"/>
      <c r="R12" s="1"/>
      <c r="S12" s="1" t="s">
        <v>90</v>
      </c>
      <c r="T12" s="1" t="s">
        <v>91</v>
      </c>
    </row>
    <row r="13" spans="1:20" ht="14.25" customHeight="1" x14ac:dyDescent="0.3">
      <c r="A13" s="1" t="s">
        <v>92</v>
      </c>
      <c r="B13" s="1">
        <v>2020</v>
      </c>
      <c r="C13" s="1" t="s">
        <v>21</v>
      </c>
      <c r="D13" s="1" t="s">
        <v>30</v>
      </c>
      <c r="E13" s="1" t="s">
        <v>75</v>
      </c>
      <c r="F13" s="1" t="s">
        <v>76</v>
      </c>
      <c r="G13" s="1" t="s">
        <v>25</v>
      </c>
      <c r="H13" s="1" t="s">
        <v>32</v>
      </c>
      <c r="I13" s="1" t="s">
        <v>93</v>
      </c>
      <c r="J13" s="1" t="s">
        <v>94</v>
      </c>
      <c r="K13" s="1"/>
      <c r="L13" s="1"/>
      <c r="M13" s="1"/>
      <c r="N13" s="1"/>
      <c r="O13" s="1" t="s">
        <v>95</v>
      </c>
      <c r="P13" s="1"/>
      <c r="Q13" s="1"/>
      <c r="R13" s="1" t="s">
        <v>96</v>
      </c>
      <c r="S13" s="1" t="s">
        <v>79</v>
      </c>
      <c r="T13" s="1" t="s">
        <v>97</v>
      </c>
    </row>
    <row r="14" spans="1:20" ht="14.25" customHeight="1" x14ac:dyDescent="0.3">
      <c r="A14" s="1" t="s">
        <v>98</v>
      </c>
      <c r="B14" s="1">
        <v>2019</v>
      </c>
      <c r="C14" s="1" t="s">
        <v>21</v>
      </c>
      <c r="D14" s="1" t="s">
        <v>30</v>
      </c>
      <c r="E14" s="1" t="s">
        <v>23</v>
      </c>
      <c r="F14" s="1" t="s">
        <v>99</v>
      </c>
      <c r="G14" s="1" t="s">
        <v>25</v>
      </c>
      <c r="H14" s="1" t="s">
        <v>48</v>
      </c>
      <c r="I14" s="1"/>
      <c r="J14" s="1"/>
      <c r="K14" s="1"/>
      <c r="L14" s="1"/>
      <c r="M14" s="1"/>
      <c r="N14" s="1"/>
      <c r="O14" s="1" t="s">
        <v>71</v>
      </c>
      <c r="P14" s="1"/>
      <c r="Q14" s="1"/>
      <c r="R14" s="1"/>
      <c r="S14" s="1" t="s">
        <v>100</v>
      </c>
      <c r="T14" s="1" t="s">
        <v>101</v>
      </c>
    </row>
    <row r="15" spans="1:20" ht="14.25" customHeight="1" x14ac:dyDescent="0.3">
      <c r="A15" s="1" t="s">
        <v>102</v>
      </c>
      <c r="B15" s="1">
        <v>2019</v>
      </c>
      <c r="C15" s="1" t="s">
        <v>21</v>
      </c>
      <c r="D15" s="1" t="s">
        <v>38</v>
      </c>
      <c r="E15" s="1" t="s">
        <v>23</v>
      </c>
      <c r="F15" s="1" t="s">
        <v>103</v>
      </c>
      <c r="G15" s="1" t="s">
        <v>104</v>
      </c>
      <c r="H15" s="1" t="s">
        <v>32</v>
      </c>
      <c r="I15" s="1" t="s">
        <v>63</v>
      </c>
      <c r="J15" s="1"/>
      <c r="K15" s="1" t="s">
        <v>105</v>
      </c>
      <c r="L15" s="1"/>
      <c r="M15" s="1"/>
      <c r="N15" s="1"/>
      <c r="O15" s="1" t="s">
        <v>106</v>
      </c>
      <c r="P15" s="1"/>
      <c r="Q15" s="1"/>
      <c r="R15" s="1"/>
      <c r="S15" s="1" t="s">
        <v>107</v>
      </c>
      <c r="T15" s="1" t="s">
        <v>108</v>
      </c>
    </row>
    <row r="16" spans="1:20" ht="14.25" customHeight="1" x14ac:dyDescent="0.3">
      <c r="A16" s="1" t="s">
        <v>109</v>
      </c>
      <c r="B16" s="1">
        <v>2019</v>
      </c>
      <c r="C16" s="1" t="s">
        <v>21</v>
      </c>
      <c r="D16" s="1" t="s">
        <v>110</v>
      </c>
      <c r="E16" s="1" t="s">
        <v>23</v>
      </c>
      <c r="F16" s="1" t="s">
        <v>111</v>
      </c>
      <c r="G16" s="1"/>
      <c r="H16" s="1" t="s">
        <v>32</v>
      </c>
      <c r="I16" s="1" t="s">
        <v>63</v>
      </c>
      <c r="J16" s="1"/>
      <c r="K16" s="1" t="s">
        <v>26</v>
      </c>
      <c r="L16" s="1"/>
      <c r="M16" s="1" t="s">
        <v>112</v>
      </c>
      <c r="N16" s="1" t="s">
        <v>113</v>
      </c>
      <c r="O16" s="1" t="s">
        <v>114</v>
      </c>
      <c r="P16" s="1"/>
      <c r="Q16" s="1"/>
      <c r="R16" s="1" t="s">
        <v>115</v>
      </c>
      <c r="S16" s="1" t="s">
        <v>27</v>
      </c>
      <c r="T16" s="1" t="s">
        <v>116</v>
      </c>
    </row>
    <row r="17" spans="1:20" ht="14.25" customHeight="1" x14ac:dyDescent="0.3">
      <c r="A17" s="1" t="s">
        <v>117</v>
      </c>
      <c r="B17" s="1">
        <v>2019</v>
      </c>
      <c r="C17" s="1" t="s">
        <v>21</v>
      </c>
      <c r="D17" s="1" t="s">
        <v>30</v>
      </c>
      <c r="E17" s="1" t="s">
        <v>118</v>
      </c>
      <c r="F17" s="1" t="s">
        <v>119</v>
      </c>
      <c r="G17" s="1" t="s">
        <v>120</v>
      </c>
      <c r="H17" s="1" t="s">
        <v>32</v>
      </c>
      <c r="I17" s="1" t="s">
        <v>63</v>
      </c>
      <c r="J17" s="1" t="s">
        <v>121</v>
      </c>
      <c r="K17" s="1" t="s">
        <v>122</v>
      </c>
      <c r="L17" s="1"/>
      <c r="M17" s="1" t="s">
        <v>123</v>
      </c>
      <c r="N17" s="1" t="s">
        <v>124</v>
      </c>
      <c r="O17" s="1" t="s">
        <v>125</v>
      </c>
      <c r="P17" s="1"/>
      <c r="Q17" s="1"/>
      <c r="R17" s="1" t="s">
        <v>126</v>
      </c>
      <c r="S17" s="1" t="s">
        <v>79</v>
      </c>
      <c r="T17" s="1" t="s">
        <v>127</v>
      </c>
    </row>
    <row r="18" spans="1:20" ht="14.25" customHeight="1" x14ac:dyDescent="0.3">
      <c r="A18" s="1" t="s">
        <v>128</v>
      </c>
      <c r="B18" s="1">
        <v>2019</v>
      </c>
      <c r="C18" s="1" t="s">
        <v>21</v>
      </c>
      <c r="D18" s="1" t="s">
        <v>30</v>
      </c>
      <c r="E18" s="1" t="s">
        <v>129</v>
      </c>
      <c r="F18" s="1" t="s">
        <v>130</v>
      </c>
      <c r="G18" s="1" t="s">
        <v>131</v>
      </c>
      <c r="H18" s="1"/>
      <c r="I18" s="1" t="s">
        <v>63</v>
      </c>
      <c r="J18" s="1"/>
      <c r="K18" s="1" t="s">
        <v>132</v>
      </c>
      <c r="L18" s="1"/>
      <c r="M18" s="1" t="s">
        <v>112</v>
      </c>
      <c r="N18" s="1" t="s">
        <v>133</v>
      </c>
      <c r="O18" s="1" t="s">
        <v>134</v>
      </c>
      <c r="P18" s="1"/>
      <c r="Q18" s="1"/>
      <c r="R18" s="1"/>
      <c r="S18" s="1" t="s">
        <v>135</v>
      </c>
      <c r="T18" s="1" t="s">
        <v>136</v>
      </c>
    </row>
    <row r="19" spans="1:20" ht="14.25" customHeight="1" x14ac:dyDescent="0.3">
      <c r="A19" s="1" t="s">
        <v>137</v>
      </c>
      <c r="B19" s="1">
        <v>2018</v>
      </c>
      <c r="C19" s="1" t="s">
        <v>21</v>
      </c>
      <c r="D19" s="1" t="s">
        <v>30</v>
      </c>
      <c r="E19" s="1" t="s">
        <v>75</v>
      </c>
      <c r="F19" s="1" t="s">
        <v>76</v>
      </c>
      <c r="G19" s="1" t="s">
        <v>25</v>
      </c>
      <c r="H19" s="1" t="s">
        <v>77</v>
      </c>
      <c r="I19" s="1" t="s">
        <v>63</v>
      </c>
      <c r="J19" s="1" t="s">
        <v>138</v>
      </c>
      <c r="K19" s="1" t="s">
        <v>139</v>
      </c>
      <c r="L19" s="1"/>
      <c r="M19" s="1"/>
      <c r="N19" s="1"/>
      <c r="O19" s="1" t="s">
        <v>140</v>
      </c>
      <c r="P19" s="1"/>
      <c r="Q19" s="1"/>
      <c r="R19" s="1" t="s">
        <v>141</v>
      </c>
      <c r="S19" s="1" t="s">
        <v>79</v>
      </c>
      <c r="T19" s="1" t="s">
        <v>142</v>
      </c>
    </row>
    <row r="20" spans="1:20" ht="14.25" customHeight="1" x14ac:dyDescent="0.3">
      <c r="A20" s="1" t="s">
        <v>143</v>
      </c>
      <c r="B20" s="1">
        <v>2019</v>
      </c>
      <c r="C20" s="1" t="s">
        <v>21</v>
      </c>
      <c r="D20" s="1" t="s">
        <v>30</v>
      </c>
      <c r="E20" s="1" t="s">
        <v>23</v>
      </c>
      <c r="F20" s="1" t="s">
        <v>47</v>
      </c>
      <c r="G20" s="1" t="s">
        <v>25</v>
      </c>
      <c r="H20" s="1" t="s">
        <v>32</v>
      </c>
      <c r="I20" s="1" t="s">
        <v>144</v>
      </c>
      <c r="J20" s="1"/>
      <c r="K20" s="1" t="s">
        <v>145</v>
      </c>
      <c r="L20" s="1"/>
      <c r="M20" s="1"/>
      <c r="N20" s="1"/>
      <c r="O20" s="1" t="s">
        <v>146</v>
      </c>
      <c r="P20" s="1"/>
      <c r="Q20" s="1"/>
      <c r="R20" s="1"/>
      <c r="S20" s="1" t="s">
        <v>79</v>
      </c>
      <c r="T20" s="1" t="s">
        <v>147</v>
      </c>
    </row>
    <row r="21" spans="1:20" ht="14.25" customHeight="1" x14ac:dyDescent="0.3">
      <c r="A21" s="1" t="s">
        <v>148</v>
      </c>
      <c r="B21" s="1">
        <v>2019</v>
      </c>
      <c r="C21" s="1" t="s">
        <v>21</v>
      </c>
      <c r="D21" s="1" t="s">
        <v>30</v>
      </c>
      <c r="E21" s="1" t="s">
        <v>75</v>
      </c>
      <c r="F21" s="1" t="s">
        <v>76</v>
      </c>
      <c r="G21" s="1" t="s">
        <v>25</v>
      </c>
      <c r="H21" s="1" t="s">
        <v>32</v>
      </c>
      <c r="I21" s="1" t="s">
        <v>93</v>
      </c>
      <c r="J21" s="1"/>
      <c r="K21" s="1" t="s">
        <v>149</v>
      </c>
      <c r="L21" s="1"/>
      <c r="M21" s="1" t="s">
        <v>112</v>
      </c>
      <c r="N21" s="1"/>
      <c r="O21" s="1" t="s">
        <v>95</v>
      </c>
      <c r="P21" s="1"/>
      <c r="Q21" s="1"/>
      <c r="R21" s="1" t="s">
        <v>150</v>
      </c>
      <c r="S21" s="1" t="s">
        <v>79</v>
      </c>
      <c r="T21" s="1" t="s">
        <v>151</v>
      </c>
    </row>
    <row r="22" spans="1:20" ht="14.25" customHeight="1" x14ac:dyDescent="0.3">
      <c r="A22" s="1" t="s">
        <v>152</v>
      </c>
      <c r="B22" s="1">
        <v>2018</v>
      </c>
      <c r="C22" s="1" t="s">
        <v>21</v>
      </c>
      <c r="D22" s="1" t="s">
        <v>30</v>
      </c>
      <c r="E22" s="1" t="s">
        <v>75</v>
      </c>
      <c r="F22" s="1" t="s">
        <v>76</v>
      </c>
      <c r="G22" s="1" t="s">
        <v>25</v>
      </c>
      <c r="H22" s="1" t="s">
        <v>32</v>
      </c>
      <c r="I22" s="1" t="s">
        <v>63</v>
      </c>
      <c r="J22" s="1"/>
      <c r="K22" s="1"/>
      <c r="L22" s="1"/>
      <c r="M22" s="1"/>
      <c r="N22" s="1"/>
      <c r="O22" s="1" t="s">
        <v>153</v>
      </c>
      <c r="P22" s="1"/>
      <c r="Q22" s="1"/>
      <c r="R22" s="1" t="s">
        <v>154</v>
      </c>
      <c r="S22" s="1" t="s">
        <v>155</v>
      </c>
      <c r="T22" s="1" t="s">
        <v>156</v>
      </c>
    </row>
    <row r="23" spans="1:20" ht="14.25" customHeight="1" x14ac:dyDescent="0.3">
      <c r="A23" s="1" t="s">
        <v>157</v>
      </c>
      <c r="B23" s="1">
        <v>2018</v>
      </c>
      <c r="C23" s="1" t="s">
        <v>21</v>
      </c>
      <c r="D23" s="1" t="s">
        <v>30</v>
      </c>
      <c r="E23" s="1" t="s">
        <v>75</v>
      </c>
      <c r="F23" s="1" t="s">
        <v>76</v>
      </c>
      <c r="G23" s="1" t="s">
        <v>25</v>
      </c>
      <c r="H23" s="1" t="s">
        <v>32</v>
      </c>
      <c r="I23" s="1" t="s">
        <v>63</v>
      </c>
      <c r="J23" s="1"/>
      <c r="K23" s="1" t="s">
        <v>158</v>
      </c>
      <c r="L23" s="1"/>
      <c r="M23" s="1" t="s">
        <v>159</v>
      </c>
      <c r="N23" s="1" t="s">
        <v>160</v>
      </c>
      <c r="O23" s="1" t="s">
        <v>161</v>
      </c>
      <c r="P23" s="1"/>
      <c r="Q23" s="1"/>
      <c r="R23" s="1" t="s">
        <v>162</v>
      </c>
      <c r="S23" s="1" t="s">
        <v>79</v>
      </c>
      <c r="T23" s="1" t="s">
        <v>163</v>
      </c>
    </row>
    <row r="24" spans="1:20" ht="14.25" customHeight="1" x14ac:dyDescent="0.3">
      <c r="A24" s="1" t="s">
        <v>164</v>
      </c>
      <c r="B24" s="1">
        <v>2017</v>
      </c>
      <c r="C24" s="1" t="s">
        <v>21</v>
      </c>
      <c r="D24" s="1" t="s">
        <v>30</v>
      </c>
      <c r="E24" s="1" t="s">
        <v>75</v>
      </c>
      <c r="F24" s="1" t="s">
        <v>76</v>
      </c>
      <c r="G24" s="1" t="s">
        <v>25</v>
      </c>
      <c r="H24" s="1" t="s">
        <v>32</v>
      </c>
      <c r="I24" s="1" t="s">
        <v>63</v>
      </c>
      <c r="J24" s="1"/>
      <c r="K24" s="1"/>
      <c r="L24" s="1"/>
      <c r="M24" s="1"/>
      <c r="N24" s="1" t="s">
        <v>165</v>
      </c>
      <c r="O24" s="1" t="s">
        <v>166</v>
      </c>
      <c r="P24" s="1"/>
      <c r="Q24" s="1"/>
      <c r="R24" s="1"/>
      <c r="S24" s="1" t="s">
        <v>79</v>
      </c>
      <c r="T24" s="1" t="s">
        <v>167</v>
      </c>
    </row>
    <row r="25" spans="1:20" ht="14.25" customHeight="1" x14ac:dyDescent="0.3">
      <c r="A25" s="1" t="s">
        <v>168</v>
      </c>
      <c r="B25" s="1">
        <v>2017</v>
      </c>
      <c r="C25" s="1" t="s">
        <v>21</v>
      </c>
      <c r="D25" s="1" t="s">
        <v>30</v>
      </c>
      <c r="E25" s="1" t="s">
        <v>75</v>
      </c>
      <c r="F25" s="1" t="s">
        <v>76</v>
      </c>
      <c r="G25" s="1" t="s">
        <v>25</v>
      </c>
      <c r="H25" s="1" t="s">
        <v>77</v>
      </c>
      <c r="I25" s="1" t="s">
        <v>63</v>
      </c>
      <c r="J25" s="1" t="s">
        <v>169</v>
      </c>
      <c r="K25" s="1" t="s">
        <v>170</v>
      </c>
      <c r="L25" s="1"/>
      <c r="M25" s="1"/>
      <c r="N25" s="1" t="s">
        <v>171</v>
      </c>
      <c r="O25" s="1" t="s">
        <v>172</v>
      </c>
      <c r="P25" s="1"/>
      <c r="Q25" s="1"/>
      <c r="R25" s="1" t="s">
        <v>173</v>
      </c>
      <c r="S25" s="1" t="s">
        <v>79</v>
      </c>
      <c r="T25" s="1" t="s">
        <v>174</v>
      </c>
    </row>
    <row r="26" spans="1:20" ht="14.25" customHeight="1" x14ac:dyDescent="0.3">
      <c r="A26" s="1" t="s">
        <v>175</v>
      </c>
      <c r="B26" s="1">
        <v>2017</v>
      </c>
      <c r="C26" s="1" t="s">
        <v>21</v>
      </c>
      <c r="D26" s="1" t="s">
        <v>30</v>
      </c>
      <c r="E26" s="1" t="s">
        <v>75</v>
      </c>
      <c r="F26" s="1" t="s">
        <v>76</v>
      </c>
      <c r="G26" s="1" t="s">
        <v>25</v>
      </c>
      <c r="H26" s="1" t="s">
        <v>32</v>
      </c>
      <c r="I26" s="1" t="s">
        <v>176</v>
      </c>
      <c r="J26" s="1"/>
      <c r="K26" s="1" t="s">
        <v>177</v>
      </c>
      <c r="L26" s="1"/>
      <c r="M26" s="1" t="s">
        <v>178</v>
      </c>
      <c r="N26" s="1" t="s">
        <v>179</v>
      </c>
      <c r="O26" s="1" t="s">
        <v>180</v>
      </c>
      <c r="P26" s="1"/>
      <c r="Q26" s="1"/>
      <c r="R26" s="1" t="s">
        <v>181</v>
      </c>
      <c r="S26" s="1" t="s">
        <v>79</v>
      </c>
      <c r="T26" s="1" t="s">
        <v>182</v>
      </c>
    </row>
    <row r="27" spans="1:20" ht="14.25" customHeight="1" x14ac:dyDescent="0.3">
      <c r="A27" s="1" t="s">
        <v>183</v>
      </c>
      <c r="B27" s="1">
        <v>2017</v>
      </c>
      <c r="C27" s="1" t="s">
        <v>21</v>
      </c>
      <c r="D27" s="1" t="s">
        <v>30</v>
      </c>
      <c r="E27" s="1" t="s">
        <v>184</v>
      </c>
      <c r="F27" s="1" t="s">
        <v>76</v>
      </c>
      <c r="G27" s="1" t="s">
        <v>25</v>
      </c>
      <c r="H27" s="1" t="s">
        <v>77</v>
      </c>
      <c r="I27" s="1" t="s">
        <v>176</v>
      </c>
      <c r="J27" s="1"/>
      <c r="K27" s="1" t="s">
        <v>185</v>
      </c>
      <c r="L27" s="1"/>
      <c r="M27" s="1" t="s">
        <v>186</v>
      </c>
      <c r="N27" s="1" t="s">
        <v>179</v>
      </c>
      <c r="O27" s="1" t="s">
        <v>187</v>
      </c>
      <c r="P27" s="1"/>
      <c r="Q27" s="1"/>
      <c r="R27" s="1" t="s">
        <v>188</v>
      </c>
      <c r="S27" s="1" t="s">
        <v>79</v>
      </c>
      <c r="T27" s="1" t="s">
        <v>189</v>
      </c>
    </row>
    <row r="28" spans="1:20" ht="14.25" customHeight="1" x14ac:dyDescent="0.3">
      <c r="A28" s="1" t="s">
        <v>190</v>
      </c>
      <c r="B28" s="1">
        <v>2017</v>
      </c>
      <c r="C28" s="1" t="s">
        <v>21</v>
      </c>
      <c r="D28" s="1" t="s">
        <v>30</v>
      </c>
      <c r="E28" s="1" t="s">
        <v>191</v>
      </c>
      <c r="F28" s="1" t="s">
        <v>119</v>
      </c>
      <c r="G28" s="1" t="s">
        <v>192</v>
      </c>
      <c r="H28" s="1" t="s">
        <v>32</v>
      </c>
      <c r="I28" s="1" t="s">
        <v>193</v>
      </c>
      <c r="J28" s="1"/>
      <c r="K28" s="1" t="s">
        <v>194</v>
      </c>
      <c r="L28" s="1"/>
      <c r="M28" s="1"/>
      <c r="N28" s="1"/>
      <c r="O28" s="1" t="s">
        <v>125</v>
      </c>
      <c r="P28" s="1"/>
      <c r="Q28" s="1"/>
      <c r="R28" s="1" t="s">
        <v>195</v>
      </c>
      <c r="S28" s="1" t="s">
        <v>135</v>
      </c>
      <c r="T28" s="1" t="s">
        <v>196</v>
      </c>
    </row>
    <row r="29" spans="1:20" ht="14.25" customHeight="1" x14ac:dyDescent="0.3">
      <c r="A29" s="1" t="s">
        <v>197</v>
      </c>
      <c r="B29" s="1">
        <v>2017</v>
      </c>
      <c r="C29" s="1" t="s">
        <v>21</v>
      </c>
      <c r="D29" s="1" t="s">
        <v>30</v>
      </c>
      <c r="E29" s="1" t="s">
        <v>75</v>
      </c>
      <c r="F29" s="1" t="s">
        <v>76</v>
      </c>
      <c r="G29" s="1" t="s">
        <v>25</v>
      </c>
      <c r="H29" s="1" t="s">
        <v>32</v>
      </c>
      <c r="I29" s="1" t="s">
        <v>63</v>
      </c>
      <c r="J29" s="1" t="s">
        <v>198</v>
      </c>
      <c r="K29" s="1" t="s">
        <v>199</v>
      </c>
      <c r="L29" s="1"/>
      <c r="M29" s="1"/>
      <c r="N29" s="1"/>
      <c r="O29" s="1" t="s">
        <v>140</v>
      </c>
      <c r="P29" s="1"/>
      <c r="Q29" s="1"/>
      <c r="R29" s="1" t="s">
        <v>200</v>
      </c>
      <c r="S29" s="1" t="s">
        <v>79</v>
      </c>
      <c r="T29" s="1" t="s">
        <v>201</v>
      </c>
    </row>
    <row r="30" spans="1:20" ht="14.25" customHeight="1" x14ac:dyDescent="0.3">
      <c r="A30" s="1" t="s">
        <v>202</v>
      </c>
      <c r="B30" s="1">
        <v>2016</v>
      </c>
      <c r="C30" s="1" t="s">
        <v>21</v>
      </c>
      <c r="D30" s="1" t="s">
        <v>30</v>
      </c>
      <c r="E30" s="1" t="s">
        <v>75</v>
      </c>
      <c r="F30" s="1" t="s">
        <v>203</v>
      </c>
      <c r="G30" s="1" t="s">
        <v>25</v>
      </c>
      <c r="H30" s="1" t="s">
        <v>77</v>
      </c>
      <c r="I30" s="1" t="s">
        <v>63</v>
      </c>
      <c r="J30" s="1"/>
      <c r="K30" s="1" t="s">
        <v>204</v>
      </c>
      <c r="L30" s="1"/>
      <c r="M30" s="1" t="s">
        <v>123</v>
      </c>
      <c r="N30" s="1"/>
      <c r="O30" s="1" t="s">
        <v>205</v>
      </c>
      <c r="P30" s="1"/>
      <c r="Q30" s="1"/>
      <c r="R30" s="1" t="s">
        <v>206</v>
      </c>
      <c r="S30" s="1" t="s">
        <v>207</v>
      </c>
      <c r="T30" s="1" t="s">
        <v>208</v>
      </c>
    </row>
    <row r="31" spans="1:20" ht="14.25" customHeight="1" x14ac:dyDescent="0.3">
      <c r="A31" s="1" t="s">
        <v>209</v>
      </c>
      <c r="B31" s="1">
        <v>2016</v>
      </c>
      <c r="C31" s="1" t="s">
        <v>21</v>
      </c>
      <c r="D31" s="1" t="s">
        <v>210</v>
      </c>
      <c r="E31" s="1" t="s">
        <v>211</v>
      </c>
      <c r="F31" s="1" t="s">
        <v>212</v>
      </c>
      <c r="G31" s="1" t="s">
        <v>213</v>
      </c>
      <c r="H31" s="1"/>
      <c r="I31" s="1" t="s">
        <v>63</v>
      </c>
      <c r="J31" s="1"/>
      <c r="K31" s="1" t="s">
        <v>214</v>
      </c>
      <c r="L31" s="1"/>
      <c r="M31" s="1" t="s">
        <v>123</v>
      </c>
      <c r="N31" s="1" t="s">
        <v>215</v>
      </c>
      <c r="O31" s="1" t="s">
        <v>216</v>
      </c>
      <c r="P31" s="1"/>
      <c r="Q31" s="1"/>
      <c r="R31" s="1" t="s">
        <v>217</v>
      </c>
      <c r="S31" s="1" t="s">
        <v>218</v>
      </c>
      <c r="T31" s="1" t="s">
        <v>219</v>
      </c>
    </row>
    <row r="32" spans="1:20" ht="14.25" customHeight="1" x14ac:dyDescent="0.3">
      <c r="A32" s="1" t="s">
        <v>220</v>
      </c>
      <c r="B32" s="1">
        <v>2016</v>
      </c>
      <c r="C32" s="1" t="s">
        <v>21</v>
      </c>
      <c r="D32" s="1" t="s">
        <v>221</v>
      </c>
      <c r="E32" s="1" t="s">
        <v>23</v>
      </c>
      <c r="F32" s="1"/>
      <c r="G32" s="1"/>
      <c r="H32" s="1"/>
      <c r="I32" s="1"/>
      <c r="J32" s="1"/>
      <c r="K32" s="1"/>
      <c r="L32" s="1"/>
      <c r="M32" s="1"/>
      <c r="N32" s="1"/>
      <c r="O32" s="1"/>
      <c r="P32" s="1"/>
      <c r="Q32" s="1"/>
      <c r="R32" s="1"/>
      <c r="S32" s="1" t="s">
        <v>222</v>
      </c>
      <c r="T32" s="1" t="s">
        <v>223</v>
      </c>
    </row>
    <row r="33" spans="1:20" ht="14.25" customHeight="1" x14ac:dyDescent="0.3">
      <c r="A33" s="1" t="s">
        <v>224</v>
      </c>
      <c r="B33" s="1">
        <v>2016</v>
      </c>
      <c r="C33" s="1" t="s">
        <v>21</v>
      </c>
      <c r="D33" s="1" t="s">
        <v>30</v>
      </c>
      <c r="E33" s="1" t="s">
        <v>75</v>
      </c>
      <c r="F33" s="1" t="s">
        <v>76</v>
      </c>
      <c r="G33" s="1" t="s">
        <v>25</v>
      </c>
      <c r="H33" s="1" t="s">
        <v>32</v>
      </c>
      <c r="I33" s="1" t="s">
        <v>176</v>
      </c>
      <c r="J33" s="1" t="s">
        <v>225</v>
      </c>
      <c r="K33" s="1" t="s">
        <v>226</v>
      </c>
      <c r="L33" s="1"/>
      <c r="M33" s="1" t="s">
        <v>227</v>
      </c>
      <c r="N33" s="1" t="s">
        <v>228</v>
      </c>
      <c r="O33" s="1" t="s">
        <v>187</v>
      </c>
      <c r="P33" s="1"/>
      <c r="Q33" s="1"/>
      <c r="R33" s="1" t="s">
        <v>229</v>
      </c>
      <c r="S33" s="1" t="s">
        <v>79</v>
      </c>
      <c r="T33" s="1" t="s">
        <v>230</v>
      </c>
    </row>
    <row r="34" spans="1:20" ht="14.25" customHeight="1" x14ac:dyDescent="0.3">
      <c r="A34" s="1" t="s">
        <v>231</v>
      </c>
      <c r="B34" s="1">
        <v>2015</v>
      </c>
      <c r="C34" s="1" t="s">
        <v>21</v>
      </c>
      <c r="D34" s="1" t="s">
        <v>232</v>
      </c>
      <c r="E34" s="1" t="s">
        <v>23</v>
      </c>
      <c r="F34" s="1"/>
      <c r="G34" s="1"/>
      <c r="H34" s="1"/>
      <c r="I34" s="1"/>
      <c r="J34" s="1"/>
      <c r="K34" s="1"/>
      <c r="L34" s="1"/>
      <c r="M34" s="1"/>
      <c r="N34" s="1"/>
      <c r="O34" s="1"/>
      <c r="P34" s="1"/>
      <c r="Q34" s="1"/>
      <c r="R34" s="1"/>
      <c r="S34" s="1" t="s">
        <v>233</v>
      </c>
      <c r="T34" s="1" t="s">
        <v>234</v>
      </c>
    </row>
    <row r="35" spans="1:20" ht="14.25" customHeight="1" x14ac:dyDescent="0.3">
      <c r="A35" s="1" t="s">
        <v>235</v>
      </c>
      <c r="B35" s="1">
        <v>2015</v>
      </c>
      <c r="C35" s="1" t="s">
        <v>21</v>
      </c>
      <c r="D35" s="1" t="s">
        <v>30</v>
      </c>
      <c r="E35" s="1" t="s">
        <v>236</v>
      </c>
      <c r="F35" s="1" t="s">
        <v>237</v>
      </c>
      <c r="G35" s="1" t="s">
        <v>238</v>
      </c>
      <c r="H35" s="1" t="s">
        <v>32</v>
      </c>
      <c r="I35" s="1" t="s">
        <v>49</v>
      </c>
      <c r="J35" s="1"/>
      <c r="K35" s="1" t="s">
        <v>239</v>
      </c>
      <c r="L35" s="1"/>
      <c r="M35" s="1" t="s">
        <v>123</v>
      </c>
      <c r="N35" s="1"/>
      <c r="O35" s="1" t="s">
        <v>240</v>
      </c>
      <c r="P35" s="1"/>
      <c r="Q35" s="1"/>
      <c r="R35" s="1" t="s">
        <v>241</v>
      </c>
      <c r="S35" s="1" t="s">
        <v>79</v>
      </c>
      <c r="T35" s="1" t="s">
        <v>242</v>
      </c>
    </row>
    <row r="36" spans="1:20" ht="14.25" customHeight="1" x14ac:dyDescent="0.3">
      <c r="A36" s="1" t="s">
        <v>243</v>
      </c>
      <c r="B36" s="1">
        <v>2015</v>
      </c>
      <c r="C36" s="1" t="s">
        <v>21</v>
      </c>
      <c r="D36" s="1" t="s">
        <v>30</v>
      </c>
      <c r="E36" s="1" t="s">
        <v>75</v>
      </c>
      <c r="F36" s="1" t="s">
        <v>76</v>
      </c>
      <c r="G36" s="1" t="s">
        <v>25</v>
      </c>
      <c r="H36" s="1" t="s">
        <v>32</v>
      </c>
      <c r="I36" s="1" t="s">
        <v>63</v>
      </c>
      <c r="J36" s="1" t="s">
        <v>244</v>
      </c>
      <c r="K36" s="1" t="s">
        <v>245</v>
      </c>
      <c r="L36" s="1"/>
      <c r="M36" s="1" t="s">
        <v>123</v>
      </c>
      <c r="N36" s="1"/>
      <c r="O36" s="1" t="s">
        <v>246</v>
      </c>
      <c r="P36" s="1"/>
      <c r="Q36" s="1"/>
      <c r="R36" s="1"/>
      <c r="S36" s="1" t="s">
        <v>79</v>
      </c>
      <c r="T36" s="1" t="s">
        <v>247</v>
      </c>
    </row>
    <row r="37" spans="1:20" ht="14.25" customHeight="1" x14ac:dyDescent="0.3">
      <c r="A37" s="1" t="s">
        <v>248</v>
      </c>
      <c r="B37" s="1">
        <v>2014</v>
      </c>
      <c r="C37" s="1" t="s">
        <v>21</v>
      </c>
      <c r="D37" s="1" t="s">
        <v>30</v>
      </c>
      <c r="E37" s="1" t="s">
        <v>75</v>
      </c>
      <c r="F37" s="1" t="s">
        <v>203</v>
      </c>
      <c r="G37" s="1" t="s">
        <v>25</v>
      </c>
      <c r="H37" s="1" t="s">
        <v>77</v>
      </c>
      <c r="I37" s="1" t="s">
        <v>63</v>
      </c>
      <c r="J37" s="1"/>
      <c r="K37" s="1" t="s">
        <v>204</v>
      </c>
      <c r="L37" s="1"/>
      <c r="M37" s="1" t="s">
        <v>123</v>
      </c>
      <c r="N37" s="1"/>
      <c r="O37" s="1" t="s">
        <v>125</v>
      </c>
      <c r="P37" s="1"/>
      <c r="Q37" s="1"/>
      <c r="R37" s="1"/>
      <c r="S37" s="1" t="s">
        <v>79</v>
      </c>
      <c r="T37" s="1" t="s">
        <v>249</v>
      </c>
    </row>
    <row r="38" spans="1:20" ht="14.25" customHeight="1" x14ac:dyDescent="0.3">
      <c r="A38" s="1" t="s">
        <v>250</v>
      </c>
      <c r="B38" s="1">
        <v>2013</v>
      </c>
      <c r="C38" s="1" t="s">
        <v>21</v>
      </c>
      <c r="D38" s="1" t="s">
        <v>30</v>
      </c>
      <c r="E38" s="1" t="s">
        <v>236</v>
      </c>
      <c r="F38" s="1" t="s">
        <v>237</v>
      </c>
      <c r="G38" s="1" t="s">
        <v>238</v>
      </c>
      <c r="H38" s="1" t="s">
        <v>32</v>
      </c>
      <c r="I38" s="1" t="s">
        <v>63</v>
      </c>
      <c r="J38" s="1"/>
      <c r="K38" s="1"/>
      <c r="L38" s="1"/>
      <c r="M38" s="1" t="s">
        <v>251</v>
      </c>
      <c r="N38" s="1"/>
      <c r="O38" s="1" t="s">
        <v>246</v>
      </c>
      <c r="P38" s="1"/>
      <c r="Q38" s="1"/>
      <c r="R38" s="1" t="s">
        <v>252</v>
      </c>
      <c r="S38" s="1" t="s">
        <v>79</v>
      </c>
      <c r="T38" s="1" t="s">
        <v>253</v>
      </c>
    </row>
    <row r="39" spans="1:20" ht="14.25" customHeight="1" x14ac:dyDescent="0.3">
      <c r="A39" s="1" t="s">
        <v>254</v>
      </c>
      <c r="B39" s="1">
        <v>2013</v>
      </c>
      <c r="C39" s="1" t="s">
        <v>21</v>
      </c>
      <c r="D39" s="1" t="s">
        <v>38</v>
      </c>
      <c r="E39" s="1"/>
      <c r="F39" s="1"/>
      <c r="G39" s="1"/>
      <c r="H39" s="1"/>
      <c r="I39" s="1"/>
      <c r="J39" s="1"/>
      <c r="K39" s="1"/>
      <c r="L39" s="1"/>
      <c r="M39" s="1"/>
      <c r="N39" s="1"/>
      <c r="O39" s="1"/>
      <c r="P39" s="1"/>
      <c r="Q39" s="1"/>
      <c r="R39" s="1"/>
      <c r="S39" s="1" t="s">
        <v>255</v>
      </c>
      <c r="T39" s="1" t="s">
        <v>256</v>
      </c>
    </row>
    <row r="40" spans="1:20" ht="14.25" customHeight="1" x14ac:dyDescent="0.3">
      <c r="A40" s="1" t="s">
        <v>257</v>
      </c>
      <c r="B40" s="1">
        <v>2012</v>
      </c>
      <c r="C40" s="1" t="s">
        <v>21</v>
      </c>
      <c r="D40" s="1" t="s">
        <v>30</v>
      </c>
      <c r="E40" s="1" t="s">
        <v>258</v>
      </c>
      <c r="F40" s="1" t="s">
        <v>259</v>
      </c>
      <c r="G40" s="1" t="s">
        <v>25</v>
      </c>
      <c r="H40" s="1" t="s">
        <v>260</v>
      </c>
      <c r="I40" s="1" t="s">
        <v>63</v>
      </c>
      <c r="J40" s="1" t="s">
        <v>261</v>
      </c>
      <c r="K40" s="1" t="s">
        <v>262</v>
      </c>
      <c r="L40" s="1"/>
      <c r="M40" s="1" t="s">
        <v>251</v>
      </c>
      <c r="N40" s="1"/>
      <c r="O40" s="1" t="s">
        <v>263</v>
      </c>
      <c r="P40" s="1"/>
      <c r="Q40" s="1"/>
      <c r="R40" s="1" t="s">
        <v>264</v>
      </c>
      <c r="S40" s="1" t="s">
        <v>79</v>
      </c>
      <c r="T40" s="1" t="s">
        <v>265</v>
      </c>
    </row>
    <row r="41" spans="1:20" ht="14.25" customHeight="1" x14ac:dyDescent="0.3">
      <c r="A41" s="1" t="s">
        <v>266</v>
      </c>
      <c r="B41" s="1">
        <v>2008</v>
      </c>
      <c r="C41" s="1" t="s">
        <v>21</v>
      </c>
      <c r="D41" s="1" t="s">
        <v>30</v>
      </c>
      <c r="E41" s="1" t="s">
        <v>267</v>
      </c>
      <c r="F41" s="1"/>
      <c r="G41" s="1" t="s">
        <v>268</v>
      </c>
      <c r="H41" s="1" t="s">
        <v>269</v>
      </c>
      <c r="I41" s="1" t="s">
        <v>63</v>
      </c>
      <c r="J41" s="1"/>
      <c r="K41" s="1" t="s">
        <v>270</v>
      </c>
      <c r="L41" s="1"/>
      <c r="M41" s="1" t="s">
        <v>271</v>
      </c>
      <c r="N41" s="1"/>
      <c r="O41" s="1"/>
      <c r="P41" s="1"/>
      <c r="Q41" s="1"/>
      <c r="R41" s="1" t="s">
        <v>272</v>
      </c>
      <c r="S41" s="1" t="s">
        <v>79</v>
      </c>
      <c r="T41" s="1" t="s">
        <v>273</v>
      </c>
    </row>
    <row r="42" spans="1:20" ht="14.25" customHeight="1" x14ac:dyDescent="0.3">
      <c r="A42" s="1" t="s">
        <v>274</v>
      </c>
      <c r="B42" s="1">
        <v>2000</v>
      </c>
      <c r="C42" s="1" t="s">
        <v>21</v>
      </c>
      <c r="D42" s="1" t="s">
        <v>30</v>
      </c>
      <c r="E42" s="1" t="s">
        <v>275</v>
      </c>
      <c r="F42" s="1" t="s">
        <v>276</v>
      </c>
      <c r="G42" s="1" t="s">
        <v>277</v>
      </c>
      <c r="H42" s="1" t="s">
        <v>278</v>
      </c>
      <c r="I42" s="1" t="s">
        <v>63</v>
      </c>
      <c r="J42" s="1"/>
      <c r="K42" s="1" t="s">
        <v>262</v>
      </c>
      <c r="L42" s="1"/>
      <c r="M42" s="1" t="s">
        <v>271</v>
      </c>
      <c r="N42" s="1"/>
      <c r="O42" s="1"/>
      <c r="P42" s="1"/>
      <c r="Q42" s="1"/>
      <c r="R42" s="1" t="s">
        <v>279</v>
      </c>
      <c r="S42" s="1" t="s">
        <v>207</v>
      </c>
      <c r="T42" s="1" t="s">
        <v>280</v>
      </c>
    </row>
    <row r="43" spans="1:20" ht="14.25" customHeight="1" x14ac:dyDescent="0.25"/>
    <row r="44" spans="1:20" ht="14.25" customHeight="1" x14ac:dyDescent="0.25"/>
    <row r="45" spans="1:20" ht="14.25" customHeight="1" x14ac:dyDescent="0.25"/>
    <row r="46" spans="1:20" ht="14.25" customHeight="1" x14ac:dyDescent="0.25"/>
    <row r="47" spans="1:20" ht="14.25" customHeight="1" x14ac:dyDescent="0.25"/>
    <row r="48" spans="1:20"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000"/>
  <sheetViews>
    <sheetView workbookViewId="0"/>
  </sheetViews>
  <sheetFormatPr defaultColWidth="12.59765625" defaultRowHeight="15" customHeight="1" x14ac:dyDescent="0.25"/>
  <cols>
    <col min="1" max="26" width="7.59765625" customWidth="1"/>
  </cols>
  <sheetData>
    <row r="1" spans="2:3" ht="14.25" customHeight="1" x14ac:dyDescent="0.3">
      <c r="B1" s="2" t="s">
        <v>281</v>
      </c>
      <c r="C1" s="2" t="s">
        <v>282</v>
      </c>
    </row>
    <row r="2" spans="2:3" ht="14.25" customHeight="1" x14ac:dyDescent="0.3">
      <c r="B2" s="2" t="s">
        <v>283</v>
      </c>
      <c r="C2" s="2" t="s">
        <v>284</v>
      </c>
    </row>
    <row r="3" spans="2:3" ht="14.25" customHeight="1" x14ac:dyDescent="0.3">
      <c r="B3" s="2" t="s">
        <v>285</v>
      </c>
      <c r="C3" s="2" t="s">
        <v>284</v>
      </c>
    </row>
    <row r="4" spans="2:3" ht="14.25" customHeight="1" x14ac:dyDescent="0.3">
      <c r="B4" s="2" t="s">
        <v>286</v>
      </c>
      <c r="C4" s="2" t="s">
        <v>284</v>
      </c>
    </row>
    <row r="5" spans="2:3" ht="14.25" customHeight="1" x14ac:dyDescent="0.3">
      <c r="B5" s="2" t="s">
        <v>287</v>
      </c>
    </row>
    <row r="6" spans="2:3" ht="14.25" customHeight="1" x14ac:dyDescent="0.3">
      <c r="B6" s="2" t="s">
        <v>288</v>
      </c>
      <c r="C6" s="2" t="s">
        <v>284</v>
      </c>
    </row>
    <row r="7" spans="2:3" ht="14.25" customHeight="1" x14ac:dyDescent="0.3">
      <c r="B7" s="2" t="s">
        <v>289</v>
      </c>
      <c r="C7" s="2" t="s">
        <v>284</v>
      </c>
    </row>
    <row r="8" spans="2:3" ht="14.25" customHeight="1" x14ac:dyDescent="0.3">
      <c r="B8" s="2" t="s">
        <v>290</v>
      </c>
      <c r="C8" s="2" t="s">
        <v>284</v>
      </c>
    </row>
    <row r="9" spans="2:3" ht="14.25" customHeight="1" x14ac:dyDescent="0.3">
      <c r="B9" s="2" t="s">
        <v>291</v>
      </c>
      <c r="C9" s="2" t="s">
        <v>284</v>
      </c>
    </row>
    <row r="10" spans="2:3" ht="14.25" customHeight="1" x14ac:dyDescent="0.3">
      <c r="B10" s="2" t="s">
        <v>292</v>
      </c>
      <c r="C10" s="2" t="s">
        <v>293</v>
      </c>
    </row>
    <row r="11" spans="2:3" ht="14.25" customHeight="1" x14ac:dyDescent="0.3">
      <c r="B11" s="2" t="s">
        <v>294</v>
      </c>
      <c r="C11" s="2" t="s">
        <v>295</v>
      </c>
    </row>
    <row r="12" spans="2:3" ht="14.25" customHeight="1" x14ac:dyDescent="0.3">
      <c r="B12" s="2" t="s">
        <v>296</v>
      </c>
      <c r="C12" s="2" t="s">
        <v>285</v>
      </c>
    </row>
    <row r="13" spans="2:3" ht="14.25" customHeight="1" x14ac:dyDescent="0.3">
      <c r="B13" s="2" t="s">
        <v>297</v>
      </c>
      <c r="C13" s="2" t="s">
        <v>284</v>
      </c>
    </row>
    <row r="14" spans="2:3" ht="14.25" customHeight="1" x14ac:dyDescent="0.3">
      <c r="B14" s="2" t="s">
        <v>298</v>
      </c>
      <c r="C14" s="2" t="s">
        <v>284</v>
      </c>
    </row>
    <row r="15" spans="2:3" ht="14.25" customHeight="1" x14ac:dyDescent="0.3">
      <c r="B15" s="2" t="s">
        <v>299</v>
      </c>
      <c r="C15" s="2" t="s">
        <v>284</v>
      </c>
    </row>
    <row r="16" spans="2:3" ht="14.25" customHeight="1" x14ac:dyDescent="0.3">
      <c r="C16" s="2" t="s">
        <v>300</v>
      </c>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1000"/>
  <sheetViews>
    <sheetView workbookViewId="0"/>
  </sheetViews>
  <sheetFormatPr defaultColWidth="12.59765625" defaultRowHeight="15" customHeight="1" x14ac:dyDescent="0.25"/>
  <cols>
    <col min="1" max="26" width="7.59765625" customWidth="1"/>
  </cols>
  <sheetData>
    <row r="1" spans="2:7" ht="14.25" customHeight="1" x14ac:dyDescent="0.3">
      <c r="B1" s="2" t="s">
        <v>301</v>
      </c>
    </row>
    <row r="2" spans="2:7" ht="14.25" customHeight="1" x14ac:dyDescent="0.3">
      <c r="B2" s="2" t="s">
        <v>302</v>
      </c>
      <c r="C2" s="2" t="s">
        <v>303</v>
      </c>
      <c r="D2" s="2" t="s">
        <v>304</v>
      </c>
      <c r="E2" s="2" t="s">
        <v>305</v>
      </c>
      <c r="F2" s="2" t="s">
        <v>306</v>
      </c>
      <c r="G2" s="2" t="s">
        <v>307</v>
      </c>
    </row>
    <row r="3" spans="2:7" ht="14.25" customHeight="1" x14ac:dyDescent="0.3">
      <c r="B3" s="2" t="s">
        <v>308</v>
      </c>
      <c r="C3" s="2">
        <v>102</v>
      </c>
      <c r="D3" s="2">
        <v>66</v>
      </c>
      <c r="E3" s="2">
        <v>8747</v>
      </c>
      <c r="F3" s="2">
        <v>1399</v>
      </c>
      <c r="G3" s="3">
        <f t="shared" ref="G3:G12" si="0">E3/F3</f>
        <v>6.252323087919943</v>
      </c>
    </row>
    <row r="4" spans="2:7" ht="14.25" customHeight="1" x14ac:dyDescent="0.3">
      <c r="B4" s="2" t="s">
        <v>309</v>
      </c>
      <c r="C4" s="2">
        <v>87</v>
      </c>
      <c r="D4" s="2">
        <v>1589</v>
      </c>
      <c r="E4" s="2">
        <v>8467</v>
      </c>
      <c r="F4" s="2">
        <v>1525</v>
      </c>
      <c r="G4" s="3">
        <f t="shared" si="0"/>
        <v>5.552131147540984</v>
      </c>
    </row>
    <row r="5" spans="2:7" ht="14.25" customHeight="1" x14ac:dyDescent="0.3">
      <c r="B5" s="2" t="s">
        <v>310</v>
      </c>
      <c r="C5" s="2">
        <v>239</v>
      </c>
      <c r="D5" s="2">
        <v>99</v>
      </c>
      <c r="E5" s="2">
        <v>9788</v>
      </c>
      <c r="F5" s="2">
        <v>3621</v>
      </c>
      <c r="G5" s="3">
        <f t="shared" si="0"/>
        <v>2.7031206848936757</v>
      </c>
    </row>
    <row r="6" spans="2:7" ht="14.25" customHeight="1" x14ac:dyDescent="0.3">
      <c r="B6" s="2" t="s">
        <v>311</v>
      </c>
      <c r="C6" s="2">
        <v>79</v>
      </c>
      <c r="D6" s="2">
        <v>38</v>
      </c>
      <c r="E6" s="4">
        <v>22232</v>
      </c>
      <c r="F6" s="2">
        <v>4001</v>
      </c>
      <c r="G6" s="3">
        <f t="shared" si="0"/>
        <v>5.5566108472881783</v>
      </c>
    </row>
    <row r="7" spans="2:7" ht="14.25" customHeight="1" x14ac:dyDescent="0.3">
      <c r="B7" s="2" t="s">
        <v>312</v>
      </c>
      <c r="C7" s="2">
        <v>102</v>
      </c>
      <c r="D7" s="2">
        <v>216</v>
      </c>
      <c r="E7" s="4">
        <v>38240</v>
      </c>
      <c r="F7" s="2">
        <v>8412</v>
      </c>
      <c r="G7" s="3">
        <f t="shared" si="0"/>
        <v>4.5458868283404659</v>
      </c>
    </row>
    <row r="8" spans="2:7" ht="14.25" customHeight="1" x14ac:dyDescent="0.3">
      <c r="B8" s="2" t="s">
        <v>313</v>
      </c>
      <c r="C8" s="2">
        <v>291</v>
      </c>
      <c r="D8" s="2">
        <v>92</v>
      </c>
      <c r="E8" s="4">
        <v>15556</v>
      </c>
      <c r="F8" s="2">
        <v>2606</v>
      </c>
      <c r="G8" s="3">
        <f t="shared" si="0"/>
        <v>5.9693016116653874</v>
      </c>
    </row>
    <row r="9" spans="2:7" ht="14.25" customHeight="1" x14ac:dyDescent="0.3">
      <c r="B9" s="2" t="s">
        <v>314</v>
      </c>
      <c r="C9" s="2">
        <v>70</v>
      </c>
      <c r="D9" s="2">
        <v>9</v>
      </c>
      <c r="E9" s="2">
        <v>1105</v>
      </c>
      <c r="F9" s="2">
        <v>199</v>
      </c>
      <c r="G9" s="3">
        <f t="shared" si="0"/>
        <v>5.5527638190954773</v>
      </c>
    </row>
    <row r="10" spans="2:7" ht="14.25" customHeight="1" x14ac:dyDescent="0.3">
      <c r="B10" s="2" t="s">
        <v>315</v>
      </c>
      <c r="C10" s="2">
        <v>88</v>
      </c>
      <c r="D10" s="2">
        <v>70</v>
      </c>
      <c r="E10" s="4">
        <v>12638</v>
      </c>
      <c r="F10" s="2">
        <v>3286</v>
      </c>
      <c r="G10" s="3">
        <f t="shared" si="0"/>
        <v>3.846013390139988</v>
      </c>
    </row>
    <row r="11" spans="2:7" ht="14.25" customHeight="1" x14ac:dyDescent="0.3">
      <c r="B11" s="2" t="s">
        <v>316</v>
      </c>
      <c r="C11" s="2">
        <v>129</v>
      </c>
      <c r="D11" s="2">
        <v>322</v>
      </c>
      <c r="E11" s="4">
        <v>38894</v>
      </c>
      <c r="F11" s="2">
        <v>8945</v>
      </c>
      <c r="G11" s="3">
        <f t="shared" si="0"/>
        <v>4.3481274455002792</v>
      </c>
    </row>
    <row r="12" spans="2:7" ht="14.25" customHeight="1" x14ac:dyDescent="0.3">
      <c r="B12" s="2" t="s">
        <v>317</v>
      </c>
      <c r="C12" s="2">
        <v>822</v>
      </c>
      <c r="D12" s="2">
        <v>25</v>
      </c>
      <c r="E12" s="2">
        <v>4848</v>
      </c>
      <c r="F12" s="2">
        <v>1502</v>
      </c>
      <c r="G12" s="3">
        <f t="shared" si="0"/>
        <v>3.2276964047936083</v>
      </c>
    </row>
    <row r="13" spans="2:7" ht="14.25" customHeight="1" x14ac:dyDescent="0.25"/>
    <row r="14" spans="2:7" ht="14.25" customHeight="1" x14ac:dyDescent="0.25"/>
    <row r="15" spans="2:7" ht="14.25" customHeight="1" x14ac:dyDescent="0.25"/>
    <row r="16" spans="2:7"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V1003"/>
  <sheetViews>
    <sheetView tabSelected="1" workbookViewId="0">
      <pane xSplit="2" ySplit="1" topLeftCell="C2" activePane="bottomRight" state="frozen"/>
      <selection pane="topRight" activeCell="C1" sqref="C1"/>
      <selection pane="bottomLeft" activeCell="A2" sqref="A2"/>
      <selection pane="bottomRight" activeCell="E2" sqref="E2"/>
    </sheetView>
  </sheetViews>
  <sheetFormatPr defaultColWidth="12.59765625" defaultRowHeight="15" customHeight="1" x14ac:dyDescent="0.25"/>
  <cols>
    <col min="1" max="1" width="41.19921875" customWidth="1"/>
    <col min="2" max="2" width="4.8984375" customWidth="1"/>
    <col min="3" max="4" width="12.09765625" customWidth="1"/>
    <col min="5" max="5" width="54.59765625" customWidth="1"/>
    <col min="6" max="8" width="27.59765625" customWidth="1"/>
    <col min="9" max="9" width="19.296875" customWidth="1"/>
    <col min="10" max="10" width="20.5" customWidth="1"/>
    <col min="11" max="11" width="28.19921875" customWidth="1"/>
    <col min="12" max="12" width="26" customWidth="1"/>
    <col min="13" max="13" width="22.3984375" customWidth="1"/>
    <col min="14" max="14" width="33.69921875" customWidth="1"/>
    <col min="15" max="15" width="36.69921875" customWidth="1"/>
    <col min="20" max="20" width="29.09765625" customWidth="1"/>
    <col min="21" max="21" width="23.19921875" customWidth="1"/>
    <col min="22" max="23" width="30.09765625" customWidth="1"/>
    <col min="24" max="24" width="19.19921875" customWidth="1"/>
    <col min="25" max="25" width="22.8984375" customWidth="1"/>
    <col min="28" max="28" width="26.19921875" customWidth="1"/>
    <col min="29" max="29" width="24.59765625" customWidth="1"/>
    <col min="32" max="32" width="61.796875" customWidth="1"/>
    <col min="34" max="34" width="30.69921875" customWidth="1"/>
    <col min="35" max="35" width="27.19921875" customWidth="1"/>
    <col min="36" max="36" width="57.19921875" customWidth="1"/>
    <col min="37" max="37" width="32.19921875" customWidth="1"/>
    <col min="38" max="38" width="20.69921875" customWidth="1"/>
    <col min="39" max="39" width="70.5" customWidth="1"/>
    <col min="40" max="40" width="20.09765625" customWidth="1"/>
    <col min="42" max="42" width="32.8984375" customWidth="1"/>
    <col min="43" max="43" width="111.19921875" customWidth="1"/>
    <col min="44" max="44" width="197.19921875" customWidth="1"/>
    <col min="45" max="45" width="203.19921875" customWidth="1"/>
    <col min="46" max="46" width="34.3984375" customWidth="1"/>
    <col min="47" max="47" width="21.19921875" customWidth="1"/>
    <col min="48" max="48" width="25" customWidth="1"/>
  </cols>
  <sheetData>
    <row r="1" spans="1:36" ht="14.25" customHeight="1" x14ac:dyDescent="0.3">
      <c r="A1" s="1" t="s">
        <v>318</v>
      </c>
      <c r="B1" s="1" t="s">
        <v>1</v>
      </c>
      <c r="C1" s="1" t="s">
        <v>319</v>
      </c>
      <c r="D1" s="1" t="s">
        <v>320</v>
      </c>
      <c r="E1" s="1" t="s">
        <v>17</v>
      </c>
      <c r="F1" s="1" t="s">
        <v>3</v>
      </c>
      <c r="G1" s="2" t="s">
        <v>1005</v>
      </c>
      <c r="H1" s="2" t="s">
        <v>1006</v>
      </c>
      <c r="I1" s="1" t="s">
        <v>323</v>
      </c>
      <c r="J1" s="1" t="s">
        <v>324</v>
      </c>
      <c r="K1" s="1" t="s">
        <v>321</v>
      </c>
      <c r="L1" s="1" t="s">
        <v>322</v>
      </c>
      <c r="M1" s="1" t="s">
        <v>327</v>
      </c>
      <c r="N1" s="1" t="s">
        <v>328</v>
      </c>
      <c r="O1" s="1" t="s">
        <v>329</v>
      </c>
      <c r="P1" s="1" t="s">
        <v>325</v>
      </c>
      <c r="Q1" s="1" t="s">
        <v>326</v>
      </c>
      <c r="R1" s="1" t="s">
        <v>330</v>
      </c>
      <c r="S1" s="1" t="s">
        <v>8</v>
      </c>
      <c r="T1" s="1" t="s">
        <v>9</v>
      </c>
      <c r="U1" s="1" t="s">
        <v>15</v>
      </c>
      <c r="V1" s="1" t="s">
        <v>331</v>
      </c>
      <c r="W1" s="1" t="s">
        <v>11</v>
      </c>
      <c r="X1" s="18" t="s">
        <v>332</v>
      </c>
      <c r="Y1" s="1" t="s">
        <v>13</v>
      </c>
      <c r="Z1" s="1" t="s">
        <v>333</v>
      </c>
      <c r="AA1" s="1" t="s">
        <v>334</v>
      </c>
      <c r="AB1" s="1" t="s">
        <v>14</v>
      </c>
      <c r="AC1" s="1" t="s">
        <v>16</v>
      </c>
      <c r="AD1" s="1" t="s">
        <v>335</v>
      </c>
      <c r="AE1" s="1" t="s">
        <v>18</v>
      </c>
      <c r="AF1" s="1" t="s">
        <v>19</v>
      </c>
      <c r="AG1" s="1" t="s">
        <v>336</v>
      </c>
      <c r="AH1" s="1" t="s">
        <v>337</v>
      </c>
      <c r="AI1" s="1" t="s">
        <v>338</v>
      </c>
      <c r="AJ1" s="1" t="s">
        <v>339</v>
      </c>
    </row>
    <row r="2" spans="1:36" ht="14.25" customHeight="1" x14ac:dyDescent="0.3">
      <c r="A2" s="27" t="s">
        <v>451</v>
      </c>
      <c r="B2" s="15">
        <v>2021</v>
      </c>
      <c r="C2" s="13" t="s">
        <v>341</v>
      </c>
      <c r="D2" s="13"/>
      <c r="E2" s="13" t="s">
        <v>456</v>
      </c>
      <c r="F2" s="1" t="s">
        <v>452</v>
      </c>
      <c r="G2" s="2" t="s">
        <v>995</v>
      </c>
      <c r="H2" s="2" t="b">
        <f t="shared" ref="H2:H33" si="0">MID(G2,1,2) = "Ye"</f>
        <v>1</v>
      </c>
      <c r="I2" s="18" t="s">
        <v>754</v>
      </c>
      <c r="J2" s="1" t="str">
        <f>Table_2[[#This Row],[Papers (Authors and Citation)]]</f>
        <v>Ardimento et al.~\cite{ardimento2021just}</v>
      </c>
      <c r="K2" s="18" t="s">
        <v>129</v>
      </c>
      <c r="L2" s="1"/>
      <c r="M2" s="18" t="s">
        <v>524</v>
      </c>
      <c r="N2" s="1"/>
      <c r="O2" s="1"/>
      <c r="P2" s="18" t="s">
        <v>522</v>
      </c>
      <c r="Q2" s="18" t="s">
        <v>523</v>
      </c>
      <c r="R2" s="18" t="s">
        <v>32</v>
      </c>
      <c r="S2" s="18" t="s">
        <v>63</v>
      </c>
      <c r="T2" s="2" t="s">
        <v>453</v>
      </c>
      <c r="U2" s="1"/>
      <c r="V2" s="1" t="s">
        <v>453</v>
      </c>
      <c r="X2" s="1"/>
      <c r="Y2" s="1" t="s">
        <v>454</v>
      </c>
      <c r="Z2" s="1" t="s">
        <v>455</v>
      </c>
      <c r="AA2" s="1"/>
      <c r="AB2" s="18" t="s">
        <v>525</v>
      </c>
      <c r="AC2" s="1"/>
      <c r="AD2" s="13" t="s">
        <v>342</v>
      </c>
      <c r="AE2" s="1"/>
      <c r="AF2" s="18" t="s">
        <v>521</v>
      </c>
      <c r="AG2" s="1"/>
      <c r="AH2" s="18" t="s">
        <v>526</v>
      </c>
      <c r="AI2" s="1"/>
      <c r="AJ2" s="1"/>
    </row>
    <row r="3" spans="1:36" ht="14.25" customHeight="1" x14ac:dyDescent="0.3">
      <c r="A3" s="28" t="s">
        <v>515</v>
      </c>
      <c r="B3" s="2">
        <v>2021</v>
      </c>
      <c r="C3" s="16" t="s">
        <v>21</v>
      </c>
      <c r="D3" s="16"/>
      <c r="E3" s="16" t="s">
        <v>412</v>
      </c>
      <c r="F3" s="2" t="s">
        <v>22</v>
      </c>
      <c r="G3" s="2" t="s">
        <v>987</v>
      </c>
      <c r="H3" s="2" t="b">
        <f t="shared" si="0"/>
        <v>1</v>
      </c>
      <c r="I3" s="18" t="s">
        <v>766</v>
      </c>
      <c r="J3" s="2"/>
      <c r="K3" s="2" t="s">
        <v>23</v>
      </c>
      <c r="L3" s="2"/>
      <c r="M3" s="2" t="s">
        <v>25</v>
      </c>
      <c r="N3" s="2"/>
      <c r="O3" s="2"/>
      <c r="P3" s="2"/>
      <c r="Q3" s="2"/>
      <c r="R3" s="2"/>
      <c r="S3" s="18" t="s">
        <v>63</v>
      </c>
      <c r="T3" s="2" t="s">
        <v>26</v>
      </c>
      <c r="U3" s="2"/>
      <c r="V3" s="6"/>
      <c r="W3" s="6"/>
      <c r="X3" s="2"/>
      <c r="Y3" s="2" t="s">
        <v>1007</v>
      </c>
      <c r="Z3" s="2"/>
      <c r="AA3" s="2"/>
      <c r="AB3" s="2"/>
      <c r="AC3" s="2"/>
      <c r="AD3" s="16" t="s">
        <v>342</v>
      </c>
      <c r="AE3" s="2" t="s">
        <v>27</v>
      </c>
      <c r="AF3" s="2" t="s">
        <v>28</v>
      </c>
      <c r="AG3" s="1"/>
      <c r="AH3" s="1"/>
      <c r="AI3" s="1"/>
      <c r="AJ3" s="1"/>
    </row>
    <row r="4" spans="1:36" ht="14.25" customHeight="1" x14ac:dyDescent="0.3">
      <c r="A4" s="27" t="s">
        <v>447</v>
      </c>
      <c r="B4" s="15">
        <v>2021</v>
      </c>
      <c r="C4" s="13" t="s">
        <v>341</v>
      </c>
      <c r="D4" s="13"/>
      <c r="E4" s="13" t="s">
        <v>450</v>
      </c>
      <c r="F4" s="1" t="s">
        <v>448</v>
      </c>
      <c r="G4" s="2" t="s">
        <v>987</v>
      </c>
      <c r="H4" s="2" t="b">
        <f t="shared" si="0"/>
        <v>1</v>
      </c>
      <c r="I4" s="18" t="s">
        <v>527</v>
      </c>
      <c r="J4" s="18" t="s">
        <v>528</v>
      </c>
      <c r="K4" s="18" t="s">
        <v>129</v>
      </c>
      <c r="L4" s="1"/>
      <c r="M4" s="18" t="s">
        <v>529</v>
      </c>
      <c r="N4" s="1"/>
      <c r="O4" s="1"/>
      <c r="P4" s="1"/>
      <c r="Q4" s="1"/>
      <c r="R4" s="1" t="s">
        <v>32</v>
      </c>
      <c r="S4" s="18" t="s">
        <v>49</v>
      </c>
      <c r="T4" s="18" t="s">
        <v>530</v>
      </c>
      <c r="U4" s="1"/>
      <c r="V4" s="1"/>
      <c r="X4" s="1"/>
      <c r="Y4" s="1"/>
      <c r="Z4" s="1"/>
      <c r="AA4" s="1"/>
      <c r="AB4" s="1" t="s">
        <v>449</v>
      </c>
      <c r="AC4" s="1"/>
      <c r="AD4" s="13" t="s">
        <v>342</v>
      </c>
      <c r="AE4" s="1"/>
      <c r="AF4" s="18" t="s">
        <v>531</v>
      </c>
      <c r="AG4" s="1"/>
      <c r="AH4" s="1"/>
      <c r="AI4" s="1"/>
      <c r="AJ4" s="1"/>
    </row>
    <row r="5" spans="1:36" ht="14.25" customHeight="1" x14ac:dyDescent="0.3">
      <c r="A5" s="27" t="s">
        <v>457</v>
      </c>
      <c r="B5" s="15">
        <v>2021</v>
      </c>
      <c r="C5" s="25" t="s">
        <v>341</v>
      </c>
      <c r="D5" s="13"/>
      <c r="E5" s="13" t="s">
        <v>463</v>
      </c>
      <c r="F5" s="1" t="s">
        <v>30</v>
      </c>
      <c r="G5" s="2" t="s">
        <v>992</v>
      </c>
      <c r="H5" s="2" t="b">
        <f t="shared" si="0"/>
        <v>1</v>
      </c>
      <c r="I5" s="1" t="s">
        <v>119</v>
      </c>
      <c r="J5" s="18" t="s">
        <v>551</v>
      </c>
      <c r="K5" s="2" t="s">
        <v>129</v>
      </c>
      <c r="L5" s="1" t="s">
        <v>355</v>
      </c>
      <c r="M5" s="2" t="s">
        <v>436</v>
      </c>
      <c r="N5" s="1" t="s">
        <v>436</v>
      </c>
      <c r="O5" s="1"/>
      <c r="P5" s="2"/>
      <c r="Q5" s="2" t="s">
        <v>458</v>
      </c>
      <c r="R5" s="1" t="s">
        <v>32</v>
      </c>
      <c r="S5" s="1" t="s">
        <v>63</v>
      </c>
      <c r="T5" s="2" t="s">
        <v>459</v>
      </c>
      <c r="U5" s="1"/>
      <c r="V5" s="1"/>
      <c r="W5" s="1" t="s">
        <v>460</v>
      </c>
      <c r="X5" s="1"/>
      <c r="Y5" s="1" t="s">
        <v>461</v>
      </c>
      <c r="Z5" s="1"/>
      <c r="AA5" s="1"/>
      <c r="AB5" s="1" t="s">
        <v>462</v>
      </c>
      <c r="AC5" s="1"/>
      <c r="AD5" s="13" t="s">
        <v>342</v>
      </c>
      <c r="AE5" s="1"/>
      <c r="AF5" s="2" t="s">
        <v>464</v>
      </c>
      <c r="AG5" s="1"/>
      <c r="AH5" s="1"/>
      <c r="AI5" s="1"/>
      <c r="AJ5" s="1"/>
    </row>
    <row r="6" spans="1:36" ht="14.25" customHeight="1" x14ac:dyDescent="0.3">
      <c r="A6" s="27" t="s">
        <v>422</v>
      </c>
      <c r="B6" s="2">
        <v>2021</v>
      </c>
      <c r="C6" s="25" t="s">
        <v>341</v>
      </c>
      <c r="D6" s="13"/>
      <c r="E6" s="13" t="s">
        <v>424</v>
      </c>
      <c r="F6" s="2" t="s">
        <v>1025</v>
      </c>
      <c r="G6" s="2" t="s">
        <v>991</v>
      </c>
      <c r="H6" s="2" t="b">
        <f t="shared" si="0"/>
        <v>0</v>
      </c>
      <c r="I6" s="26" t="s">
        <v>805</v>
      </c>
      <c r="J6" s="1" t="s">
        <v>667</v>
      </c>
      <c r="K6" s="18" t="s">
        <v>129</v>
      </c>
      <c r="L6" s="1"/>
      <c r="M6" s="18" t="s">
        <v>532</v>
      </c>
      <c r="N6" s="2"/>
      <c r="O6" s="1"/>
      <c r="P6" s="18" t="s">
        <v>534</v>
      </c>
      <c r="Q6" s="18" t="s">
        <v>535</v>
      </c>
      <c r="R6" s="2" t="s">
        <v>48</v>
      </c>
      <c r="S6" s="18" t="s">
        <v>63</v>
      </c>
      <c r="T6" s="18" t="s">
        <v>533</v>
      </c>
      <c r="U6" s="1"/>
      <c r="V6" s="1"/>
      <c r="W6" s="2"/>
      <c r="X6" s="1"/>
      <c r="Y6" s="1"/>
      <c r="Z6" s="1"/>
      <c r="AA6" s="1"/>
      <c r="AB6" s="1" t="s">
        <v>423</v>
      </c>
      <c r="AC6" s="1"/>
      <c r="AD6" s="13" t="s">
        <v>342</v>
      </c>
      <c r="AE6" s="1"/>
      <c r="AF6" s="26" t="s">
        <v>536</v>
      </c>
      <c r="AG6" s="2"/>
      <c r="AH6" s="2"/>
      <c r="AI6" s="2"/>
      <c r="AJ6" s="2"/>
    </row>
    <row r="7" spans="1:36" ht="14.25" customHeight="1" x14ac:dyDescent="0.3">
      <c r="A7" s="39" t="s">
        <v>484</v>
      </c>
      <c r="B7" s="17">
        <v>2021</v>
      </c>
      <c r="C7" s="25" t="s">
        <v>341</v>
      </c>
      <c r="D7" s="13"/>
      <c r="E7" s="13" t="s">
        <v>485</v>
      </c>
      <c r="F7" s="18" t="s">
        <v>559</v>
      </c>
      <c r="G7" s="18" t="s">
        <v>991</v>
      </c>
      <c r="H7" s="2" t="b">
        <f t="shared" si="0"/>
        <v>0</v>
      </c>
      <c r="I7" s="2" t="s">
        <v>119</v>
      </c>
      <c r="J7" s="18" t="s">
        <v>551</v>
      </c>
      <c r="K7" s="18" t="s">
        <v>129</v>
      </c>
      <c r="L7" s="1"/>
      <c r="M7" s="18" t="s">
        <v>539</v>
      </c>
      <c r="N7" s="18" t="s">
        <v>537</v>
      </c>
      <c r="O7" s="1"/>
      <c r="P7" s="1"/>
      <c r="Q7" s="18" t="s">
        <v>538</v>
      </c>
      <c r="R7" s="18" t="s">
        <v>32</v>
      </c>
      <c r="S7" s="18" t="s">
        <v>63</v>
      </c>
      <c r="T7" s="18" t="s">
        <v>540</v>
      </c>
      <c r="U7" s="1"/>
      <c r="V7" s="1"/>
      <c r="W7" s="18" t="s">
        <v>541</v>
      </c>
      <c r="X7" s="1" t="s">
        <v>611</v>
      </c>
      <c r="Y7" s="1"/>
      <c r="Z7" s="1"/>
      <c r="AA7" s="1"/>
      <c r="AB7" s="1"/>
      <c r="AC7" s="1"/>
      <c r="AD7" s="13" t="s">
        <v>342</v>
      </c>
      <c r="AE7" s="2" t="s">
        <v>486</v>
      </c>
      <c r="AF7" s="18" t="s">
        <v>542</v>
      </c>
    </row>
    <row r="8" spans="1:36" ht="14.25" customHeight="1" x14ac:dyDescent="0.3">
      <c r="A8" s="27" t="s">
        <v>465</v>
      </c>
      <c r="B8" s="15">
        <v>2021</v>
      </c>
      <c r="C8" s="25" t="s">
        <v>341</v>
      </c>
      <c r="D8" s="13"/>
      <c r="E8" s="27" t="s">
        <v>470</v>
      </c>
      <c r="F8" s="2" t="s">
        <v>466</v>
      </c>
      <c r="G8" s="2" t="s">
        <v>992</v>
      </c>
      <c r="H8" s="2" t="b">
        <f t="shared" si="0"/>
        <v>1</v>
      </c>
      <c r="I8" s="18" t="s">
        <v>467</v>
      </c>
      <c r="J8" s="18" t="s">
        <v>667</v>
      </c>
      <c r="K8" s="2" t="s">
        <v>129</v>
      </c>
      <c r="L8" s="2"/>
      <c r="M8" s="2" t="s">
        <v>25</v>
      </c>
      <c r="N8" s="2"/>
      <c r="O8" s="2"/>
      <c r="P8" s="2"/>
      <c r="Q8" s="2"/>
      <c r="R8" s="2" t="s">
        <v>32</v>
      </c>
      <c r="S8" s="2" t="s">
        <v>63</v>
      </c>
      <c r="T8" s="2" t="s">
        <v>468</v>
      </c>
      <c r="U8" s="2"/>
      <c r="V8" s="2"/>
      <c r="W8" s="2"/>
      <c r="X8" s="2"/>
      <c r="Y8" s="2" t="s">
        <v>469</v>
      </c>
      <c r="Z8" s="2"/>
      <c r="AA8" s="2"/>
      <c r="AB8" s="2" t="s">
        <v>462</v>
      </c>
      <c r="AC8" s="2"/>
      <c r="AD8" s="13" t="s">
        <v>342</v>
      </c>
      <c r="AE8" s="2"/>
      <c r="AF8" s="18" t="s">
        <v>543</v>
      </c>
      <c r="AG8" s="40" t="s">
        <v>814</v>
      </c>
      <c r="AH8" s="1" t="s">
        <v>471</v>
      </c>
      <c r="AI8" s="1" t="s">
        <v>471</v>
      </c>
      <c r="AJ8" s="1" t="s">
        <v>471</v>
      </c>
    </row>
    <row r="9" spans="1:36" ht="14.25" customHeight="1" x14ac:dyDescent="0.3">
      <c r="A9" s="27" t="s">
        <v>986</v>
      </c>
      <c r="B9" s="2">
        <v>2021</v>
      </c>
      <c r="C9" s="13" t="s">
        <v>341</v>
      </c>
      <c r="D9" s="13"/>
      <c r="E9" s="13" t="s">
        <v>428</v>
      </c>
      <c r="F9" s="2" t="s">
        <v>426</v>
      </c>
      <c r="G9" s="2" t="s">
        <v>987</v>
      </c>
      <c r="H9" s="2" t="b">
        <f t="shared" si="0"/>
        <v>1</v>
      </c>
      <c r="I9" s="18" t="s">
        <v>545</v>
      </c>
      <c r="J9" s="2"/>
      <c r="K9" s="18" t="s">
        <v>546</v>
      </c>
      <c r="L9" s="2"/>
      <c r="M9" s="18" t="s">
        <v>548</v>
      </c>
      <c r="N9" s="2"/>
      <c r="O9" s="2" t="s">
        <v>427</v>
      </c>
      <c r="P9" s="18" t="s">
        <v>547</v>
      </c>
      <c r="Q9" s="18" t="s">
        <v>538</v>
      </c>
      <c r="R9" s="18" t="s">
        <v>32</v>
      </c>
      <c r="S9" s="18" t="s">
        <v>63</v>
      </c>
      <c r="T9" s="26" t="s">
        <v>549</v>
      </c>
      <c r="U9" s="2"/>
      <c r="V9" s="2"/>
      <c r="W9" s="2"/>
      <c r="X9" s="2"/>
      <c r="Y9" s="33" t="s">
        <v>1008</v>
      </c>
      <c r="Z9" s="2"/>
      <c r="AA9" s="2"/>
      <c r="AB9" s="2"/>
      <c r="AC9" s="2"/>
      <c r="AD9" s="13" t="s">
        <v>342</v>
      </c>
      <c r="AE9" s="2"/>
      <c r="AF9" s="18" t="s">
        <v>544</v>
      </c>
      <c r="AG9" s="2"/>
      <c r="AH9" s="2"/>
      <c r="AI9" s="1"/>
      <c r="AJ9" s="1"/>
    </row>
    <row r="10" spans="1:36" ht="14.25" customHeight="1" x14ac:dyDescent="0.3">
      <c r="A10" s="27" t="s">
        <v>413</v>
      </c>
      <c r="B10" s="15">
        <v>2021</v>
      </c>
      <c r="C10" s="13" t="s">
        <v>341</v>
      </c>
      <c r="D10" s="13"/>
      <c r="E10" s="13" t="s">
        <v>420</v>
      </c>
      <c r="F10" s="27" t="s">
        <v>556</v>
      </c>
      <c r="G10" s="29" t="s">
        <v>996</v>
      </c>
      <c r="H10" s="2" t="b">
        <f t="shared" si="0"/>
        <v>0</v>
      </c>
      <c r="I10" s="41" t="s">
        <v>985</v>
      </c>
      <c r="J10" s="27" t="s">
        <v>370</v>
      </c>
      <c r="K10" s="13" t="s">
        <v>129</v>
      </c>
      <c r="L10" s="13"/>
      <c r="M10" s="13" t="s">
        <v>414</v>
      </c>
      <c r="N10" s="13"/>
      <c r="O10" s="13"/>
      <c r="P10" s="27" t="s">
        <v>552</v>
      </c>
      <c r="Q10" s="27" t="s">
        <v>553</v>
      </c>
      <c r="R10" s="13" t="s">
        <v>48</v>
      </c>
      <c r="S10" s="13" t="s">
        <v>63</v>
      </c>
      <c r="T10" s="13" t="s">
        <v>707</v>
      </c>
      <c r="U10" s="31"/>
      <c r="V10" s="13" t="s">
        <v>415</v>
      </c>
      <c r="W10" s="13" t="s">
        <v>416</v>
      </c>
      <c r="Y10" s="13" t="s">
        <v>417</v>
      </c>
      <c r="Z10" s="13" t="s">
        <v>418</v>
      </c>
      <c r="AA10" s="13"/>
      <c r="AB10" s="13"/>
      <c r="AC10" s="13" t="s">
        <v>419</v>
      </c>
      <c r="AD10" s="2" t="s">
        <v>342</v>
      </c>
      <c r="AE10" s="13" t="s">
        <v>421</v>
      </c>
      <c r="AF10" s="26" t="s">
        <v>550</v>
      </c>
      <c r="AG10" s="2"/>
      <c r="AH10" s="18" t="s">
        <v>554</v>
      </c>
      <c r="AI10" s="1"/>
      <c r="AJ10" s="1"/>
    </row>
    <row r="11" spans="1:36" ht="14.25" customHeight="1" x14ac:dyDescent="0.3">
      <c r="A11" s="13" t="s">
        <v>432</v>
      </c>
      <c r="B11" s="15">
        <v>2021</v>
      </c>
      <c r="C11" s="13" t="s">
        <v>341</v>
      </c>
      <c r="D11" s="13"/>
      <c r="E11" s="13" t="s">
        <v>437</v>
      </c>
      <c r="F11" s="1" t="s">
        <v>433</v>
      </c>
      <c r="G11" s="2" t="s">
        <v>997</v>
      </c>
      <c r="H11" s="2" t="b">
        <f t="shared" si="0"/>
        <v>1</v>
      </c>
      <c r="I11" s="2" t="s">
        <v>434</v>
      </c>
      <c r="J11" s="2" t="str">
        <f>A11</f>
        <v>Zeng et al.~\cite{zeng2021deep}</v>
      </c>
      <c r="K11" s="18" t="s">
        <v>129</v>
      </c>
      <c r="L11" s="1" t="s">
        <v>355</v>
      </c>
      <c r="M11" s="1" t="s">
        <v>435</v>
      </c>
      <c r="N11" s="1" t="s">
        <v>436</v>
      </c>
      <c r="O11" s="1"/>
      <c r="P11" s="1"/>
      <c r="Q11" s="1"/>
      <c r="R11" s="1" t="s">
        <v>32</v>
      </c>
      <c r="S11" s="1" t="s">
        <v>63</v>
      </c>
      <c r="T11" s="18" t="s">
        <v>753</v>
      </c>
      <c r="U11" s="1"/>
      <c r="V11" s="1"/>
      <c r="W11" s="1"/>
      <c r="X11" s="1"/>
      <c r="Y11" s="1" t="s">
        <v>1009</v>
      </c>
      <c r="Z11" s="1"/>
      <c r="AA11" s="1"/>
      <c r="AB11" s="1"/>
      <c r="AC11" s="1"/>
      <c r="AD11" s="13" t="s">
        <v>342</v>
      </c>
      <c r="AE11" s="5"/>
      <c r="AF11" s="2" t="s">
        <v>439</v>
      </c>
      <c r="AG11" s="5" t="s">
        <v>438</v>
      </c>
      <c r="AH11" s="1"/>
      <c r="AI11" s="1"/>
      <c r="AJ11" s="1"/>
    </row>
    <row r="12" spans="1:36" ht="14.25" customHeight="1" x14ac:dyDescent="0.3">
      <c r="A12" s="8" t="s">
        <v>472</v>
      </c>
      <c r="B12" s="2">
        <v>2021</v>
      </c>
      <c r="C12" s="8" t="s">
        <v>341</v>
      </c>
      <c r="D12" s="8"/>
      <c r="E12" s="8" t="s">
        <v>478</v>
      </c>
      <c r="F12" s="1" t="s">
        <v>473</v>
      </c>
      <c r="G12" s="2" t="s">
        <v>987</v>
      </c>
      <c r="H12" s="2" t="b">
        <f t="shared" si="0"/>
        <v>1</v>
      </c>
      <c r="I12" s="18" t="s">
        <v>835</v>
      </c>
      <c r="J12" s="18" t="s">
        <v>370</v>
      </c>
      <c r="K12" s="2" t="s">
        <v>23</v>
      </c>
      <c r="L12" s="1"/>
      <c r="M12" s="1" t="s">
        <v>666</v>
      </c>
      <c r="N12" s="1"/>
      <c r="O12" s="1"/>
      <c r="P12" s="1" t="s">
        <v>474</v>
      </c>
      <c r="Q12" s="1" t="s">
        <v>475</v>
      </c>
      <c r="R12" s="1" t="s">
        <v>32</v>
      </c>
      <c r="S12" s="1" t="s">
        <v>63</v>
      </c>
      <c r="T12" s="1" t="s">
        <v>708</v>
      </c>
      <c r="U12" s="1"/>
      <c r="V12" s="1"/>
      <c r="W12" s="1"/>
      <c r="X12" s="1"/>
      <c r="Y12" s="1" t="s">
        <v>476</v>
      </c>
      <c r="Z12" s="1"/>
      <c r="AA12" s="1"/>
      <c r="AB12" s="1"/>
      <c r="AC12" s="1" t="s">
        <v>477</v>
      </c>
      <c r="AD12" s="8" t="s">
        <v>342</v>
      </c>
      <c r="AE12" s="1"/>
      <c r="AF12" s="18" t="s">
        <v>555</v>
      </c>
      <c r="AG12" s="1"/>
      <c r="AH12" s="1"/>
      <c r="AI12" s="1"/>
      <c r="AJ12" s="1"/>
    </row>
    <row r="13" spans="1:36" ht="14.25" customHeight="1" x14ac:dyDescent="0.3">
      <c r="A13" s="13" t="s">
        <v>429</v>
      </c>
      <c r="B13" s="15">
        <v>2021</v>
      </c>
      <c r="C13" s="13" t="s">
        <v>341</v>
      </c>
      <c r="D13" s="13"/>
      <c r="E13" s="13" t="s">
        <v>431</v>
      </c>
      <c r="F13" s="1" t="s">
        <v>430</v>
      </c>
      <c r="G13" s="2" t="s">
        <v>987</v>
      </c>
      <c r="H13" s="2" t="b">
        <f t="shared" si="0"/>
        <v>1</v>
      </c>
      <c r="I13" s="18" t="s">
        <v>836</v>
      </c>
      <c r="J13" s="1"/>
      <c r="K13" s="18" t="s">
        <v>129</v>
      </c>
      <c r="L13" s="1"/>
      <c r="M13" s="1" t="s">
        <v>666</v>
      </c>
      <c r="N13" s="1"/>
      <c r="O13" s="1"/>
      <c r="P13" s="1"/>
      <c r="Q13" s="1"/>
      <c r="R13" s="1" t="s">
        <v>32</v>
      </c>
      <c r="S13" s="1" t="s">
        <v>63</v>
      </c>
      <c r="T13" s="1" t="s">
        <v>708</v>
      </c>
      <c r="U13" s="1"/>
      <c r="V13" s="1"/>
      <c r="W13" s="1"/>
      <c r="X13" s="1"/>
      <c r="Y13" s="33" t="s">
        <v>1010</v>
      </c>
      <c r="Z13" s="1"/>
      <c r="AA13" s="1"/>
      <c r="AB13" s="1" t="s">
        <v>1023</v>
      </c>
      <c r="AC13" s="1"/>
      <c r="AD13" s="13" t="s">
        <v>342</v>
      </c>
      <c r="AE13" s="1"/>
      <c r="AF13" s="1"/>
      <c r="AG13" s="1"/>
      <c r="AH13" s="1"/>
      <c r="AI13" s="1"/>
      <c r="AJ13" s="1"/>
    </row>
    <row r="14" spans="1:36" ht="14.25" customHeight="1" x14ac:dyDescent="0.3">
      <c r="A14" s="2" t="s">
        <v>516</v>
      </c>
      <c r="B14" s="1">
        <v>2021</v>
      </c>
      <c r="C14" s="2" t="s">
        <v>21</v>
      </c>
      <c r="D14" s="2"/>
      <c r="E14" s="2" t="s">
        <v>34</v>
      </c>
      <c r="F14" s="1" t="s">
        <v>30</v>
      </c>
      <c r="G14" s="2" t="s">
        <v>987</v>
      </c>
      <c r="H14" s="2" t="b">
        <f t="shared" si="0"/>
        <v>1</v>
      </c>
      <c r="I14" s="18" t="s">
        <v>836</v>
      </c>
      <c r="J14" s="1"/>
      <c r="K14" s="1" t="s">
        <v>23</v>
      </c>
      <c r="L14" s="1"/>
      <c r="M14" s="1" t="s">
        <v>25</v>
      </c>
      <c r="N14" s="1"/>
      <c r="O14" s="1"/>
      <c r="P14" s="1"/>
      <c r="Q14" s="1"/>
      <c r="R14" s="1" t="s">
        <v>32</v>
      </c>
      <c r="S14" s="1" t="s">
        <v>63</v>
      </c>
      <c r="T14" s="1" t="s">
        <v>709</v>
      </c>
      <c r="U14" s="1"/>
      <c r="V14" s="1"/>
      <c r="W14" s="1"/>
      <c r="X14" s="1"/>
      <c r="Y14" s="1" t="s">
        <v>1011</v>
      </c>
      <c r="Z14" s="1"/>
      <c r="AA14" s="1"/>
      <c r="AB14" s="1" t="s">
        <v>33</v>
      </c>
      <c r="AC14" s="1"/>
      <c r="AD14" s="2" t="s">
        <v>342</v>
      </c>
      <c r="AE14" s="1" t="s">
        <v>35</v>
      </c>
      <c r="AF14" s="1" t="s">
        <v>36</v>
      </c>
      <c r="AG14" s="1"/>
      <c r="AH14" s="1"/>
      <c r="AI14" s="1"/>
      <c r="AJ14" s="1"/>
    </row>
    <row r="15" spans="1:36" ht="14.25" customHeight="1" x14ac:dyDescent="0.3">
      <c r="A15" s="19" t="s">
        <v>518</v>
      </c>
      <c r="B15" s="2">
        <v>2020</v>
      </c>
      <c r="C15" s="14" t="s">
        <v>21</v>
      </c>
      <c r="D15" s="14"/>
      <c r="E15" s="14" t="s">
        <v>401</v>
      </c>
      <c r="F15" s="1" t="s">
        <v>68</v>
      </c>
      <c r="G15" s="2" t="s">
        <v>988</v>
      </c>
      <c r="H15" s="2" t="b">
        <f t="shared" si="0"/>
        <v>1</v>
      </c>
      <c r="I15" s="2" t="s">
        <v>842</v>
      </c>
      <c r="J15" s="2"/>
      <c r="K15" s="2" t="s">
        <v>69</v>
      </c>
      <c r="L15" s="1"/>
      <c r="M15" s="2" t="s">
        <v>25</v>
      </c>
      <c r="N15" s="1"/>
      <c r="O15" s="1"/>
      <c r="P15" s="2"/>
      <c r="Q15" s="2"/>
      <c r="R15" s="2" t="s">
        <v>32</v>
      </c>
      <c r="S15" s="2" t="s">
        <v>63</v>
      </c>
      <c r="T15" s="2" t="s">
        <v>710</v>
      </c>
      <c r="U15" s="1"/>
      <c r="V15" s="1"/>
      <c r="W15" s="1"/>
      <c r="X15" s="1"/>
      <c r="Y15" s="33" t="s">
        <v>1012</v>
      </c>
      <c r="Z15" s="1"/>
      <c r="AA15" s="1"/>
      <c r="AC15" s="1" t="s">
        <v>71</v>
      </c>
      <c r="AD15" s="14" t="s">
        <v>342</v>
      </c>
      <c r="AE15" s="1" t="s">
        <v>72</v>
      </c>
      <c r="AF15" s="2" t="s">
        <v>73</v>
      </c>
      <c r="AG15" s="1"/>
      <c r="AH15" s="1"/>
      <c r="AI15" s="1"/>
      <c r="AJ15" s="1"/>
    </row>
    <row r="16" spans="1:36" ht="14.25" customHeight="1" x14ac:dyDescent="0.3">
      <c r="A16" s="28" t="s">
        <v>674</v>
      </c>
      <c r="B16" s="2">
        <v>2020</v>
      </c>
      <c r="C16" s="16" t="s">
        <v>21</v>
      </c>
      <c r="D16" s="16"/>
      <c r="E16" s="16" t="s">
        <v>397</v>
      </c>
      <c r="F16" s="2" t="s">
        <v>38</v>
      </c>
      <c r="G16" s="2" t="s">
        <v>987</v>
      </c>
      <c r="H16" s="2" t="b">
        <f t="shared" si="0"/>
        <v>1</v>
      </c>
      <c r="I16" s="2" t="s">
        <v>119</v>
      </c>
      <c r="J16" s="1" t="str">
        <f>A36</f>
        <v>Kondo et al.~\cite{kondo2020impact}</v>
      </c>
      <c r="K16" s="2" t="s">
        <v>23</v>
      </c>
      <c r="L16" s="1"/>
      <c r="M16" s="2" t="s">
        <v>713</v>
      </c>
      <c r="N16" s="1"/>
      <c r="O16" s="1"/>
      <c r="P16" s="2"/>
      <c r="Q16" s="2"/>
      <c r="R16" s="2" t="s">
        <v>32</v>
      </c>
      <c r="S16" s="2" t="s">
        <v>63</v>
      </c>
      <c r="T16" s="2" t="s">
        <v>711</v>
      </c>
      <c r="U16" s="1"/>
      <c r="V16" s="1"/>
      <c r="W16" s="1"/>
      <c r="X16" s="1"/>
      <c r="Y16" s="1" t="s">
        <v>1013</v>
      </c>
      <c r="Z16" s="1"/>
      <c r="AA16" s="1"/>
      <c r="AC16" s="1"/>
      <c r="AD16" s="16" t="s">
        <v>342</v>
      </c>
      <c r="AE16" s="1" t="s">
        <v>39</v>
      </c>
      <c r="AF16" s="2" t="s">
        <v>40</v>
      </c>
      <c r="AG16" s="1"/>
      <c r="AH16" s="1"/>
      <c r="AI16" s="1"/>
      <c r="AJ16" s="1"/>
    </row>
    <row r="17" spans="1:36" ht="14.25" customHeight="1" x14ac:dyDescent="0.3">
      <c r="A17" s="28" t="s">
        <v>675</v>
      </c>
      <c r="B17" s="1">
        <v>2020</v>
      </c>
      <c r="C17" s="16" t="s">
        <v>21</v>
      </c>
      <c r="D17" s="16"/>
      <c r="E17" s="16" t="s">
        <v>398</v>
      </c>
      <c r="F17" s="1" t="s">
        <v>42</v>
      </c>
      <c r="G17" s="2" t="s">
        <v>987</v>
      </c>
      <c r="H17" s="2" t="b">
        <f t="shared" si="0"/>
        <v>1</v>
      </c>
      <c r="I17" s="1" t="s">
        <v>844</v>
      </c>
      <c r="J17" s="1"/>
      <c r="K17" s="1" t="s">
        <v>23</v>
      </c>
      <c r="L17" s="1"/>
      <c r="M17" s="2" t="s">
        <v>25</v>
      </c>
      <c r="N17" s="1"/>
      <c r="O17" s="1"/>
      <c r="P17" s="1"/>
      <c r="Q17" s="1"/>
      <c r="R17" s="1" t="s">
        <v>77</v>
      </c>
      <c r="S17" s="1" t="s">
        <v>63</v>
      </c>
      <c r="T17" s="1" t="s">
        <v>712</v>
      </c>
      <c r="U17" s="1"/>
      <c r="V17" s="1"/>
      <c r="W17" s="1"/>
      <c r="X17" s="1"/>
      <c r="Y17" s="1" t="s">
        <v>1014</v>
      </c>
      <c r="Z17" s="1"/>
      <c r="AA17" s="1"/>
      <c r="AC17" s="1"/>
      <c r="AD17" s="16" t="s">
        <v>342</v>
      </c>
      <c r="AE17" s="1" t="s">
        <v>44</v>
      </c>
      <c r="AF17" s="2" t="s">
        <v>45</v>
      </c>
      <c r="AG17" s="1"/>
      <c r="AH17" s="1"/>
      <c r="AI17" s="2"/>
      <c r="AJ17" s="1"/>
    </row>
    <row r="18" spans="1:36" ht="14.25" customHeight="1" x14ac:dyDescent="0.3">
      <c r="A18" s="28" t="s">
        <v>676</v>
      </c>
      <c r="B18" s="1">
        <v>2020</v>
      </c>
      <c r="C18" s="16" t="s">
        <v>21</v>
      </c>
      <c r="D18" s="16"/>
      <c r="E18" s="16" t="s">
        <v>402</v>
      </c>
      <c r="F18" s="1" t="s">
        <v>89</v>
      </c>
      <c r="G18" s="2" t="s">
        <v>989</v>
      </c>
      <c r="H18" s="2" t="b">
        <f t="shared" si="0"/>
        <v>0</v>
      </c>
      <c r="I18" s="1" t="s">
        <v>845</v>
      </c>
      <c r="J18" s="1"/>
      <c r="K18" s="1" t="s">
        <v>23</v>
      </c>
      <c r="L18" s="1"/>
      <c r="M18" s="1" t="s">
        <v>666</v>
      </c>
      <c r="N18" s="1"/>
      <c r="O18" s="1"/>
      <c r="P18" s="1"/>
      <c r="Q18" s="1"/>
      <c r="R18" s="1" t="s">
        <v>32</v>
      </c>
      <c r="S18" s="1" t="s">
        <v>63</v>
      </c>
      <c r="T18" s="1" t="s">
        <v>540</v>
      </c>
      <c r="U18" s="1"/>
      <c r="V18" s="1"/>
      <c r="W18" s="1"/>
      <c r="X18" s="1"/>
      <c r="Y18" s="1"/>
      <c r="Z18" s="1"/>
      <c r="AA18" s="1"/>
      <c r="AC18" s="1"/>
      <c r="AD18" s="16" t="s">
        <v>342</v>
      </c>
      <c r="AE18" s="1" t="s">
        <v>90</v>
      </c>
      <c r="AF18" s="1" t="s">
        <v>91</v>
      </c>
      <c r="AG18" s="1"/>
      <c r="AH18" s="1"/>
      <c r="AI18" s="1"/>
      <c r="AJ18" s="1"/>
    </row>
    <row r="19" spans="1:36" ht="14.25" customHeight="1" x14ac:dyDescent="0.3">
      <c r="A19" s="28" t="s">
        <v>677</v>
      </c>
      <c r="B19" s="1">
        <v>2020</v>
      </c>
      <c r="C19" s="16" t="s">
        <v>21</v>
      </c>
      <c r="D19" s="16"/>
      <c r="E19" s="16" t="s">
        <v>96</v>
      </c>
      <c r="F19" s="1" t="s">
        <v>30</v>
      </c>
      <c r="G19" s="2" t="s">
        <v>987</v>
      </c>
      <c r="H19" s="2" t="b">
        <f t="shared" si="0"/>
        <v>1</v>
      </c>
      <c r="I19" s="1" t="s">
        <v>846</v>
      </c>
      <c r="J19" s="1"/>
      <c r="K19" s="1" t="s">
        <v>75</v>
      </c>
      <c r="L19" s="1"/>
      <c r="M19" s="1" t="s">
        <v>25</v>
      </c>
      <c r="N19" s="1"/>
      <c r="O19" s="1"/>
      <c r="P19" s="1"/>
      <c r="Q19" s="1"/>
      <c r="R19" s="1" t="s">
        <v>32</v>
      </c>
      <c r="S19" s="1" t="s">
        <v>93</v>
      </c>
      <c r="T19" s="1" t="s">
        <v>714</v>
      </c>
      <c r="U19" s="1"/>
      <c r="V19" s="1"/>
      <c r="W19" s="1"/>
      <c r="X19" s="1"/>
      <c r="Y19" s="1" t="s">
        <v>1015</v>
      </c>
      <c r="Z19" s="1"/>
      <c r="AA19" s="1"/>
      <c r="AC19" s="1" t="s">
        <v>95</v>
      </c>
      <c r="AD19" s="16" t="s">
        <v>340</v>
      </c>
      <c r="AE19" s="1" t="s">
        <v>79</v>
      </c>
      <c r="AF19" s="1" t="s">
        <v>97</v>
      </c>
      <c r="AG19" s="1"/>
      <c r="AH19" s="1"/>
      <c r="AI19" s="1"/>
      <c r="AJ19" s="1"/>
    </row>
    <row r="20" spans="1:36" ht="14.25" customHeight="1" x14ac:dyDescent="0.3">
      <c r="A20" s="13" t="s">
        <v>408</v>
      </c>
      <c r="B20" s="16">
        <v>2020</v>
      </c>
      <c r="C20" s="25" t="s">
        <v>341</v>
      </c>
      <c r="D20" s="13"/>
      <c r="E20" s="13" t="s">
        <v>410</v>
      </c>
      <c r="F20" s="1" t="s">
        <v>409</v>
      </c>
      <c r="G20" s="2" t="s">
        <v>991</v>
      </c>
      <c r="H20" s="2" t="b">
        <f t="shared" si="0"/>
        <v>0</v>
      </c>
      <c r="I20" s="18" t="s">
        <v>119</v>
      </c>
      <c r="J20" s="18" t="s">
        <v>551</v>
      </c>
      <c r="K20" s="18" t="s">
        <v>129</v>
      </c>
      <c r="L20" s="1"/>
      <c r="M20" s="18" t="s">
        <v>192</v>
      </c>
      <c r="N20" s="1"/>
      <c r="O20" s="1"/>
      <c r="P20" s="18" t="s">
        <v>562</v>
      </c>
      <c r="Q20" s="18" t="s">
        <v>553</v>
      </c>
      <c r="R20" s="18" t="s">
        <v>32</v>
      </c>
      <c r="S20" s="18" t="s">
        <v>63</v>
      </c>
      <c r="T20" s="18" t="s">
        <v>715</v>
      </c>
      <c r="U20" s="1"/>
      <c r="V20" s="1"/>
      <c r="W20" s="1"/>
      <c r="X20" s="1"/>
      <c r="Y20" s="18" t="s">
        <v>578</v>
      </c>
      <c r="Z20" s="1"/>
      <c r="AA20" s="1"/>
      <c r="AB20" s="2"/>
      <c r="AC20" s="1"/>
      <c r="AD20" s="13" t="s">
        <v>342</v>
      </c>
      <c r="AE20" s="1"/>
      <c r="AF20" s="18" t="s">
        <v>561</v>
      </c>
      <c r="AG20" s="1" t="s">
        <v>563</v>
      </c>
      <c r="AH20" s="1"/>
      <c r="AI20" s="1"/>
      <c r="AJ20" s="1"/>
    </row>
    <row r="21" spans="1:36" ht="14.25" customHeight="1" x14ac:dyDescent="0.3">
      <c r="A21" s="19" t="s">
        <v>678</v>
      </c>
      <c r="B21" s="2">
        <v>2020</v>
      </c>
      <c r="C21" s="14" t="s">
        <v>21</v>
      </c>
      <c r="D21" s="14"/>
      <c r="E21" s="14" t="s">
        <v>393</v>
      </c>
      <c r="F21" s="1" t="s">
        <v>30</v>
      </c>
      <c r="G21" s="2" t="s">
        <v>990</v>
      </c>
      <c r="H21" s="2" t="b">
        <f t="shared" si="0"/>
        <v>1</v>
      </c>
      <c r="I21" s="33" t="s">
        <v>849</v>
      </c>
      <c r="J21" s="1" t="s">
        <v>370</v>
      </c>
      <c r="K21" s="1" t="s">
        <v>23</v>
      </c>
      <c r="L21" s="1"/>
      <c r="M21" s="1" t="s">
        <v>25</v>
      </c>
      <c r="N21" s="1"/>
      <c r="O21" s="1"/>
      <c r="P21" s="1"/>
      <c r="Q21" s="1"/>
      <c r="R21" s="1" t="s">
        <v>48</v>
      </c>
      <c r="S21" s="1" t="s">
        <v>49</v>
      </c>
      <c r="T21" s="18" t="s">
        <v>716</v>
      </c>
      <c r="U21" s="1"/>
      <c r="V21" s="1"/>
      <c r="W21" s="1"/>
      <c r="X21" s="1"/>
      <c r="Y21" s="1"/>
      <c r="Z21" s="1"/>
      <c r="AA21" s="1"/>
      <c r="AC21" s="1"/>
      <c r="AD21" s="14" t="s">
        <v>342</v>
      </c>
      <c r="AE21" s="1" t="s">
        <v>50</v>
      </c>
      <c r="AF21" s="1" t="s">
        <v>51</v>
      </c>
      <c r="AG21" s="1"/>
      <c r="AH21" s="1"/>
      <c r="AI21" s="1"/>
      <c r="AJ21" s="1"/>
    </row>
    <row r="22" spans="1:36" ht="14.25" customHeight="1" x14ac:dyDescent="0.3">
      <c r="A22" s="18" t="s">
        <v>679</v>
      </c>
      <c r="B22" s="2">
        <v>2020</v>
      </c>
      <c r="C22" s="2" t="s">
        <v>21</v>
      </c>
      <c r="D22" s="2"/>
      <c r="E22" s="2" t="s">
        <v>399</v>
      </c>
      <c r="F22" s="1" t="s">
        <v>30</v>
      </c>
      <c r="G22" s="2" t="s">
        <v>987</v>
      </c>
      <c r="H22" s="2" t="b">
        <f t="shared" si="0"/>
        <v>1</v>
      </c>
      <c r="I22" s="1" t="s">
        <v>850</v>
      </c>
      <c r="J22" s="1" t="s">
        <v>667</v>
      </c>
      <c r="K22" s="1" t="s">
        <v>23</v>
      </c>
      <c r="L22" s="1"/>
      <c r="M22" s="1" t="s">
        <v>25</v>
      </c>
      <c r="N22" s="1"/>
      <c r="O22" s="1"/>
      <c r="P22" s="1"/>
      <c r="Q22" s="1"/>
      <c r="R22" s="1" t="s">
        <v>32</v>
      </c>
      <c r="S22" s="18" t="s">
        <v>63</v>
      </c>
      <c r="T22" s="18" t="s">
        <v>718</v>
      </c>
      <c r="U22" s="1"/>
      <c r="V22" s="1"/>
      <c r="W22" s="1"/>
      <c r="X22" s="1"/>
      <c r="Y22" s="31" t="s">
        <v>717</v>
      </c>
      <c r="Z22" s="1"/>
      <c r="AA22" s="1"/>
      <c r="AB22" s="1" t="s">
        <v>54</v>
      </c>
      <c r="AC22" s="1" t="s">
        <v>55</v>
      </c>
      <c r="AD22" s="2" t="s">
        <v>342</v>
      </c>
      <c r="AE22" s="1" t="s">
        <v>57</v>
      </c>
      <c r="AF22" s="1" t="s">
        <v>58</v>
      </c>
      <c r="AG22" s="1"/>
      <c r="AH22" s="1"/>
      <c r="AI22" s="1"/>
      <c r="AJ22" s="1"/>
    </row>
    <row r="23" spans="1:36" ht="14.25" customHeight="1" x14ac:dyDescent="0.3">
      <c r="A23" s="28" t="s">
        <v>680</v>
      </c>
      <c r="B23" s="16">
        <v>2020</v>
      </c>
      <c r="C23" s="16" t="s">
        <v>21</v>
      </c>
      <c r="D23" s="16"/>
      <c r="E23" s="16" t="s">
        <v>400</v>
      </c>
      <c r="F23" s="1" t="s">
        <v>60</v>
      </c>
      <c r="G23" s="2" t="s">
        <v>987</v>
      </c>
      <c r="H23" s="2" t="b">
        <f t="shared" si="0"/>
        <v>1</v>
      </c>
      <c r="I23" s="33" t="s">
        <v>899</v>
      </c>
      <c r="J23" s="1" t="s">
        <v>667</v>
      </c>
      <c r="K23" s="1" t="s">
        <v>23</v>
      </c>
      <c r="L23" s="1"/>
      <c r="M23" s="1" t="s">
        <v>62</v>
      </c>
      <c r="N23" s="1"/>
      <c r="O23" s="1"/>
      <c r="P23" s="1"/>
      <c r="Q23" s="1"/>
      <c r="R23" s="1" t="s">
        <v>32</v>
      </c>
      <c r="S23" s="1" t="s">
        <v>63</v>
      </c>
      <c r="T23" s="18" t="s">
        <v>719</v>
      </c>
      <c r="U23" s="1"/>
      <c r="V23" s="1"/>
      <c r="W23" s="1"/>
      <c r="X23" s="1"/>
      <c r="Y23" s="33" t="s">
        <v>1016</v>
      </c>
      <c r="Z23" s="1"/>
      <c r="AA23" s="1"/>
      <c r="AC23" s="1" t="s">
        <v>64</v>
      </c>
      <c r="AD23" s="16" t="s">
        <v>342</v>
      </c>
      <c r="AE23" s="1" t="s">
        <v>65</v>
      </c>
      <c r="AF23" s="1" t="s">
        <v>66</v>
      </c>
      <c r="AG23" s="1"/>
      <c r="AH23" s="1"/>
      <c r="AI23" s="1"/>
      <c r="AJ23" s="1"/>
    </row>
    <row r="24" spans="1:36" ht="14.25" customHeight="1" x14ac:dyDescent="0.3">
      <c r="A24" s="28" t="s">
        <v>681</v>
      </c>
      <c r="B24" s="16">
        <v>2020</v>
      </c>
      <c r="C24" s="16" t="s">
        <v>21</v>
      </c>
      <c r="D24" s="16"/>
      <c r="E24" s="16" t="s">
        <v>395</v>
      </c>
      <c r="F24" s="1" t="s">
        <v>82</v>
      </c>
      <c r="G24" s="2" t="s">
        <v>987</v>
      </c>
      <c r="H24" s="2" t="b">
        <f t="shared" si="0"/>
        <v>1</v>
      </c>
      <c r="I24" s="1" t="s">
        <v>900</v>
      </c>
      <c r="J24" s="1"/>
      <c r="K24" s="1" t="s">
        <v>23</v>
      </c>
      <c r="L24" s="1"/>
      <c r="M24" s="1" t="s">
        <v>25</v>
      </c>
      <c r="N24" s="1"/>
      <c r="O24" s="1"/>
      <c r="P24" s="1"/>
      <c r="Q24" s="1"/>
      <c r="R24" s="1" t="s">
        <v>32</v>
      </c>
      <c r="S24" s="1" t="s">
        <v>63</v>
      </c>
      <c r="T24" s="1" t="s">
        <v>84</v>
      </c>
      <c r="U24" s="1"/>
      <c r="V24" s="1"/>
      <c r="W24" s="1"/>
      <c r="X24" s="1"/>
      <c r="Y24" s="1" t="s">
        <v>1017</v>
      </c>
      <c r="Z24" s="1"/>
      <c r="AA24" s="1"/>
      <c r="AC24" s="1" t="s">
        <v>85</v>
      </c>
      <c r="AD24" s="16" t="s">
        <v>342</v>
      </c>
      <c r="AE24" s="1" t="s">
        <v>86</v>
      </c>
      <c r="AF24" s="1" t="s">
        <v>87</v>
      </c>
      <c r="AG24" s="1"/>
      <c r="AH24" s="1"/>
      <c r="AI24" s="1"/>
      <c r="AJ24" s="1"/>
    </row>
    <row r="25" spans="1:36" ht="14.25" customHeight="1" x14ac:dyDescent="0.3">
      <c r="A25" s="19" t="s">
        <v>668</v>
      </c>
      <c r="B25" s="14">
        <v>2020</v>
      </c>
      <c r="C25" s="14" t="s">
        <v>341</v>
      </c>
      <c r="D25" s="14"/>
      <c r="E25" s="19" t="s">
        <v>394</v>
      </c>
      <c r="F25" s="18" t="s">
        <v>558</v>
      </c>
      <c r="G25" s="18" t="s">
        <v>987</v>
      </c>
      <c r="H25" s="2" t="b">
        <f t="shared" si="0"/>
        <v>1</v>
      </c>
      <c r="I25" s="18" t="s">
        <v>914</v>
      </c>
      <c r="J25" s="2"/>
      <c r="K25" s="18" t="s">
        <v>129</v>
      </c>
      <c r="L25" s="1"/>
      <c r="M25" s="18" t="s">
        <v>25</v>
      </c>
      <c r="N25" s="1"/>
      <c r="O25" s="1"/>
      <c r="P25" s="18" t="s">
        <v>445</v>
      </c>
      <c r="Q25" s="18" t="s">
        <v>445</v>
      </c>
      <c r="R25" s="18" t="s">
        <v>32</v>
      </c>
      <c r="S25" s="18" t="s">
        <v>63</v>
      </c>
      <c r="T25" s="18" t="s">
        <v>262</v>
      </c>
      <c r="U25" s="1"/>
      <c r="V25" s="1"/>
      <c r="W25" s="1"/>
      <c r="X25" s="1"/>
      <c r="Y25" s="2" t="s">
        <v>1018</v>
      </c>
      <c r="Z25" s="1"/>
      <c r="AA25" s="1"/>
      <c r="AB25" s="2"/>
      <c r="AC25" s="1"/>
      <c r="AD25" s="14" t="s">
        <v>340</v>
      </c>
      <c r="AE25" s="1"/>
      <c r="AF25" s="18" t="s">
        <v>560</v>
      </c>
      <c r="AG25" s="1"/>
      <c r="AH25" s="1"/>
      <c r="AI25" s="1"/>
      <c r="AJ25" s="1"/>
    </row>
    <row r="26" spans="1:36" ht="14.25" customHeight="1" x14ac:dyDescent="0.3">
      <c r="A26" s="8" t="s">
        <v>403</v>
      </c>
      <c r="B26" s="2">
        <v>2020</v>
      </c>
      <c r="C26" s="32" t="s">
        <v>341</v>
      </c>
      <c r="D26" s="8"/>
      <c r="E26" s="8" t="s">
        <v>407</v>
      </c>
      <c r="F26" s="2" t="s">
        <v>30</v>
      </c>
      <c r="G26" s="2" t="s">
        <v>987</v>
      </c>
      <c r="H26" s="2" t="b">
        <f t="shared" si="0"/>
        <v>1</v>
      </c>
      <c r="I26" s="2" t="s">
        <v>846</v>
      </c>
      <c r="J26" s="1" t="s">
        <v>916</v>
      </c>
      <c r="K26" s="2" t="s">
        <v>258</v>
      </c>
      <c r="L26" s="1"/>
      <c r="M26" s="18" t="s">
        <v>25</v>
      </c>
      <c r="N26" s="1"/>
      <c r="O26" s="1"/>
      <c r="P26" s="2" t="s">
        <v>404</v>
      </c>
      <c r="Q26" s="2" t="s">
        <v>405</v>
      </c>
      <c r="R26" s="2" t="s">
        <v>32</v>
      </c>
      <c r="S26" s="2" t="s">
        <v>63</v>
      </c>
      <c r="T26" s="18" t="s">
        <v>720</v>
      </c>
      <c r="U26" s="1"/>
      <c r="V26" s="1"/>
      <c r="W26" s="1"/>
      <c r="X26" s="1"/>
      <c r="Y26" s="1" t="s">
        <v>179</v>
      </c>
      <c r="Z26" s="1"/>
      <c r="AA26" s="1"/>
      <c r="AC26" s="1" t="s">
        <v>406</v>
      </c>
      <c r="AD26" s="8" t="s">
        <v>342</v>
      </c>
      <c r="AE26" s="1"/>
      <c r="AF26" s="18" t="s">
        <v>564</v>
      </c>
      <c r="AG26" s="1"/>
      <c r="AH26" s="1"/>
      <c r="AI26" s="30" t="s">
        <v>587</v>
      </c>
      <c r="AJ26" s="1"/>
    </row>
    <row r="27" spans="1:36" ht="14.25" customHeight="1" x14ac:dyDescent="0.3">
      <c r="A27" s="28" t="s">
        <v>682</v>
      </c>
      <c r="B27" s="2">
        <v>2020</v>
      </c>
      <c r="C27" s="16" t="s">
        <v>21</v>
      </c>
      <c r="D27" s="16"/>
      <c r="E27" s="16" t="s">
        <v>396</v>
      </c>
      <c r="F27" s="1" t="s">
        <v>30</v>
      </c>
      <c r="G27" s="2" t="s">
        <v>987</v>
      </c>
      <c r="H27" s="2" t="b">
        <f t="shared" si="0"/>
        <v>1</v>
      </c>
      <c r="I27" s="2" t="s">
        <v>846</v>
      </c>
      <c r="J27" s="1"/>
      <c r="K27" s="1" t="s">
        <v>75</v>
      </c>
      <c r="L27" s="1"/>
      <c r="M27" s="2" t="s">
        <v>25</v>
      </c>
      <c r="N27" s="1"/>
      <c r="O27" s="1"/>
      <c r="P27" s="1"/>
      <c r="Q27" s="1"/>
      <c r="R27" s="1" t="s">
        <v>77</v>
      </c>
      <c r="S27" s="1" t="s">
        <v>63</v>
      </c>
      <c r="T27" s="18" t="s">
        <v>721</v>
      </c>
      <c r="U27" s="1"/>
      <c r="V27" s="1" t="s">
        <v>78</v>
      </c>
      <c r="W27" s="1"/>
      <c r="X27" s="1"/>
      <c r="Y27" s="1" t="s">
        <v>179</v>
      </c>
      <c r="Z27" s="1"/>
      <c r="AA27" s="1"/>
      <c r="AC27" s="1"/>
      <c r="AD27" s="16" t="s">
        <v>342</v>
      </c>
      <c r="AE27" s="1" t="s">
        <v>79</v>
      </c>
      <c r="AF27" s="2" t="s">
        <v>80</v>
      </c>
      <c r="AG27" s="1"/>
      <c r="AH27" s="1"/>
      <c r="AI27" s="2"/>
      <c r="AJ27" s="1"/>
    </row>
    <row r="28" spans="1:36" ht="14.25" customHeight="1" x14ac:dyDescent="0.3">
      <c r="A28" s="27" t="s">
        <v>567</v>
      </c>
      <c r="B28" s="15">
        <v>2019</v>
      </c>
      <c r="C28" s="13" t="s">
        <v>341</v>
      </c>
      <c r="D28" s="13"/>
      <c r="E28" s="13" t="s">
        <v>392</v>
      </c>
      <c r="F28" s="1"/>
      <c r="G28" s="2" t="s">
        <v>998</v>
      </c>
      <c r="H28" s="2" t="b">
        <f t="shared" si="0"/>
        <v>1</v>
      </c>
      <c r="I28" s="2" t="s">
        <v>846</v>
      </c>
      <c r="J28" s="18" t="s">
        <v>569</v>
      </c>
      <c r="K28" s="1"/>
      <c r="L28" s="1"/>
      <c r="M28" s="18" t="s">
        <v>25</v>
      </c>
      <c r="N28" s="1"/>
      <c r="O28" s="1"/>
      <c r="P28" s="1"/>
      <c r="Q28" s="1"/>
      <c r="R28" s="18" t="s">
        <v>32</v>
      </c>
      <c r="S28" s="18" t="s">
        <v>63</v>
      </c>
      <c r="T28" s="18" t="s">
        <v>751</v>
      </c>
      <c r="U28" s="1"/>
      <c r="V28" s="18" t="s">
        <v>568</v>
      </c>
      <c r="W28" s="2"/>
      <c r="X28" s="1"/>
      <c r="Y28" s="18" t="s">
        <v>469</v>
      </c>
      <c r="Z28" s="18" t="s">
        <v>566</v>
      </c>
      <c r="AA28" s="1"/>
      <c r="AC28" s="1"/>
      <c r="AD28" s="13" t="s">
        <v>340</v>
      </c>
      <c r="AE28" s="1"/>
      <c r="AF28" s="1"/>
      <c r="AG28" s="1"/>
      <c r="AH28" s="1"/>
      <c r="AI28" s="18" t="s">
        <v>570</v>
      </c>
      <c r="AJ28" s="18" t="s">
        <v>571</v>
      </c>
    </row>
    <row r="29" spans="1:36" ht="14.25" customHeight="1" x14ac:dyDescent="0.3">
      <c r="A29" s="13" t="s">
        <v>381</v>
      </c>
      <c r="B29" s="2">
        <v>2019</v>
      </c>
      <c r="C29" s="13" t="s">
        <v>341</v>
      </c>
      <c r="D29" s="13"/>
      <c r="E29" s="13" t="s">
        <v>383</v>
      </c>
      <c r="F29" s="1" t="s">
        <v>382</v>
      </c>
      <c r="G29" s="2" t="s">
        <v>999</v>
      </c>
      <c r="H29" s="2" t="b">
        <f t="shared" si="0"/>
        <v>0</v>
      </c>
      <c r="I29" s="18" t="s">
        <v>722</v>
      </c>
      <c r="J29" s="18" t="s">
        <v>723</v>
      </c>
      <c r="K29" s="18" t="s">
        <v>129</v>
      </c>
      <c r="L29" s="1"/>
      <c r="M29" s="18" t="s">
        <v>25</v>
      </c>
      <c r="N29" s="1"/>
      <c r="O29" s="1"/>
      <c r="P29" s="1"/>
      <c r="Q29" s="1"/>
      <c r="R29" s="18" t="s">
        <v>32</v>
      </c>
      <c r="S29" s="18" t="s">
        <v>725</v>
      </c>
      <c r="T29" s="18" t="s">
        <v>388</v>
      </c>
      <c r="U29" s="1"/>
      <c r="V29" s="1"/>
      <c r="W29" s="2"/>
      <c r="X29" s="1"/>
      <c r="Y29" s="18" t="s">
        <v>724</v>
      </c>
      <c r="Z29" s="1"/>
      <c r="AA29" s="1"/>
      <c r="AC29" s="1"/>
      <c r="AD29" s="13" t="s">
        <v>342</v>
      </c>
      <c r="AE29" s="1"/>
      <c r="AF29" s="1"/>
      <c r="AG29" s="1"/>
      <c r="AH29" s="1"/>
      <c r="AI29" s="1"/>
      <c r="AJ29" s="1"/>
    </row>
    <row r="30" spans="1:36" ht="14.25" customHeight="1" x14ac:dyDescent="0.3">
      <c r="A30" s="28" t="s">
        <v>684</v>
      </c>
      <c r="B30" s="2">
        <v>2019</v>
      </c>
      <c r="C30" s="16" t="s">
        <v>21</v>
      </c>
      <c r="D30" s="16"/>
      <c r="E30" s="16" t="s">
        <v>378</v>
      </c>
      <c r="F30" s="1" t="s">
        <v>30</v>
      </c>
      <c r="G30" s="2" t="s">
        <v>990</v>
      </c>
      <c r="H30" s="2" t="b">
        <f t="shared" si="0"/>
        <v>1</v>
      </c>
      <c r="I30" s="33" t="s">
        <v>849</v>
      </c>
      <c r="J30" s="2" t="s">
        <v>370</v>
      </c>
      <c r="K30" s="1" t="s">
        <v>23</v>
      </c>
      <c r="L30" s="1"/>
      <c r="M30" s="2" t="s">
        <v>25</v>
      </c>
      <c r="N30" s="2"/>
      <c r="O30" s="1"/>
      <c r="P30" s="1"/>
      <c r="Q30" s="1"/>
      <c r="R30" s="2" t="s">
        <v>32</v>
      </c>
      <c r="S30" s="2" t="s">
        <v>144</v>
      </c>
      <c r="T30" s="18" t="s">
        <v>716</v>
      </c>
      <c r="U30" s="1"/>
      <c r="V30" s="1" t="s">
        <v>145</v>
      </c>
      <c r="X30" s="1"/>
      <c r="Y30" s="18" t="s">
        <v>727</v>
      </c>
      <c r="Z30" s="1"/>
      <c r="AA30" s="1"/>
      <c r="AB30" s="2"/>
      <c r="AC30" s="1"/>
      <c r="AD30" s="16" t="s">
        <v>342</v>
      </c>
      <c r="AE30" s="1" t="s">
        <v>79</v>
      </c>
      <c r="AF30" s="1" t="s">
        <v>147</v>
      </c>
      <c r="AG30" s="1"/>
      <c r="AH30" s="1"/>
      <c r="AI30" s="1"/>
      <c r="AJ30" s="1"/>
    </row>
    <row r="31" spans="1:36" ht="14.25" customHeight="1" x14ac:dyDescent="0.3">
      <c r="A31" s="16" t="s">
        <v>370</v>
      </c>
      <c r="B31" s="16">
        <v>2019</v>
      </c>
      <c r="C31" s="16" t="s">
        <v>21</v>
      </c>
      <c r="D31" s="16"/>
      <c r="E31" s="16" t="s">
        <v>371</v>
      </c>
      <c r="F31" s="1" t="s">
        <v>30</v>
      </c>
      <c r="G31" s="2" t="s">
        <v>991</v>
      </c>
      <c r="H31" s="2" t="b">
        <f t="shared" si="0"/>
        <v>0</v>
      </c>
      <c r="I31" s="18" t="s">
        <v>836</v>
      </c>
      <c r="J31" s="2" t="s">
        <v>370</v>
      </c>
      <c r="K31" s="1" t="s">
        <v>23</v>
      </c>
      <c r="L31" s="1"/>
      <c r="M31" s="2" t="s">
        <v>25</v>
      </c>
      <c r="N31" s="1"/>
      <c r="O31" s="1"/>
      <c r="P31" s="2"/>
      <c r="Q31" s="1"/>
      <c r="R31" s="1" t="s">
        <v>48</v>
      </c>
      <c r="S31" s="18" t="s">
        <v>63</v>
      </c>
      <c r="T31" s="18" t="s">
        <v>726</v>
      </c>
      <c r="U31" s="1"/>
      <c r="V31" s="1"/>
      <c r="X31" s="2"/>
      <c r="Y31" s="2"/>
      <c r="Z31" s="1"/>
      <c r="AA31" s="1"/>
      <c r="AB31" s="2"/>
      <c r="AC31" s="1"/>
      <c r="AD31" s="16" t="s">
        <v>342</v>
      </c>
      <c r="AE31" s="1" t="s">
        <v>100</v>
      </c>
      <c r="AF31" s="2" t="s">
        <v>101</v>
      </c>
      <c r="AG31" s="1"/>
      <c r="AH31" s="1"/>
      <c r="AI31" s="1"/>
      <c r="AJ31" s="1"/>
    </row>
    <row r="32" spans="1:36" ht="14.25" customHeight="1" x14ac:dyDescent="0.3">
      <c r="A32" s="16" t="s">
        <v>384</v>
      </c>
      <c r="B32" s="15">
        <v>2019</v>
      </c>
      <c r="C32" s="13" t="s">
        <v>341</v>
      </c>
      <c r="D32" s="13"/>
      <c r="E32" s="13" t="s">
        <v>385</v>
      </c>
      <c r="F32" s="2" t="s">
        <v>1022</v>
      </c>
      <c r="G32" s="2" t="s">
        <v>1000</v>
      </c>
      <c r="H32" s="2" t="b">
        <f t="shared" si="0"/>
        <v>0</v>
      </c>
      <c r="I32" s="26" t="s">
        <v>572</v>
      </c>
      <c r="J32" s="18" t="s">
        <v>528</v>
      </c>
      <c r="K32" s="2"/>
      <c r="L32" s="1"/>
      <c r="M32" s="18" t="s">
        <v>574</v>
      </c>
      <c r="N32" s="18" t="s">
        <v>573</v>
      </c>
      <c r="O32" s="1"/>
      <c r="P32" s="2"/>
      <c r="Q32" s="2"/>
      <c r="R32" s="18" t="s">
        <v>32</v>
      </c>
      <c r="S32" s="18" t="s">
        <v>63</v>
      </c>
      <c r="T32" s="18" t="s">
        <v>728</v>
      </c>
      <c r="U32" s="1"/>
      <c r="V32" s="1"/>
      <c r="X32" s="2"/>
      <c r="Y32" s="18" t="s">
        <v>577</v>
      </c>
      <c r="Z32" s="1"/>
      <c r="AA32" s="1"/>
      <c r="AB32" s="1" t="s">
        <v>449</v>
      </c>
      <c r="AC32" s="2"/>
      <c r="AD32" s="13" t="s">
        <v>342</v>
      </c>
      <c r="AE32" s="1"/>
      <c r="AF32" s="2"/>
      <c r="AG32" s="1"/>
      <c r="AH32" s="1"/>
      <c r="AI32" s="2"/>
      <c r="AJ32" s="1"/>
    </row>
    <row r="33" spans="1:36" ht="14.25" customHeight="1" x14ac:dyDescent="0.3">
      <c r="A33" s="28" t="s">
        <v>685</v>
      </c>
      <c r="B33" s="16">
        <v>2019</v>
      </c>
      <c r="C33" s="16" t="s">
        <v>21</v>
      </c>
      <c r="D33" s="16"/>
      <c r="E33" s="16" t="s">
        <v>375</v>
      </c>
      <c r="F33" s="2" t="s">
        <v>110</v>
      </c>
      <c r="G33" s="2" t="s">
        <v>987</v>
      </c>
      <c r="H33" s="2" t="b">
        <f t="shared" si="0"/>
        <v>1</v>
      </c>
      <c r="I33" s="18" t="s">
        <v>919</v>
      </c>
      <c r="J33" s="2"/>
      <c r="K33" s="2" t="s">
        <v>23</v>
      </c>
      <c r="L33" s="1"/>
      <c r="M33" s="18" t="s">
        <v>25</v>
      </c>
      <c r="N33" s="1"/>
      <c r="O33" s="1"/>
      <c r="P33" s="2"/>
      <c r="Q33" s="2"/>
      <c r="R33" s="2" t="s">
        <v>32</v>
      </c>
      <c r="S33" s="2" t="s">
        <v>63</v>
      </c>
      <c r="T33" s="2" t="s">
        <v>26</v>
      </c>
      <c r="U33" s="1"/>
      <c r="V33" s="2"/>
      <c r="X33" s="2" t="s">
        <v>112</v>
      </c>
      <c r="Y33" s="2" t="s">
        <v>113</v>
      </c>
      <c r="Z33" s="2"/>
      <c r="AA33" s="1"/>
      <c r="AB33" s="2"/>
      <c r="AC33" s="1"/>
      <c r="AD33" s="16" t="s">
        <v>342</v>
      </c>
      <c r="AE33" s="1" t="s">
        <v>27</v>
      </c>
      <c r="AF33" s="2" t="s">
        <v>116</v>
      </c>
      <c r="AG33" s="1"/>
      <c r="AH33" s="1"/>
      <c r="AI33" s="2"/>
      <c r="AJ33" s="2"/>
    </row>
    <row r="34" spans="1:36" ht="14.25" customHeight="1" x14ac:dyDescent="0.3">
      <c r="A34" s="28" t="s">
        <v>686</v>
      </c>
      <c r="B34" s="16">
        <v>2019</v>
      </c>
      <c r="C34" s="16" t="s">
        <v>21</v>
      </c>
      <c r="D34" s="16"/>
      <c r="E34" s="16" t="s">
        <v>377</v>
      </c>
      <c r="F34" s="2" t="s">
        <v>30</v>
      </c>
      <c r="G34" s="2" t="s">
        <v>992</v>
      </c>
      <c r="H34" s="2" t="b">
        <f t="shared" ref="H34:H65" si="1">MID(G34,1,2) = "Ye"</f>
        <v>1</v>
      </c>
      <c r="I34" s="2" t="s">
        <v>119</v>
      </c>
      <c r="J34" s="2" t="str">
        <f>A52</f>
        <v>Yang et al.~\cite{yang2017vuldigger}</v>
      </c>
      <c r="K34" s="2" t="s">
        <v>376</v>
      </c>
      <c r="L34" s="1"/>
      <c r="M34" s="2" t="s">
        <v>120</v>
      </c>
      <c r="N34" s="1"/>
      <c r="O34" s="1"/>
      <c r="P34" s="2"/>
      <c r="Q34" s="2"/>
      <c r="R34" s="2" t="s">
        <v>32</v>
      </c>
      <c r="S34" s="2" t="s">
        <v>63</v>
      </c>
      <c r="T34" s="18" t="s">
        <v>729</v>
      </c>
      <c r="U34" s="2"/>
      <c r="V34" s="1" t="s">
        <v>122</v>
      </c>
      <c r="X34" s="2" t="s">
        <v>123</v>
      </c>
      <c r="Y34" s="2" t="s">
        <v>124</v>
      </c>
      <c r="Z34" s="1"/>
      <c r="AA34" s="1"/>
      <c r="AB34" s="2"/>
      <c r="AC34" s="2"/>
      <c r="AD34" s="16" t="s">
        <v>342</v>
      </c>
      <c r="AE34" s="1" t="s">
        <v>79</v>
      </c>
      <c r="AF34" s="2" t="s">
        <v>127</v>
      </c>
      <c r="AG34" s="1"/>
      <c r="AH34" s="1"/>
      <c r="AI34" s="2"/>
      <c r="AJ34" s="1"/>
    </row>
    <row r="35" spans="1:36" ht="14.25" customHeight="1" x14ac:dyDescent="0.3">
      <c r="A35" s="29" t="s">
        <v>386</v>
      </c>
      <c r="B35" s="15">
        <v>2019</v>
      </c>
      <c r="C35" s="8" t="s">
        <v>341</v>
      </c>
      <c r="D35" s="8"/>
      <c r="E35" s="8" t="s">
        <v>389</v>
      </c>
      <c r="F35" s="1" t="s">
        <v>387</v>
      </c>
      <c r="G35" s="2" t="s">
        <v>989</v>
      </c>
      <c r="H35" s="2" t="b">
        <f t="shared" si="1"/>
        <v>0</v>
      </c>
      <c r="I35" s="18" t="s">
        <v>922</v>
      </c>
      <c r="J35" s="18" t="s">
        <v>569</v>
      </c>
      <c r="K35" s="1" t="s">
        <v>258</v>
      </c>
      <c r="L35" s="1"/>
      <c r="M35" s="18" t="s">
        <v>25</v>
      </c>
      <c r="N35" s="1"/>
      <c r="O35" s="1"/>
      <c r="P35" s="18" t="s">
        <v>575</v>
      </c>
      <c r="Q35" s="1"/>
      <c r="R35" s="1" t="s">
        <v>32</v>
      </c>
      <c r="S35" s="1" t="s">
        <v>63</v>
      </c>
      <c r="T35" s="1" t="s">
        <v>388</v>
      </c>
      <c r="U35" s="1"/>
      <c r="V35" s="1"/>
      <c r="Y35" s="18" t="s">
        <v>576</v>
      </c>
      <c r="Z35" s="1"/>
      <c r="AA35" s="1"/>
      <c r="AB35" s="18" t="s">
        <v>125</v>
      </c>
      <c r="AC35" s="1"/>
      <c r="AD35" s="8" t="s">
        <v>342</v>
      </c>
      <c r="AE35" s="1"/>
      <c r="AF35" s="18" t="s">
        <v>579</v>
      </c>
      <c r="AG35" s="1"/>
      <c r="AH35" s="1"/>
      <c r="AI35" s="1"/>
      <c r="AJ35" s="1"/>
    </row>
    <row r="36" spans="1:36" ht="14.25" customHeight="1" x14ac:dyDescent="0.3">
      <c r="A36" s="28" t="s">
        <v>372</v>
      </c>
      <c r="B36" s="14">
        <v>2019</v>
      </c>
      <c r="C36" s="14" t="s">
        <v>21</v>
      </c>
      <c r="D36" s="14"/>
      <c r="E36" s="14" t="s">
        <v>373</v>
      </c>
      <c r="F36" s="1" t="s">
        <v>38</v>
      </c>
      <c r="G36" s="2" t="s">
        <v>987</v>
      </c>
      <c r="H36" s="2" t="b">
        <f t="shared" si="1"/>
        <v>1</v>
      </c>
      <c r="I36" s="18" t="s">
        <v>925</v>
      </c>
      <c r="J36" s="2"/>
      <c r="K36" s="1" t="s">
        <v>23</v>
      </c>
      <c r="L36" s="1"/>
      <c r="M36" s="2" t="s">
        <v>104</v>
      </c>
      <c r="N36" s="2"/>
      <c r="O36" s="1"/>
      <c r="P36" s="1"/>
      <c r="Q36" s="1"/>
      <c r="R36" s="2" t="s">
        <v>32</v>
      </c>
      <c r="S36" s="2" t="s">
        <v>63</v>
      </c>
      <c r="T36" s="18" t="s">
        <v>752</v>
      </c>
      <c r="U36" s="1"/>
      <c r="V36" s="31"/>
      <c r="X36" s="1"/>
      <c r="Y36" s="2" t="s">
        <v>1019</v>
      </c>
      <c r="Z36" s="1"/>
      <c r="AA36" s="1"/>
      <c r="AB36" s="1"/>
      <c r="AC36" s="1"/>
      <c r="AD36" s="14" t="s">
        <v>342</v>
      </c>
      <c r="AE36" s="1" t="s">
        <v>374</v>
      </c>
      <c r="AF36" s="1" t="s">
        <v>108</v>
      </c>
      <c r="AG36" s="1"/>
      <c r="AH36" s="1"/>
      <c r="AI36" s="1"/>
      <c r="AJ36" s="1"/>
    </row>
    <row r="37" spans="1:36" ht="14.25" customHeight="1" x14ac:dyDescent="0.3">
      <c r="A37" s="19" t="s">
        <v>687</v>
      </c>
      <c r="B37" s="14">
        <v>2019</v>
      </c>
      <c r="C37" s="14" t="s">
        <v>21</v>
      </c>
      <c r="D37" s="14"/>
      <c r="E37" s="14" t="s">
        <v>301</v>
      </c>
      <c r="F37" s="1" t="s">
        <v>30</v>
      </c>
      <c r="G37" s="2" t="s">
        <v>987</v>
      </c>
      <c r="H37" s="2" t="b">
        <f t="shared" si="1"/>
        <v>1</v>
      </c>
      <c r="I37" s="18" t="s">
        <v>926</v>
      </c>
      <c r="J37" s="2"/>
      <c r="K37" s="1" t="s">
        <v>129</v>
      </c>
      <c r="L37" s="1"/>
      <c r="M37" s="2" t="s">
        <v>131</v>
      </c>
      <c r="N37" s="1"/>
      <c r="O37" s="1"/>
      <c r="P37" s="2"/>
      <c r="Q37" s="1"/>
      <c r="R37" s="1"/>
      <c r="S37" s="1" t="s">
        <v>63</v>
      </c>
      <c r="T37" s="1" t="s">
        <v>132</v>
      </c>
      <c r="U37" s="1"/>
      <c r="V37" s="31"/>
      <c r="X37" s="2" t="s">
        <v>112</v>
      </c>
      <c r="Y37" s="2" t="s">
        <v>133</v>
      </c>
      <c r="Z37" s="1"/>
      <c r="AA37" s="1"/>
      <c r="AB37" s="2"/>
      <c r="AC37" s="1"/>
      <c r="AD37" s="14" t="s">
        <v>340</v>
      </c>
      <c r="AE37" s="1" t="s">
        <v>135</v>
      </c>
      <c r="AF37" s="2" t="s">
        <v>136</v>
      </c>
      <c r="AG37" s="1"/>
      <c r="AH37" s="1"/>
      <c r="AI37" s="1"/>
      <c r="AJ37" s="1"/>
    </row>
    <row r="38" spans="1:36" ht="14.25" customHeight="1" x14ac:dyDescent="0.3">
      <c r="A38" s="29" t="s">
        <v>581</v>
      </c>
      <c r="B38" s="36">
        <v>2019</v>
      </c>
      <c r="C38" s="8" t="s">
        <v>341</v>
      </c>
      <c r="D38" s="8"/>
      <c r="E38" s="8" t="s">
        <v>391</v>
      </c>
      <c r="F38" s="18" t="s">
        <v>580</v>
      </c>
      <c r="G38" s="18" t="s">
        <v>987</v>
      </c>
      <c r="H38" s="2" t="b">
        <f t="shared" si="1"/>
        <v>1</v>
      </c>
      <c r="I38" s="18" t="s">
        <v>76</v>
      </c>
      <c r="J38" s="18" t="s">
        <v>569</v>
      </c>
      <c r="K38" s="18" t="s">
        <v>258</v>
      </c>
      <c r="L38" s="1"/>
      <c r="M38" s="18" t="s">
        <v>25</v>
      </c>
      <c r="N38" s="1"/>
      <c r="O38" s="1"/>
      <c r="P38" s="18" t="s">
        <v>582</v>
      </c>
      <c r="Q38" s="18" t="s">
        <v>583</v>
      </c>
      <c r="R38" s="18" t="s">
        <v>32</v>
      </c>
      <c r="S38" s="18" t="s">
        <v>63</v>
      </c>
      <c r="T38" s="18" t="s">
        <v>584</v>
      </c>
      <c r="U38" s="1"/>
      <c r="V38" s="1"/>
      <c r="Y38" s="18" t="s">
        <v>469</v>
      </c>
      <c r="Z38" s="1"/>
      <c r="AA38" s="1"/>
      <c r="AB38" s="1"/>
      <c r="AC38" s="1" t="s">
        <v>585</v>
      </c>
      <c r="AD38" s="8" t="s">
        <v>340</v>
      </c>
      <c r="AE38" s="1"/>
      <c r="AF38" s="18" t="s">
        <v>586</v>
      </c>
      <c r="AG38" s="1"/>
      <c r="AH38" s="1"/>
      <c r="AI38" s="30" t="s">
        <v>587</v>
      </c>
      <c r="AJ38" s="1"/>
    </row>
    <row r="39" spans="1:36" ht="14.25" customHeight="1" x14ac:dyDescent="0.3">
      <c r="A39" s="29" t="s">
        <v>588</v>
      </c>
      <c r="B39" s="36">
        <v>2019</v>
      </c>
      <c r="C39" s="32" t="s">
        <v>341</v>
      </c>
      <c r="D39" s="8"/>
      <c r="E39" s="29" t="s">
        <v>390</v>
      </c>
      <c r="F39" s="18" t="s">
        <v>589</v>
      </c>
      <c r="G39" s="18" t="s">
        <v>1001</v>
      </c>
      <c r="H39" s="2" t="b">
        <f t="shared" si="1"/>
        <v>0</v>
      </c>
      <c r="I39" s="18" t="s">
        <v>76</v>
      </c>
      <c r="J39" s="18" t="s">
        <v>569</v>
      </c>
      <c r="K39" s="18" t="s">
        <v>258</v>
      </c>
      <c r="L39" s="1"/>
      <c r="M39" s="18" t="s">
        <v>25</v>
      </c>
      <c r="N39" s="1"/>
      <c r="O39" s="1"/>
      <c r="P39" s="18" t="s">
        <v>591</v>
      </c>
      <c r="Q39" s="18" t="s">
        <v>583</v>
      </c>
      <c r="R39" s="18" t="s">
        <v>32</v>
      </c>
      <c r="S39" s="18" t="s">
        <v>63</v>
      </c>
      <c r="T39" s="18" t="s">
        <v>590</v>
      </c>
      <c r="U39" s="1"/>
      <c r="V39" s="1"/>
      <c r="Y39" s="18" t="s">
        <v>592</v>
      </c>
      <c r="Z39" s="1"/>
      <c r="AA39" s="1"/>
      <c r="AB39" s="18" t="s">
        <v>125</v>
      </c>
      <c r="AC39" s="1"/>
      <c r="AD39" s="8" t="s">
        <v>340</v>
      </c>
      <c r="AE39" s="1"/>
      <c r="AF39" s="18" t="s">
        <v>593</v>
      </c>
      <c r="AG39" s="1"/>
      <c r="AH39" s="1"/>
      <c r="AI39" s="18" t="s">
        <v>594</v>
      </c>
      <c r="AJ39" s="18" t="s">
        <v>594</v>
      </c>
    </row>
    <row r="40" spans="1:36" ht="14.25" customHeight="1" x14ac:dyDescent="0.3">
      <c r="A40" s="19" t="s">
        <v>595</v>
      </c>
      <c r="B40" s="14">
        <v>2019</v>
      </c>
      <c r="C40" s="34" t="s">
        <v>341</v>
      </c>
      <c r="D40" s="14"/>
      <c r="E40" s="14" t="s">
        <v>380</v>
      </c>
      <c r="F40" s="18" t="s">
        <v>596</v>
      </c>
      <c r="G40" s="18" t="s">
        <v>987</v>
      </c>
      <c r="H40" s="2" t="b">
        <f t="shared" si="1"/>
        <v>1</v>
      </c>
      <c r="I40" s="18" t="s">
        <v>76</v>
      </c>
      <c r="J40" s="18" t="s">
        <v>569</v>
      </c>
      <c r="K40" s="18" t="s">
        <v>258</v>
      </c>
      <c r="L40" s="1"/>
      <c r="M40" s="18" t="s">
        <v>25</v>
      </c>
      <c r="N40" s="1"/>
      <c r="O40" s="1"/>
      <c r="P40" s="18" t="s">
        <v>602</v>
      </c>
      <c r="Q40" s="18" t="s">
        <v>583</v>
      </c>
      <c r="R40" s="18" t="s">
        <v>77</v>
      </c>
      <c r="S40" s="18" t="s">
        <v>63</v>
      </c>
      <c r="T40" s="18" t="s">
        <v>597</v>
      </c>
      <c r="U40" s="18" t="s">
        <v>598</v>
      </c>
      <c r="V40" s="1"/>
      <c r="Y40" s="31" t="s">
        <v>601</v>
      </c>
      <c r="Z40" s="1"/>
      <c r="AA40" s="1"/>
      <c r="AB40" s="18" t="s">
        <v>599</v>
      </c>
      <c r="AC40" s="18" t="s">
        <v>600</v>
      </c>
      <c r="AD40" s="14" t="s">
        <v>340</v>
      </c>
      <c r="AE40" s="1"/>
      <c r="AF40" s="18" t="s">
        <v>603</v>
      </c>
      <c r="AG40" s="1"/>
      <c r="AH40" s="1"/>
      <c r="AI40" s="18" t="s">
        <v>604</v>
      </c>
      <c r="AJ40" s="2"/>
    </row>
    <row r="41" spans="1:36" ht="14.25" customHeight="1" x14ac:dyDescent="0.3">
      <c r="A41" s="28" t="s">
        <v>683</v>
      </c>
      <c r="B41" s="16">
        <v>2019</v>
      </c>
      <c r="C41" s="16" t="s">
        <v>21</v>
      </c>
      <c r="D41" s="16"/>
      <c r="E41" s="16" t="s">
        <v>379</v>
      </c>
      <c r="F41" s="2" t="s">
        <v>30</v>
      </c>
      <c r="G41" s="2" t="s">
        <v>987</v>
      </c>
      <c r="H41" s="2" t="b">
        <f t="shared" si="1"/>
        <v>1</v>
      </c>
      <c r="I41" s="2" t="s">
        <v>76</v>
      </c>
      <c r="J41" s="2"/>
      <c r="K41" s="2" t="s">
        <v>75</v>
      </c>
      <c r="L41" s="1"/>
      <c r="M41" s="2" t="s">
        <v>25</v>
      </c>
      <c r="N41" s="1"/>
      <c r="O41" s="1"/>
      <c r="P41" s="2"/>
      <c r="Q41" s="2"/>
      <c r="R41" s="2" t="s">
        <v>32</v>
      </c>
      <c r="S41" s="2" t="s">
        <v>93</v>
      </c>
      <c r="T41" s="2" t="s">
        <v>714</v>
      </c>
      <c r="U41" s="2"/>
      <c r="V41" s="1" t="s">
        <v>149</v>
      </c>
      <c r="X41" s="2" t="s">
        <v>112</v>
      </c>
      <c r="Y41" s="2" t="s">
        <v>179</v>
      </c>
      <c r="Z41" s="1"/>
      <c r="AA41" s="1"/>
      <c r="AB41" s="2"/>
      <c r="AC41" s="2"/>
      <c r="AD41" s="16" t="s">
        <v>342</v>
      </c>
      <c r="AE41" s="1" t="s">
        <v>79</v>
      </c>
      <c r="AF41" s="2" t="s">
        <v>151</v>
      </c>
      <c r="AG41" s="1"/>
      <c r="AH41" s="1"/>
      <c r="AI41" s="2"/>
      <c r="AJ41" s="1"/>
    </row>
    <row r="42" spans="1:36" ht="14.25" customHeight="1" x14ac:dyDescent="0.3">
      <c r="A42" s="18" t="s">
        <v>688</v>
      </c>
      <c r="B42" s="2">
        <v>2018</v>
      </c>
      <c r="C42" s="2" t="s">
        <v>21</v>
      </c>
      <c r="D42" s="2"/>
      <c r="E42" s="2" t="s">
        <v>362</v>
      </c>
      <c r="F42" s="2" t="s">
        <v>30</v>
      </c>
      <c r="G42" s="2" t="s">
        <v>987</v>
      </c>
      <c r="H42" s="2" t="b">
        <f t="shared" si="1"/>
        <v>1</v>
      </c>
      <c r="I42" s="2" t="s">
        <v>76</v>
      </c>
      <c r="J42" s="2"/>
      <c r="K42" s="2" t="s">
        <v>75</v>
      </c>
      <c r="L42" s="1"/>
      <c r="M42" s="2" t="s">
        <v>25</v>
      </c>
      <c r="N42" s="1"/>
      <c r="O42" s="1"/>
      <c r="P42" s="1"/>
      <c r="Q42" s="1"/>
      <c r="R42" s="2" t="s">
        <v>77</v>
      </c>
      <c r="S42" s="1" t="s">
        <v>63</v>
      </c>
      <c r="T42" s="18" t="s">
        <v>730</v>
      </c>
      <c r="U42" s="1"/>
      <c r="V42" s="18" t="s">
        <v>139</v>
      </c>
      <c r="W42" s="2"/>
      <c r="X42" s="1"/>
      <c r="Y42" s="1" t="s">
        <v>1020</v>
      </c>
      <c r="Z42" s="1"/>
      <c r="AA42" s="1"/>
      <c r="AB42" s="1" t="s">
        <v>140</v>
      </c>
      <c r="AC42" s="1"/>
      <c r="AD42" s="2" t="s">
        <v>342</v>
      </c>
      <c r="AE42" s="1" t="s">
        <v>79</v>
      </c>
      <c r="AF42" s="1" t="s">
        <v>142</v>
      </c>
      <c r="AG42" s="1"/>
      <c r="AH42" s="1"/>
      <c r="AI42" s="1"/>
      <c r="AJ42" s="1"/>
    </row>
    <row r="43" spans="1:36" ht="14.25" customHeight="1" x14ac:dyDescent="0.3">
      <c r="A43" s="13" t="s">
        <v>363</v>
      </c>
      <c r="B43" s="15">
        <v>2018</v>
      </c>
      <c r="C43" s="13" t="s">
        <v>341</v>
      </c>
      <c r="D43" s="13"/>
      <c r="E43" s="13" t="s">
        <v>364</v>
      </c>
      <c r="F43" s="18" t="s">
        <v>606</v>
      </c>
      <c r="G43" s="18" t="s">
        <v>989</v>
      </c>
      <c r="H43" s="2" t="b">
        <f t="shared" si="1"/>
        <v>0</v>
      </c>
      <c r="I43" s="18" t="s">
        <v>605</v>
      </c>
      <c r="J43" s="18" t="s">
        <v>528</v>
      </c>
      <c r="K43" s="18" t="s">
        <v>129</v>
      </c>
      <c r="L43" s="1"/>
      <c r="M43" s="18" t="s">
        <v>25</v>
      </c>
      <c r="N43" s="1"/>
      <c r="O43" s="1"/>
      <c r="P43" s="1"/>
      <c r="Q43" s="1"/>
      <c r="R43" s="18" t="s">
        <v>32</v>
      </c>
      <c r="S43" s="18" t="s">
        <v>63</v>
      </c>
      <c r="T43" s="18" t="s">
        <v>731</v>
      </c>
      <c r="U43" s="1"/>
      <c r="V43" s="1"/>
      <c r="X43" s="2"/>
      <c r="Y43" s="2"/>
      <c r="Z43" s="1"/>
      <c r="AA43" s="1"/>
      <c r="AB43" s="2"/>
      <c r="AC43" s="2"/>
      <c r="AD43" s="13" t="s">
        <v>342</v>
      </c>
      <c r="AE43" s="1"/>
      <c r="AF43" s="2" t="s">
        <v>365</v>
      </c>
      <c r="AG43" s="1"/>
      <c r="AH43" s="1"/>
      <c r="AI43" s="1"/>
      <c r="AJ43" s="2"/>
    </row>
    <row r="44" spans="1:36" ht="14.25" customHeight="1" x14ac:dyDescent="0.3">
      <c r="A44" s="18" t="s">
        <v>689</v>
      </c>
      <c r="B44" s="2">
        <v>2018</v>
      </c>
      <c r="C44" s="2" t="s">
        <v>21</v>
      </c>
      <c r="D44" s="2"/>
      <c r="E44" s="2" t="s">
        <v>162</v>
      </c>
      <c r="F44" s="2" t="s">
        <v>30</v>
      </c>
      <c r="G44" s="2" t="s">
        <v>987</v>
      </c>
      <c r="H44" s="2" t="b">
        <f t="shared" si="1"/>
        <v>1</v>
      </c>
      <c r="I44" s="2" t="s">
        <v>76</v>
      </c>
      <c r="J44" s="2"/>
      <c r="K44" s="2" t="s">
        <v>75</v>
      </c>
      <c r="L44" s="1"/>
      <c r="M44" s="2" t="s">
        <v>25</v>
      </c>
      <c r="N44" s="1"/>
      <c r="O44" s="1"/>
      <c r="P44" s="1"/>
      <c r="Q44" s="1"/>
      <c r="R44" s="2" t="s">
        <v>32</v>
      </c>
      <c r="S44" s="1" t="s">
        <v>63</v>
      </c>
      <c r="T44" s="26" t="s">
        <v>732</v>
      </c>
      <c r="U44" s="1"/>
      <c r="V44" s="1" t="s">
        <v>158</v>
      </c>
      <c r="W44" s="2"/>
      <c r="X44" s="1" t="s">
        <v>159</v>
      </c>
      <c r="Y44" s="1" t="s">
        <v>160</v>
      </c>
      <c r="Z44" s="1"/>
      <c r="AA44" s="1"/>
      <c r="AB44" s="1" t="s">
        <v>161</v>
      </c>
      <c r="AC44" s="1"/>
      <c r="AD44" s="2" t="s">
        <v>342</v>
      </c>
      <c r="AE44" s="1" t="s">
        <v>79</v>
      </c>
      <c r="AF44" s="1" t="s">
        <v>163</v>
      </c>
      <c r="AG44" s="1"/>
      <c r="AH44" s="1"/>
      <c r="AI44" s="1"/>
      <c r="AJ44" s="1"/>
    </row>
    <row r="45" spans="1:36" ht="14.25" customHeight="1" x14ac:dyDescent="0.3">
      <c r="A45" s="13" t="s">
        <v>366</v>
      </c>
      <c r="B45" s="1">
        <v>2018</v>
      </c>
      <c r="C45" s="25" t="s">
        <v>341</v>
      </c>
      <c r="D45" s="13"/>
      <c r="E45" s="13" t="s">
        <v>369</v>
      </c>
      <c r="F45" s="1" t="s">
        <v>367</v>
      </c>
      <c r="G45" s="2" t="s">
        <v>987</v>
      </c>
      <c r="H45" s="2" t="b">
        <f t="shared" si="1"/>
        <v>1</v>
      </c>
      <c r="I45" s="18" t="s">
        <v>934</v>
      </c>
      <c r="J45" s="1" t="s">
        <v>528</v>
      </c>
      <c r="K45" s="1" t="s">
        <v>129</v>
      </c>
      <c r="L45" s="1"/>
      <c r="M45" s="18" t="s">
        <v>607</v>
      </c>
      <c r="N45" s="1" t="s">
        <v>368</v>
      </c>
      <c r="O45" s="1"/>
      <c r="P45" s="1"/>
      <c r="Q45" s="1"/>
      <c r="R45" s="1" t="s">
        <v>32</v>
      </c>
      <c r="S45" s="1" t="s">
        <v>63</v>
      </c>
      <c r="T45" s="18" t="s">
        <v>612</v>
      </c>
      <c r="U45" s="1"/>
      <c r="V45" s="1"/>
      <c r="Y45" s="18" t="s">
        <v>608</v>
      </c>
      <c r="Z45" s="1"/>
      <c r="AA45" s="1"/>
      <c r="AB45" s="18" t="s">
        <v>462</v>
      </c>
      <c r="AC45" s="18" t="s">
        <v>610</v>
      </c>
      <c r="AD45" s="13" t="s">
        <v>342</v>
      </c>
      <c r="AE45" s="1"/>
      <c r="AF45" s="18" t="s">
        <v>609</v>
      </c>
      <c r="AG45" s="1"/>
      <c r="AH45" s="1"/>
      <c r="AI45" s="1"/>
      <c r="AJ45" s="30" t="s">
        <v>587</v>
      </c>
    </row>
    <row r="46" spans="1:36" ht="14.25" customHeight="1" x14ac:dyDescent="0.3">
      <c r="A46" s="18" t="s">
        <v>690</v>
      </c>
      <c r="B46" s="1">
        <v>2017</v>
      </c>
      <c r="C46" s="2" t="s">
        <v>21</v>
      </c>
      <c r="D46" s="2"/>
      <c r="E46" s="2" t="s">
        <v>361</v>
      </c>
      <c r="F46" s="1" t="s">
        <v>30</v>
      </c>
      <c r="G46" s="2" t="s">
        <v>987</v>
      </c>
      <c r="H46" s="2" t="b">
        <f t="shared" si="1"/>
        <v>1</v>
      </c>
      <c r="I46" s="2" t="s">
        <v>76</v>
      </c>
      <c r="J46" s="1"/>
      <c r="K46" s="2" t="s">
        <v>75</v>
      </c>
      <c r="L46" s="1"/>
      <c r="M46" s="2" t="s">
        <v>25</v>
      </c>
      <c r="N46" s="1"/>
      <c r="O46" s="1"/>
      <c r="P46" s="1"/>
      <c r="Q46" s="1"/>
      <c r="R46" s="2" t="s">
        <v>32</v>
      </c>
      <c r="S46" s="2" t="s">
        <v>63</v>
      </c>
      <c r="T46" s="18" t="s">
        <v>734</v>
      </c>
      <c r="U46" s="2"/>
      <c r="V46" s="1"/>
      <c r="W46" s="2"/>
      <c r="X46" s="2"/>
      <c r="Y46" s="2" t="s">
        <v>165</v>
      </c>
      <c r="Z46" s="1"/>
      <c r="AA46" s="1"/>
      <c r="AB46" s="1" t="s">
        <v>166</v>
      </c>
      <c r="AC46" s="1"/>
      <c r="AD46" s="2" t="s">
        <v>340</v>
      </c>
      <c r="AE46" s="1" t="s">
        <v>79</v>
      </c>
      <c r="AF46" s="1" t="s">
        <v>167</v>
      </c>
      <c r="AG46" s="1"/>
      <c r="AH46" s="1"/>
      <c r="AI46" s="1"/>
      <c r="AJ46" s="1"/>
    </row>
    <row r="47" spans="1:36" ht="14.25" customHeight="1" x14ac:dyDescent="0.3">
      <c r="A47" s="18" t="s">
        <v>698</v>
      </c>
      <c r="B47" s="1">
        <v>2017</v>
      </c>
      <c r="C47" s="1" t="s">
        <v>21</v>
      </c>
      <c r="D47" s="1"/>
      <c r="E47" s="1" t="s">
        <v>173</v>
      </c>
      <c r="F47" s="1" t="s">
        <v>30</v>
      </c>
      <c r="G47" s="2" t="s">
        <v>987</v>
      </c>
      <c r="H47" s="2" t="b">
        <f t="shared" si="1"/>
        <v>1</v>
      </c>
      <c r="I47" s="1" t="s">
        <v>76</v>
      </c>
      <c r="J47" s="1"/>
      <c r="K47" s="1" t="s">
        <v>75</v>
      </c>
      <c r="L47" s="1"/>
      <c r="M47" s="1" t="s">
        <v>25</v>
      </c>
      <c r="N47" s="1"/>
      <c r="O47" s="1"/>
      <c r="P47" s="1"/>
      <c r="Q47" s="1"/>
      <c r="R47" s="1" t="s">
        <v>77</v>
      </c>
      <c r="S47" s="1" t="s">
        <v>63</v>
      </c>
      <c r="T47" s="18" t="s">
        <v>733</v>
      </c>
      <c r="U47" s="1"/>
      <c r="V47" s="1" t="s">
        <v>170</v>
      </c>
      <c r="W47" s="1"/>
      <c r="X47" s="1"/>
      <c r="Y47" s="1" t="s">
        <v>171</v>
      </c>
      <c r="Z47" s="1"/>
      <c r="AA47" s="1"/>
      <c r="AB47" s="1" t="s">
        <v>172</v>
      </c>
      <c r="AC47" s="1"/>
      <c r="AD47" s="1" t="s">
        <v>342</v>
      </c>
      <c r="AE47" s="1" t="s">
        <v>79</v>
      </c>
      <c r="AF47" s="1" t="s">
        <v>174</v>
      </c>
      <c r="AG47" s="1"/>
      <c r="AH47" s="1"/>
      <c r="AI47" s="1"/>
      <c r="AJ47" s="1"/>
    </row>
    <row r="48" spans="1:36" ht="15.75" customHeight="1" x14ac:dyDescent="0.3">
      <c r="A48" s="18" t="s">
        <v>691</v>
      </c>
      <c r="B48" s="1">
        <v>2017</v>
      </c>
      <c r="C48" s="1" t="s">
        <v>21</v>
      </c>
      <c r="D48" s="1"/>
      <c r="E48" s="1" t="s">
        <v>181</v>
      </c>
      <c r="F48" s="1" t="s">
        <v>30</v>
      </c>
      <c r="G48" s="2" t="s">
        <v>987</v>
      </c>
      <c r="H48" s="2" t="b">
        <f t="shared" si="1"/>
        <v>1</v>
      </c>
      <c r="I48" s="1" t="s">
        <v>76</v>
      </c>
      <c r="J48" s="1"/>
      <c r="K48" s="1" t="s">
        <v>75</v>
      </c>
      <c r="L48" s="1"/>
      <c r="M48" s="1" t="s">
        <v>25</v>
      </c>
      <c r="N48" s="1"/>
      <c r="O48" s="1"/>
      <c r="P48" s="1"/>
      <c r="Q48" s="1"/>
      <c r="R48" s="1" t="s">
        <v>32</v>
      </c>
      <c r="S48" s="18" t="s">
        <v>63</v>
      </c>
      <c r="T48" s="2" t="s">
        <v>177</v>
      </c>
      <c r="U48" s="1"/>
      <c r="V48" s="1" t="s">
        <v>177</v>
      </c>
      <c r="W48" s="1"/>
      <c r="X48" s="1" t="s">
        <v>178</v>
      </c>
      <c r="Y48" s="1" t="s">
        <v>179</v>
      </c>
      <c r="Z48" s="1"/>
      <c r="AA48" s="1"/>
      <c r="AB48" s="1" t="s">
        <v>180</v>
      </c>
      <c r="AC48" s="1"/>
      <c r="AD48" s="1" t="s">
        <v>342</v>
      </c>
      <c r="AE48" s="1" t="s">
        <v>79</v>
      </c>
      <c r="AF48" s="1" t="s">
        <v>182</v>
      </c>
      <c r="AG48" s="1"/>
      <c r="AH48" s="1"/>
      <c r="AI48" s="1"/>
      <c r="AJ48" s="1"/>
    </row>
    <row r="49" spans="1:36" ht="14.25" customHeight="1" x14ac:dyDescent="0.3">
      <c r="A49" s="18" t="s">
        <v>692</v>
      </c>
      <c r="B49" s="1">
        <v>2017</v>
      </c>
      <c r="C49" s="1" t="s">
        <v>21</v>
      </c>
      <c r="D49" s="1"/>
      <c r="E49" s="1" t="s">
        <v>188</v>
      </c>
      <c r="F49" s="1" t="s">
        <v>30</v>
      </c>
      <c r="G49" s="2" t="s">
        <v>987</v>
      </c>
      <c r="H49" s="2" t="b">
        <f t="shared" si="1"/>
        <v>1</v>
      </c>
      <c r="I49" s="1" t="s">
        <v>76</v>
      </c>
      <c r="J49" s="1"/>
      <c r="K49" s="1" t="s">
        <v>184</v>
      </c>
      <c r="L49" s="1"/>
      <c r="M49" s="1" t="s">
        <v>25</v>
      </c>
      <c r="N49" s="1"/>
      <c r="O49" s="1"/>
      <c r="P49" s="1"/>
      <c r="Q49" s="1"/>
      <c r="R49" s="1" t="s">
        <v>77</v>
      </c>
      <c r="S49" s="18" t="s">
        <v>176</v>
      </c>
      <c r="T49" s="18" t="s">
        <v>735</v>
      </c>
      <c r="U49" s="1"/>
      <c r="V49" s="1" t="s">
        <v>185</v>
      </c>
      <c r="W49" s="1"/>
      <c r="X49" s="1" t="s">
        <v>186</v>
      </c>
      <c r="Y49" s="1" t="s">
        <v>179</v>
      </c>
      <c r="Z49" s="1"/>
      <c r="AA49" s="1"/>
      <c r="AB49" s="1" t="s">
        <v>187</v>
      </c>
      <c r="AC49" s="1"/>
      <c r="AD49" s="1" t="s">
        <v>342</v>
      </c>
      <c r="AE49" s="1" t="s">
        <v>79</v>
      </c>
      <c r="AF49" s="1" t="s">
        <v>189</v>
      </c>
      <c r="AG49" s="1"/>
      <c r="AH49" s="1"/>
      <c r="AI49" s="1"/>
      <c r="AJ49" s="1"/>
    </row>
    <row r="50" spans="1:36" ht="14.25" customHeight="1" x14ac:dyDescent="0.3">
      <c r="A50" s="18" t="s">
        <v>693</v>
      </c>
      <c r="B50" s="1">
        <v>2017</v>
      </c>
      <c r="C50" s="2" t="s">
        <v>21</v>
      </c>
      <c r="D50" s="2"/>
      <c r="E50" s="2" t="s">
        <v>195</v>
      </c>
      <c r="F50" s="1" t="s">
        <v>30</v>
      </c>
      <c r="G50" s="2" t="s">
        <v>993</v>
      </c>
      <c r="H50" s="2" t="b">
        <f t="shared" si="1"/>
        <v>0</v>
      </c>
      <c r="I50" s="18" t="s">
        <v>119</v>
      </c>
      <c r="J50" s="1" t="str">
        <f>A50</f>
        <v xml:space="preserve">McIntosh and Kamei~\cite{mcintosh2017fix} </v>
      </c>
      <c r="K50" s="1" t="s">
        <v>357</v>
      </c>
      <c r="L50" s="1"/>
      <c r="M50" s="1" t="s">
        <v>192</v>
      </c>
      <c r="N50" s="1"/>
      <c r="O50" s="1"/>
      <c r="P50" s="1"/>
      <c r="Q50" s="1"/>
      <c r="R50" s="1" t="s">
        <v>32</v>
      </c>
      <c r="S50" s="1" t="s">
        <v>193</v>
      </c>
      <c r="T50" s="2" t="s">
        <v>194</v>
      </c>
      <c r="U50" s="1"/>
      <c r="V50" s="1" t="s">
        <v>194</v>
      </c>
      <c r="W50" s="1"/>
      <c r="X50" s="1"/>
      <c r="Y50" s="1"/>
      <c r="Z50" s="1"/>
      <c r="AA50" s="1"/>
      <c r="AB50" s="1" t="s">
        <v>125</v>
      </c>
      <c r="AC50" s="1"/>
      <c r="AD50" s="2" t="s">
        <v>342</v>
      </c>
      <c r="AE50" s="1" t="s">
        <v>135</v>
      </c>
      <c r="AF50" s="1" t="s">
        <v>196</v>
      </c>
      <c r="AG50" s="1"/>
      <c r="AH50" s="1"/>
      <c r="AI50" s="1"/>
      <c r="AJ50" s="1"/>
    </row>
    <row r="51" spans="1:36" ht="14.25" customHeight="1" x14ac:dyDescent="0.3">
      <c r="A51" s="28" t="s">
        <v>694</v>
      </c>
      <c r="B51" s="1">
        <v>2017</v>
      </c>
      <c r="C51" s="16" t="s">
        <v>21</v>
      </c>
      <c r="D51" s="16"/>
      <c r="E51" s="16" t="s">
        <v>200</v>
      </c>
      <c r="F51" s="1" t="s">
        <v>30</v>
      </c>
      <c r="G51" s="2" t="s">
        <v>987</v>
      </c>
      <c r="H51" s="2" t="b">
        <f t="shared" si="1"/>
        <v>1</v>
      </c>
      <c r="I51" s="1" t="s">
        <v>76</v>
      </c>
      <c r="J51" s="1"/>
      <c r="K51" s="1" t="s">
        <v>75</v>
      </c>
      <c r="L51" s="1"/>
      <c r="M51" s="1" t="s">
        <v>25</v>
      </c>
      <c r="N51" s="1"/>
      <c r="O51" s="1"/>
      <c r="P51" s="1"/>
      <c r="Q51" s="1"/>
      <c r="R51" s="1" t="s">
        <v>32</v>
      </c>
      <c r="S51" s="1" t="s">
        <v>63</v>
      </c>
      <c r="T51" s="18" t="s">
        <v>737</v>
      </c>
      <c r="U51" s="1"/>
      <c r="V51" s="1" t="s">
        <v>199</v>
      </c>
      <c r="W51" s="1"/>
      <c r="X51" s="1"/>
      <c r="Y51" s="1" t="s">
        <v>1021</v>
      </c>
      <c r="Z51" s="1"/>
      <c r="AA51" s="1"/>
      <c r="AB51" s="1" t="s">
        <v>140</v>
      </c>
      <c r="AC51" s="1"/>
      <c r="AD51" s="16" t="s">
        <v>340</v>
      </c>
      <c r="AE51" s="1" t="s">
        <v>79</v>
      </c>
      <c r="AF51" s="1" t="s">
        <v>201</v>
      </c>
      <c r="AG51" s="1"/>
      <c r="AH51" s="1"/>
      <c r="AI51" s="1"/>
      <c r="AJ51" s="1"/>
    </row>
    <row r="52" spans="1:36" ht="14.25" customHeight="1" x14ac:dyDescent="0.3">
      <c r="A52" s="8" t="s">
        <v>358</v>
      </c>
      <c r="B52" s="1">
        <v>2017</v>
      </c>
      <c r="C52" s="8" t="s">
        <v>341</v>
      </c>
      <c r="D52" s="8"/>
      <c r="E52" s="8" t="s">
        <v>360</v>
      </c>
      <c r="F52" s="1" t="s">
        <v>1026</v>
      </c>
      <c r="G52" s="2"/>
      <c r="H52" s="2" t="b">
        <f t="shared" si="1"/>
        <v>0</v>
      </c>
      <c r="I52" s="18" t="s">
        <v>613</v>
      </c>
      <c r="J52" s="1"/>
      <c r="K52" s="18" t="s">
        <v>129</v>
      </c>
      <c r="L52" s="1"/>
      <c r="M52" s="18" t="s">
        <v>614</v>
      </c>
      <c r="N52" s="1"/>
      <c r="O52" s="1"/>
      <c r="P52" s="1"/>
      <c r="Q52" s="1"/>
      <c r="R52" s="18" t="s">
        <v>32</v>
      </c>
      <c r="S52" s="18" t="s">
        <v>63</v>
      </c>
      <c r="T52" s="18" t="s">
        <v>736</v>
      </c>
      <c r="U52" s="18" t="s">
        <v>615</v>
      </c>
      <c r="V52" s="1"/>
      <c r="W52" s="18" t="s">
        <v>416</v>
      </c>
      <c r="X52" s="18" t="s">
        <v>616</v>
      </c>
      <c r="Y52" s="18" t="s">
        <v>617</v>
      </c>
      <c r="Z52" s="1"/>
      <c r="AA52" s="1"/>
      <c r="AB52" s="1" t="s">
        <v>359</v>
      </c>
      <c r="AC52" s="1"/>
      <c r="AD52" s="8" t="s">
        <v>342</v>
      </c>
      <c r="AE52" s="1"/>
      <c r="AF52" s="1" t="s">
        <v>669</v>
      </c>
      <c r="AG52" s="1"/>
      <c r="AH52" s="1"/>
      <c r="AI52" s="1"/>
      <c r="AJ52" s="1"/>
    </row>
    <row r="53" spans="1:36" ht="14.25" customHeight="1" x14ac:dyDescent="0.3">
      <c r="A53" s="8" t="s">
        <v>353</v>
      </c>
      <c r="B53" s="1">
        <v>2016</v>
      </c>
      <c r="C53" s="8" t="s">
        <v>341</v>
      </c>
      <c r="D53" s="8"/>
      <c r="E53" s="8" t="s">
        <v>356</v>
      </c>
      <c r="F53" s="1" t="s">
        <v>354</v>
      </c>
      <c r="G53" s="2" t="s">
        <v>991</v>
      </c>
      <c r="H53" s="2" t="b">
        <f t="shared" si="1"/>
        <v>0</v>
      </c>
      <c r="I53" s="18" t="s">
        <v>935</v>
      </c>
      <c r="J53" s="1"/>
      <c r="K53" s="1" t="s">
        <v>129</v>
      </c>
      <c r="L53" s="1" t="s">
        <v>355</v>
      </c>
      <c r="M53" s="18" t="s">
        <v>618</v>
      </c>
      <c r="N53" s="18" t="s">
        <v>621</v>
      </c>
      <c r="O53" s="1"/>
      <c r="P53" s="18" t="s">
        <v>620</v>
      </c>
      <c r="Q53" s="1"/>
      <c r="R53" s="18" t="s">
        <v>32</v>
      </c>
      <c r="S53" s="18" t="s">
        <v>63</v>
      </c>
      <c r="T53" s="18" t="s">
        <v>530</v>
      </c>
      <c r="U53" s="1"/>
      <c r="V53" s="1"/>
      <c r="W53" s="1"/>
      <c r="X53" s="1"/>
      <c r="Y53" s="18" t="s">
        <v>619</v>
      </c>
      <c r="Z53" s="1"/>
      <c r="AA53" s="1"/>
      <c r="AB53" s="18" t="s">
        <v>125</v>
      </c>
      <c r="AC53" s="1"/>
      <c r="AD53" s="8" t="s">
        <v>342</v>
      </c>
      <c r="AE53" s="1"/>
      <c r="AF53" s="26" t="s">
        <v>622</v>
      </c>
      <c r="AG53" s="1"/>
      <c r="AH53" s="1"/>
      <c r="AI53" s="1"/>
      <c r="AJ53" s="1"/>
    </row>
    <row r="54" spans="1:36" ht="14.25" customHeight="1" x14ac:dyDescent="0.3">
      <c r="A54" s="28" t="s">
        <v>695</v>
      </c>
      <c r="B54" s="1">
        <v>2016</v>
      </c>
      <c r="C54" s="16" t="s">
        <v>21</v>
      </c>
      <c r="D54" s="16"/>
      <c r="E54" s="16" t="s">
        <v>206</v>
      </c>
      <c r="F54" s="1" t="s">
        <v>30</v>
      </c>
      <c r="G54" s="2" t="s">
        <v>987</v>
      </c>
      <c r="H54" s="2" t="b">
        <f t="shared" si="1"/>
        <v>1</v>
      </c>
      <c r="I54" s="1" t="s">
        <v>936</v>
      </c>
      <c r="J54" s="1"/>
      <c r="K54" s="1" t="s">
        <v>75</v>
      </c>
      <c r="L54" s="1"/>
      <c r="M54" s="1" t="s">
        <v>25</v>
      </c>
      <c r="N54" s="1"/>
      <c r="O54" s="1"/>
      <c r="P54" s="1"/>
      <c r="Q54" s="1"/>
      <c r="R54" s="1" t="s">
        <v>77</v>
      </c>
      <c r="S54" s="1" t="s">
        <v>63</v>
      </c>
      <c r="T54" s="1" t="s">
        <v>204</v>
      </c>
      <c r="U54" s="1"/>
      <c r="V54" s="31"/>
      <c r="W54" s="1"/>
      <c r="X54" s="1" t="s">
        <v>123</v>
      </c>
      <c r="Y54" s="1" t="s">
        <v>1014</v>
      </c>
      <c r="Z54" s="1"/>
      <c r="AA54" s="1"/>
      <c r="AB54" s="1" t="s">
        <v>205</v>
      </c>
      <c r="AC54" s="1"/>
      <c r="AD54" s="16" t="s">
        <v>342</v>
      </c>
      <c r="AE54" s="1" t="s">
        <v>207</v>
      </c>
      <c r="AF54" s="1" t="s">
        <v>208</v>
      </c>
      <c r="AG54" s="1"/>
      <c r="AH54" s="1"/>
      <c r="AI54" s="1"/>
      <c r="AJ54" s="1"/>
    </row>
    <row r="55" spans="1:36" ht="14.25" customHeight="1" x14ac:dyDescent="0.3">
      <c r="A55" s="28" t="s">
        <v>696</v>
      </c>
      <c r="B55" s="1">
        <v>2016</v>
      </c>
      <c r="C55" s="16" t="s">
        <v>21</v>
      </c>
      <c r="D55" s="16"/>
      <c r="E55" s="16" t="s">
        <v>217</v>
      </c>
      <c r="F55" s="1" t="s">
        <v>210</v>
      </c>
      <c r="G55" s="2" t="s">
        <v>987</v>
      </c>
      <c r="H55" s="2" t="b">
        <f t="shared" si="1"/>
        <v>1</v>
      </c>
      <c r="I55" s="2" t="s">
        <v>957</v>
      </c>
      <c r="J55" s="1"/>
      <c r="K55" s="1" t="s">
        <v>351</v>
      </c>
      <c r="L55" s="1"/>
      <c r="M55" s="2" t="s">
        <v>213</v>
      </c>
      <c r="N55" s="2"/>
      <c r="O55" s="1"/>
      <c r="P55" s="2"/>
      <c r="Q55" s="1"/>
      <c r="R55" s="2"/>
      <c r="S55" s="2" t="s">
        <v>63</v>
      </c>
      <c r="T55" s="1" t="s">
        <v>214</v>
      </c>
      <c r="U55" s="1"/>
      <c r="V55" s="31"/>
      <c r="W55" s="1"/>
      <c r="X55" s="1" t="s">
        <v>123</v>
      </c>
      <c r="Y55" s="2" t="s">
        <v>215</v>
      </c>
      <c r="Z55" s="1"/>
      <c r="AA55" s="1"/>
      <c r="AB55" s="2" t="s">
        <v>216</v>
      </c>
      <c r="AC55" s="1"/>
      <c r="AD55" s="16" t="s">
        <v>342</v>
      </c>
      <c r="AE55" s="1" t="s">
        <v>218</v>
      </c>
      <c r="AF55" s="2" t="s">
        <v>219</v>
      </c>
      <c r="AG55" s="2"/>
      <c r="AH55" s="2"/>
      <c r="AI55" s="2"/>
      <c r="AJ55" s="2"/>
    </row>
    <row r="56" spans="1:36" ht="14.25" customHeight="1" x14ac:dyDescent="0.3">
      <c r="A56" s="19" t="s">
        <v>697</v>
      </c>
      <c r="B56" s="14">
        <v>2016</v>
      </c>
      <c r="C56" s="14" t="s">
        <v>21</v>
      </c>
      <c r="D56" s="14"/>
      <c r="E56" s="14" t="s">
        <v>352</v>
      </c>
      <c r="F56" s="14" t="s">
        <v>30</v>
      </c>
      <c r="G56" s="14" t="s">
        <v>987</v>
      </c>
      <c r="H56" s="2" t="b">
        <f t="shared" si="1"/>
        <v>1</v>
      </c>
      <c r="I56" s="14" t="s">
        <v>76</v>
      </c>
      <c r="J56" s="14"/>
      <c r="K56" s="14" t="s">
        <v>75</v>
      </c>
      <c r="L56" s="14"/>
      <c r="M56" s="14" t="s">
        <v>25</v>
      </c>
      <c r="N56" s="14"/>
      <c r="O56" s="14"/>
      <c r="P56" s="14"/>
      <c r="Q56" s="14"/>
      <c r="R56" s="14" t="s">
        <v>32</v>
      </c>
      <c r="S56" s="14" t="s">
        <v>176</v>
      </c>
      <c r="T56" s="14" t="s">
        <v>225</v>
      </c>
      <c r="U56" s="14"/>
      <c r="V56" s="14" t="s">
        <v>226</v>
      </c>
      <c r="W56" s="14"/>
      <c r="X56" s="14" t="s">
        <v>227</v>
      </c>
      <c r="Y56" s="14" t="s">
        <v>228</v>
      </c>
      <c r="Z56" s="14"/>
      <c r="AA56" s="14"/>
      <c r="AB56" s="14" t="s">
        <v>187</v>
      </c>
      <c r="AC56" s="14"/>
      <c r="AD56" s="16" t="s">
        <v>342</v>
      </c>
      <c r="AE56" s="14" t="s">
        <v>79</v>
      </c>
      <c r="AF56" s="1" t="s">
        <v>230</v>
      </c>
      <c r="AG56" s="2"/>
      <c r="AH56" s="2"/>
      <c r="AI56" s="2"/>
      <c r="AJ56" s="2"/>
    </row>
    <row r="57" spans="1:36" ht="14.25" customHeight="1" x14ac:dyDescent="0.3">
      <c r="A57" s="8" t="s">
        <v>349</v>
      </c>
      <c r="B57" s="16">
        <v>2015</v>
      </c>
      <c r="C57" s="8" t="s">
        <v>341</v>
      </c>
      <c r="D57" s="8"/>
      <c r="E57" s="29" t="s">
        <v>350</v>
      </c>
      <c r="F57" s="28" t="s">
        <v>623</v>
      </c>
      <c r="G57" s="19" t="s">
        <v>1002</v>
      </c>
      <c r="H57" s="2" t="b">
        <f t="shared" si="1"/>
        <v>1</v>
      </c>
      <c r="I57" s="28" t="s">
        <v>958</v>
      </c>
      <c r="J57" s="28" t="s">
        <v>528</v>
      </c>
      <c r="K57" s="28" t="s">
        <v>129</v>
      </c>
      <c r="L57" s="16"/>
      <c r="M57" s="28" t="s">
        <v>624</v>
      </c>
      <c r="N57" s="16"/>
      <c r="O57" s="16"/>
      <c r="P57" s="28" t="s">
        <v>445</v>
      </c>
      <c r="Q57" s="28" t="s">
        <v>445</v>
      </c>
      <c r="R57" s="28" t="s">
        <v>32</v>
      </c>
      <c r="S57" s="28" t="s">
        <v>63</v>
      </c>
      <c r="T57" s="28" t="s">
        <v>742</v>
      </c>
      <c r="U57" s="16"/>
      <c r="V57" s="16"/>
      <c r="W57" s="28" t="s">
        <v>625</v>
      </c>
      <c r="X57" s="16"/>
      <c r="Y57" s="28" t="s">
        <v>445</v>
      </c>
      <c r="Z57" s="16"/>
      <c r="AA57" s="16"/>
      <c r="AB57" s="28" t="s">
        <v>626</v>
      </c>
      <c r="AC57" s="16"/>
      <c r="AD57" s="8" t="s">
        <v>342</v>
      </c>
      <c r="AE57" s="16"/>
      <c r="AF57" s="18" t="s">
        <v>670</v>
      </c>
      <c r="AG57" s="1"/>
      <c r="AH57" s="1"/>
      <c r="AI57" s="1"/>
      <c r="AJ57" s="1"/>
    </row>
    <row r="58" spans="1:36" ht="14.25" customHeight="1" x14ac:dyDescent="0.3">
      <c r="A58" s="19" t="s">
        <v>699</v>
      </c>
      <c r="B58" s="16">
        <v>2015</v>
      </c>
      <c r="C58" s="14" t="s">
        <v>21</v>
      </c>
      <c r="D58" s="14"/>
      <c r="E58" s="14" t="s">
        <v>347</v>
      </c>
      <c r="F58" s="16" t="s">
        <v>915</v>
      </c>
      <c r="G58" s="14" t="s">
        <v>989</v>
      </c>
      <c r="H58" s="2" t="b">
        <f t="shared" si="1"/>
        <v>0</v>
      </c>
      <c r="I58" s="16" t="s">
        <v>176</v>
      </c>
      <c r="J58" s="16"/>
      <c r="K58" s="16" t="s">
        <v>23</v>
      </c>
      <c r="L58" s="16"/>
      <c r="M58" s="28" t="s">
        <v>25</v>
      </c>
      <c r="N58" s="16"/>
      <c r="O58" s="16"/>
      <c r="P58" s="16"/>
      <c r="Q58" s="16"/>
      <c r="R58" s="28" t="s">
        <v>32</v>
      </c>
      <c r="S58" s="28" t="s">
        <v>63</v>
      </c>
      <c r="T58" s="28" t="s">
        <v>743</v>
      </c>
      <c r="U58" s="16"/>
      <c r="V58" s="16"/>
      <c r="W58" s="16"/>
      <c r="X58" s="16"/>
      <c r="Y58" s="16"/>
      <c r="Z58" s="16"/>
      <c r="AA58" s="16"/>
      <c r="AB58" s="16"/>
      <c r="AC58" s="16"/>
      <c r="AD58" s="14" t="s">
        <v>342</v>
      </c>
      <c r="AE58" s="16" t="s">
        <v>233</v>
      </c>
      <c r="AF58" s="1" t="s">
        <v>234</v>
      </c>
      <c r="AG58" s="1"/>
      <c r="AH58" s="1"/>
      <c r="AI58" s="1"/>
      <c r="AJ58" s="1"/>
    </row>
    <row r="59" spans="1:36" ht="14.25" customHeight="1" x14ac:dyDescent="0.3">
      <c r="A59" s="19" t="s">
        <v>700</v>
      </c>
      <c r="B59" s="14">
        <v>2015</v>
      </c>
      <c r="C59" s="14" t="s">
        <v>21</v>
      </c>
      <c r="D59" s="14"/>
      <c r="E59" s="14" t="s">
        <v>241</v>
      </c>
      <c r="F59" s="1" t="s">
        <v>30</v>
      </c>
      <c r="G59" s="2" t="s">
        <v>987</v>
      </c>
      <c r="H59" s="2" t="b">
        <f t="shared" si="1"/>
        <v>1</v>
      </c>
      <c r="I59" s="1" t="s">
        <v>967</v>
      </c>
      <c r="J59" s="1"/>
      <c r="K59" s="1" t="s">
        <v>236</v>
      </c>
      <c r="L59" s="1"/>
      <c r="M59" s="1" t="s">
        <v>238</v>
      </c>
      <c r="N59" s="1"/>
      <c r="O59" s="1"/>
      <c r="P59" s="1"/>
      <c r="Q59" s="1"/>
      <c r="R59" s="1" t="s">
        <v>32</v>
      </c>
      <c r="S59" s="1" t="s">
        <v>49</v>
      </c>
      <c r="T59" s="18" t="s">
        <v>744</v>
      </c>
      <c r="U59" s="1"/>
      <c r="V59" s="1" t="s">
        <v>239</v>
      </c>
      <c r="W59" s="1"/>
      <c r="X59" s="1" t="s">
        <v>123</v>
      </c>
      <c r="Y59" s="1"/>
      <c r="Z59" s="1"/>
      <c r="AA59" s="1"/>
      <c r="AB59" s="1" t="s">
        <v>240</v>
      </c>
      <c r="AC59" s="1"/>
      <c r="AD59" s="14" t="s">
        <v>342</v>
      </c>
      <c r="AE59" s="1" t="s">
        <v>79</v>
      </c>
      <c r="AF59" s="1" t="s">
        <v>242</v>
      </c>
      <c r="AG59" s="1"/>
      <c r="AH59" s="1"/>
      <c r="AI59" s="1"/>
      <c r="AJ59" s="1"/>
    </row>
    <row r="60" spans="1:36" ht="14.25" customHeight="1" x14ac:dyDescent="0.3">
      <c r="A60" s="19" t="s">
        <v>701</v>
      </c>
      <c r="B60" s="14">
        <v>2015</v>
      </c>
      <c r="C60" s="14" t="s">
        <v>21</v>
      </c>
      <c r="D60" s="14"/>
      <c r="E60" s="14" t="s">
        <v>348</v>
      </c>
      <c r="F60" s="2" t="s">
        <v>30</v>
      </c>
      <c r="G60" s="2" t="s">
        <v>987</v>
      </c>
      <c r="H60" s="2" t="b">
        <f t="shared" si="1"/>
        <v>1</v>
      </c>
      <c r="I60" s="2" t="s">
        <v>76</v>
      </c>
      <c r="J60" s="2"/>
      <c r="K60" s="2" t="s">
        <v>75</v>
      </c>
      <c r="L60" s="2"/>
      <c r="M60" s="2" t="s">
        <v>25</v>
      </c>
      <c r="N60" s="2"/>
      <c r="O60" s="2"/>
      <c r="P60" s="2"/>
      <c r="Q60" s="2"/>
      <c r="R60" s="2" t="s">
        <v>32</v>
      </c>
      <c r="S60" s="2" t="s">
        <v>63</v>
      </c>
      <c r="T60" s="18" t="s">
        <v>745</v>
      </c>
      <c r="U60" s="2"/>
      <c r="V60" s="2" t="s">
        <v>245</v>
      </c>
      <c r="W60" s="2"/>
      <c r="X60" s="2" t="s">
        <v>123</v>
      </c>
      <c r="Y60" s="2" t="s">
        <v>469</v>
      </c>
      <c r="Z60" s="2"/>
      <c r="AA60" s="2"/>
      <c r="AB60" s="2" t="s">
        <v>246</v>
      </c>
      <c r="AC60" s="2"/>
      <c r="AD60" s="14" t="s">
        <v>342</v>
      </c>
      <c r="AE60" s="2" t="s">
        <v>79</v>
      </c>
      <c r="AF60" s="2" t="s">
        <v>247</v>
      </c>
      <c r="AG60" s="2"/>
      <c r="AH60" s="1"/>
      <c r="AI60" s="1"/>
      <c r="AJ60" s="1"/>
    </row>
    <row r="61" spans="1:36" ht="14.25" customHeight="1" x14ac:dyDescent="0.3">
      <c r="A61" s="19" t="s">
        <v>702</v>
      </c>
      <c r="B61" s="14">
        <v>2014</v>
      </c>
      <c r="C61" s="14" t="s">
        <v>21</v>
      </c>
      <c r="D61" s="14"/>
      <c r="E61" s="14" t="s">
        <v>346</v>
      </c>
      <c r="F61" s="1" t="s">
        <v>30</v>
      </c>
      <c r="G61" s="2" t="s">
        <v>991</v>
      </c>
      <c r="H61" s="2" t="b">
        <f t="shared" si="1"/>
        <v>0</v>
      </c>
      <c r="I61" s="2" t="s">
        <v>936</v>
      </c>
      <c r="J61" s="1"/>
      <c r="K61" s="1" t="s">
        <v>75</v>
      </c>
      <c r="L61" s="1"/>
      <c r="M61" s="1" t="s">
        <v>25</v>
      </c>
      <c r="N61" s="1"/>
      <c r="O61" s="1"/>
      <c r="P61" s="1"/>
      <c r="Q61" s="1"/>
      <c r="R61" s="1" t="s">
        <v>77</v>
      </c>
      <c r="S61" s="1" t="s">
        <v>63</v>
      </c>
      <c r="T61" s="18" t="s">
        <v>746</v>
      </c>
      <c r="U61" s="1"/>
      <c r="V61" s="2" t="s">
        <v>204</v>
      </c>
      <c r="W61" s="1"/>
      <c r="X61" s="1" t="s">
        <v>123</v>
      </c>
      <c r="Y61" s="1"/>
      <c r="Z61" s="1"/>
      <c r="AA61" s="1"/>
      <c r="AB61" s="1" t="s">
        <v>125</v>
      </c>
      <c r="AC61" s="1"/>
      <c r="AD61" s="14" t="s">
        <v>342</v>
      </c>
      <c r="AE61" s="1" t="s">
        <v>79</v>
      </c>
      <c r="AF61" s="1" t="s">
        <v>249</v>
      </c>
      <c r="AG61" s="1"/>
      <c r="AH61" s="1"/>
      <c r="AI61" s="1"/>
      <c r="AJ61" s="1"/>
    </row>
    <row r="62" spans="1:36" ht="14.25" customHeight="1" x14ac:dyDescent="0.3">
      <c r="A62" s="19" t="s">
        <v>703</v>
      </c>
      <c r="B62" s="14">
        <v>2013</v>
      </c>
      <c r="C62" s="14" t="s">
        <v>21</v>
      </c>
      <c r="D62" s="14"/>
      <c r="E62" s="14" t="s">
        <v>252</v>
      </c>
      <c r="F62" s="2" t="s">
        <v>30</v>
      </c>
      <c r="G62" s="2" t="s">
        <v>987</v>
      </c>
      <c r="H62" s="2" t="b">
        <f t="shared" si="1"/>
        <v>1</v>
      </c>
      <c r="I62" s="2" t="s">
        <v>968</v>
      </c>
      <c r="J62" s="2"/>
      <c r="K62" s="2" t="s">
        <v>236</v>
      </c>
      <c r="L62" s="1"/>
      <c r="M62" s="2" t="s">
        <v>238</v>
      </c>
      <c r="N62" s="1"/>
      <c r="O62" s="1"/>
      <c r="P62" s="1"/>
      <c r="Q62" s="1"/>
      <c r="R62" s="2" t="s">
        <v>32</v>
      </c>
      <c r="S62" s="2" t="s">
        <v>63</v>
      </c>
      <c r="T62" s="18" t="s">
        <v>747</v>
      </c>
      <c r="U62" s="1"/>
      <c r="V62" s="1"/>
      <c r="W62" s="1"/>
      <c r="X62" s="1" t="s">
        <v>251</v>
      </c>
      <c r="Y62" s="2" t="s">
        <v>469</v>
      </c>
      <c r="Z62" s="1"/>
      <c r="AA62" s="1"/>
      <c r="AB62" s="2" t="s">
        <v>246</v>
      </c>
      <c r="AC62" s="1"/>
      <c r="AD62" s="14" t="s">
        <v>342</v>
      </c>
      <c r="AE62" s="1" t="s">
        <v>79</v>
      </c>
      <c r="AF62" s="2" t="s">
        <v>253</v>
      </c>
      <c r="AG62" s="1"/>
      <c r="AH62" s="1"/>
      <c r="AI62" s="1"/>
      <c r="AJ62" s="1"/>
    </row>
    <row r="63" spans="1:36" ht="14.25" customHeight="1" x14ac:dyDescent="0.3">
      <c r="A63" s="8" t="s">
        <v>344</v>
      </c>
      <c r="B63" s="14">
        <v>2013</v>
      </c>
      <c r="C63" s="8" t="s">
        <v>341</v>
      </c>
      <c r="D63" s="8"/>
      <c r="E63" s="8" t="s">
        <v>345</v>
      </c>
      <c r="F63" s="18" t="s">
        <v>1024</v>
      </c>
      <c r="G63" s="18" t="s">
        <v>1003</v>
      </c>
      <c r="H63" s="2" t="b">
        <f t="shared" si="1"/>
        <v>0</v>
      </c>
      <c r="I63" s="18" t="s">
        <v>627</v>
      </c>
      <c r="J63" s="18" t="s">
        <v>528</v>
      </c>
      <c r="K63" s="18" t="s">
        <v>628</v>
      </c>
      <c r="L63" s="1"/>
      <c r="M63" s="18" t="s">
        <v>629</v>
      </c>
      <c r="N63" s="1"/>
      <c r="O63" s="1"/>
      <c r="P63" s="1"/>
      <c r="Q63" s="1"/>
      <c r="R63" s="18" t="s">
        <v>32</v>
      </c>
      <c r="S63" s="18" t="s">
        <v>63</v>
      </c>
      <c r="T63" s="18" t="s">
        <v>630</v>
      </c>
      <c r="U63" s="1"/>
      <c r="V63" s="1"/>
      <c r="W63" s="1"/>
      <c r="X63" s="1"/>
      <c r="Y63" s="18" t="s">
        <v>469</v>
      </c>
      <c r="Z63" s="1"/>
      <c r="AA63" s="1"/>
      <c r="AB63" s="18" t="s">
        <v>125</v>
      </c>
      <c r="AC63" s="1"/>
      <c r="AD63" s="8" t="s">
        <v>342</v>
      </c>
      <c r="AE63" s="1"/>
      <c r="AF63" s="18" t="s">
        <v>631</v>
      </c>
      <c r="AG63" s="1"/>
      <c r="AH63" s="1"/>
      <c r="AI63" s="1"/>
      <c r="AJ63" s="1"/>
    </row>
    <row r="64" spans="1:36" ht="14.25" customHeight="1" x14ac:dyDescent="0.3">
      <c r="A64" s="19" t="s">
        <v>705</v>
      </c>
      <c r="B64" s="14">
        <v>2012</v>
      </c>
      <c r="C64" s="14" t="s">
        <v>21</v>
      </c>
      <c r="D64" s="14"/>
      <c r="E64" s="14" t="s">
        <v>264</v>
      </c>
      <c r="F64" s="2" t="s">
        <v>30</v>
      </c>
      <c r="G64" s="2" t="s">
        <v>987</v>
      </c>
      <c r="H64" s="2" t="b">
        <f t="shared" si="1"/>
        <v>1</v>
      </c>
      <c r="I64" s="2" t="s">
        <v>969</v>
      </c>
      <c r="J64" s="2" t="str">
        <f>A64</f>
        <v xml:space="preserve">Kamei et al.~\cite{kamei2012large} </v>
      </c>
      <c r="K64" s="2" t="s">
        <v>258</v>
      </c>
      <c r="L64" s="1"/>
      <c r="M64" s="2" t="s">
        <v>25</v>
      </c>
      <c r="N64" s="1"/>
      <c r="O64" s="1"/>
      <c r="P64" s="1"/>
      <c r="Q64" s="1"/>
      <c r="R64" s="2" t="s">
        <v>260</v>
      </c>
      <c r="S64" s="2" t="s">
        <v>63</v>
      </c>
      <c r="T64" s="18" t="s">
        <v>750</v>
      </c>
      <c r="U64" s="1"/>
      <c r="V64" s="1" t="s">
        <v>262</v>
      </c>
      <c r="W64" s="1"/>
      <c r="X64" s="1" t="s">
        <v>251</v>
      </c>
      <c r="Y64" s="2" t="s">
        <v>1014</v>
      </c>
      <c r="Z64" s="1"/>
      <c r="AA64" s="1"/>
      <c r="AB64" s="2" t="s">
        <v>263</v>
      </c>
      <c r="AC64" s="1"/>
      <c r="AD64" s="14" t="s">
        <v>342</v>
      </c>
      <c r="AE64" s="1" t="s">
        <v>79</v>
      </c>
      <c r="AF64" s="2" t="s">
        <v>265</v>
      </c>
      <c r="AG64" s="1"/>
      <c r="AH64" s="1"/>
      <c r="AI64" s="1"/>
      <c r="AJ64" s="1"/>
    </row>
    <row r="65" spans="1:48" ht="14.25" customHeight="1" x14ac:dyDescent="0.3">
      <c r="A65" s="19" t="s">
        <v>633</v>
      </c>
      <c r="B65" s="16">
        <v>2012</v>
      </c>
      <c r="C65" s="34" t="s">
        <v>341</v>
      </c>
      <c r="D65" s="14"/>
      <c r="E65" s="19" t="s">
        <v>519</v>
      </c>
      <c r="F65" s="1" t="s">
        <v>634</v>
      </c>
      <c r="G65" s="2" t="s">
        <v>989</v>
      </c>
      <c r="H65" s="2" t="b">
        <f t="shared" si="1"/>
        <v>0</v>
      </c>
      <c r="I65" s="18" t="s">
        <v>984</v>
      </c>
      <c r="J65" s="18" t="s">
        <v>528</v>
      </c>
      <c r="K65" s="1" t="s">
        <v>640</v>
      </c>
      <c r="L65" s="1" t="s">
        <v>355</v>
      </c>
      <c r="M65" s="1" t="s">
        <v>639</v>
      </c>
      <c r="N65" s="1" t="s">
        <v>638</v>
      </c>
      <c r="O65" s="1"/>
      <c r="P65" s="1"/>
      <c r="Q65" s="1"/>
      <c r="R65" s="18" t="s">
        <v>32</v>
      </c>
      <c r="S65" s="1" t="s">
        <v>63</v>
      </c>
      <c r="T65" s="1" t="s">
        <v>635</v>
      </c>
      <c r="U65" s="1"/>
      <c r="V65" s="1"/>
      <c r="W65" s="1" t="s">
        <v>416</v>
      </c>
      <c r="X65" s="1"/>
      <c r="Y65" s="1"/>
      <c r="Z65" s="1"/>
      <c r="AA65" s="1"/>
      <c r="AB65" s="1" t="s">
        <v>636</v>
      </c>
      <c r="AC65" s="1"/>
      <c r="AD65" s="14" t="s">
        <v>340</v>
      </c>
      <c r="AE65" s="1" t="s">
        <v>637</v>
      </c>
      <c r="AF65" s="33" t="s">
        <v>671</v>
      </c>
      <c r="AG65" s="1"/>
      <c r="AH65" s="1"/>
      <c r="AI65" s="1"/>
      <c r="AJ65" s="1"/>
    </row>
    <row r="66" spans="1:48" ht="14.25" customHeight="1" x14ac:dyDescent="0.3">
      <c r="A66" s="19" t="s">
        <v>706</v>
      </c>
      <c r="B66" s="14">
        <v>2008</v>
      </c>
      <c r="C66" s="14" t="s">
        <v>21</v>
      </c>
      <c r="D66" s="14"/>
      <c r="E66" s="14" t="s">
        <v>272</v>
      </c>
      <c r="F66" s="1" t="s">
        <v>30</v>
      </c>
      <c r="G66" s="2" t="s">
        <v>987</v>
      </c>
      <c r="H66" s="2" t="b">
        <f t="shared" ref="H66:H97" si="2">MID(G66,1,2) = "Ye"</f>
        <v>1</v>
      </c>
      <c r="I66" s="2" t="s">
        <v>977</v>
      </c>
      <c r="J66" s="1"/>
      <c r="K66" s="1" t="s">
        <v>267</v>
      </c>
      <c r="L66" s="1"/>
      <c r="M66" s="1" t="s">
        <v>268</v>
      </c>
      <c r="N66" s="1"/>
      <c r="O66" s="1"/>
      <c r="P66" s="1"/>
      <c r="Q66" s="1"/>
      <c r="R66" s="1" t="s">
        <v>269</v>
      </c>
      <c r="S66" s="1" t="s">
        <v>63</v>
      </c>
      <c r="T66" s="2" t="s">
        <v>270</v>
      </c>
      <c r="U66" s="1"/>
      <c r="V66" s="1" t="s">
        <v>270</v>
      </c>
      <c r="W66" s="1"/>
      <c r="X66" s="1" t="s">
        <v>271</v>
      </c>
      <c r="Y66" s="1" t="s">
        <v>1014</v>
      </c>
      <c r="Z66" s="1"/>
      <c r="AA66" s="1"/>
      <c r="AB66" s="1"/>
      <c r="AC66" s="1"/>
      <c r="AD66" s="14" t="s">
        <v>340</v>
      </c>
      <c r="AE66" s="1" t="s">
        <v>79</v>
      </c>
      <c r="AF66" s="18" t="s">
        <v>673</v>
      </c>
      <c r="AG66" s="1"/>
      <c r="AH66" s="1"/>
      <c r="AI66" s="1"/>
      <c r="AJ66" s="1"/>
    </row>
    <row r="67" spans="1:48" ht="15.6" customHeight="1" x14ac:dyDescent="0.3">
      <c r="A67" s="14" t="s">
        <v>641</v>
      </c>
      <c r="B67" s="16">
        <v>2007</v>
      </c>
      <c r="C67" s="16" t="s">
        <v>341</v>
      </c>
      <c r="D67" s="16"/>
      <c r="E67" s="16" t="s">
        <v>517</v>
      </c>
      <c r="F67" s="18" t="s">
        <v>30</v>
      </c>
      <c r="G67" s="18" t="s">
        <v>1004</v>
      </c>
      <c r="H67" s="2" t="b">
        <f t="shared" si="2"/>
        <v>1</v>
      </c>
      <c r="I67" s="18" t="s">
        <v>644</v>
      </c>
      <c r="J67" s="18" t="s">
        <v>528</v>
      </c>
      <c r="K67" s="18" t="s">
        <v>642</v>
      </c>
      <c r="L67" s="2"/>
      <c r="M67" s="18" t="s">
        <v>643</v>
      </c>
      <c r="N67" s="2"/>
      <c r="O67" s="2"/>
      <c r="P67" s="2"/>
      <c r="Q67" s="2"/>
      <c r="R67" s="18" t="s">
        <v>32</v>
      </c>
      <c r="S67" s="18" t="s">
        <v>63</v>
      </c>
      <c r="T67" s="18" t="s">
        <v>645</v>
      </c>
      <c r="U67" s="2"/>
      <c r="V67" s="2"/>
      <c r="W67" s="18" t="s">
        <v>416</v>
      </c>
      <c r="X67" s="2"/>
      <c r="Y67" s="18" t="s">
        <v>469</v>
      </c>
      <c r="Z67" s="2"/>
      <c r="AA67" s="2"/>
      <c r="AB67" s="18" t="s">
        <v>646</v>
      </c>
      <c r="AC67" s="2"/>
      <c r="AD67" s="16" t="s">
        <v>340</v>
      </c>
      <c r="AE67" s="2"/>
      <c r="AF67" s="2" t="s">
        <v>672</v>
      </c>
      <c r="AG67" s="2"/>
      <c r="AH67" s="2"/>
      <c r="AI67" s="2"/>
      <c r="AJ67" s="2"/>
    </row>
    <row r="68" spans="1:48" ht="23.4" customHeight="1" x14ac:dyDescent="0.3">
      <c r="A68" s="29" t="s">
        <v>565</v>
      </c>
      <c r="B68" s="23">
        <v>2000</v>
      </c>
      <c r="C68" s="8" t="s">
        <v>21</v>
      </c>
      <c r="D68" s="8"/>
      <c r="E68" s="2" t="s">
        <v>279</v>
      </c>
      <c r="F68" s="24" t="s">
        <v>30</v>
      </c>
      <c r="G68" s="24" t="s">
        <v>994</v>
      </c>
      <c r="H68" s="2" t="b">
        <f t="shared" si="2"/>
        <v>0</v>
      </c>
      <c r="I68" s="18" t="s">
        <v>981</v>
      </c>
      <c r="J68" s="2"/>
      <c r="K68" s="24" t="s">
        <v>275</v>
      </c>
      <c r="L68" s="2"/>
      <c r="M68" s="2" t="s">
        <v>277</v>
      </c>
      <c r="N68" s="2"/>
      <c r="O68" s="2"/>
      <c r="P68" s="2"/>
      <c r="Q68" s="2"/>
      <c r="R68" s="2" t="s">
        <v>278</v>
      </c>
      <c r="S68" s="2" t="s">
        <v>63</v>
      </c>
      <c r="T68" s="18" t="s">
        <v>743</v>
      </c>
      <c r="U68" s="2"/>
      <c r="V68" s="18"/>
      <c r="W68" s="2" t="s">
        <v>262</v>
      </c>
      <c r="Y68" s="2"/>
      <c r="Z68" s="2" t="s">
        <v>271</v>
      </c>
      <c r="AA68" s="2"/>
      <c r="AB68" s="2"/>
      <c r="AC68" s="2"/>
      <c r="AD68" s="18" t="s">
        <v>342</v>
      </c>
      <c r="AE68" s="8" t="s">
        <v>340</v>
      </c>
      <c r="AF68" s="8" t="s">
        <v>279</v>
      </c>
      <c r="AG68" s="2" t="s">
        <v>207</v>
      </c>
      <c r="AH68" s="2" t="s">
        <v>280</v>
      </c>
      <c r="AI68" s="2"/>
      <c r="AJ68" s="2"/>
      <c r="AK68" s="2"/>
    </row>
    <row r="69" spans="1:48" ht="14.25" customHeight="1" x14ac:dyDescent="0.3">
      <c r="A69" s="2"/>
      <c r="B69" s="2"/>
      <c r="C69" s="2"/>
      <c r="D69" s="6"/>
      <c r="E69" s="2"/>
      <c r="F69" s="2"/>
      <c r="G69" s="2"/>
      <c r="H69" s="2"/>
      <c r="I69" s="2"/>
      <c r="J69" s="2"/>
      <c r="K69" s="2"/>
      <c r="L69" s="2"/>
      <c r="M69" s="2"/>
      <c r="N69" s="2"/>
      <c r="O69" s="2"/>
      <c r="U69" s="2"/>
      <c r="V69" s="2"/>
      <c r="W69" s="2"/>
      <c r="X69" s="2"/>
      <c r="Y69" s="2"/>
      <c r="AF69" s="2"/>
      <c r="AH69" s="2"/>
      <c r="AI69" s="2"/>
      <c r="AJ69" s="2"/>
      <c r="AK69" s="2"/>
      <c r="AL69" s="2"/>
      <c r="AM69" s="2"/>
      <c r="AN69" s="2"/>
      <c r="AP69" s="8"/>
      <c r="AQ69" s="8"/>
      <c r="AR69" s="2"/>
      <c r="AS69" s="2"/>
    </row>
    <row r="70" spans="1:48" ht="14.25" customHeight="1" x14ac:dyDescent="0.3">
      <c r="A70" s="35" t="s">
        <v>704</v>
      </c>
      <c r="B70" s="14">
        <v>2013</v>
      </c>
      <c r="C70" s="14" t="s">
        <v>21</v>
      </c>
      <c r="D70" s="19" t="s">
        <v>749</v>
      </c>
      <c r="E70" s="14" t="s">
        <v>343</v>
      </c>
      <c r="F70" s="1" t="s">
        <v>38</v>
      </c>
      <c r="G70" s="2"/>
      <c r="H70" s="2"/>
      <c r="I70" s="1"/>
      <c r="J70" s="2"/>
      <c r="K70" s="1"/>
      <c r="L70" s="1"/>
      <c r="M70" s="1"/>
      <c r="N70" s="1"/>
      <c r="O70" s="1"/>
      <c r="P70" s="1"/>
      <c r="Q70" s="1"/>
      <c r="R70" s="18" t="s">
        <v>32</v>
      </c>
      <c r="S70" s="18" t="s">
        <v>63</v>
      </c>
      <c r="T70" s="18" t="s">
        <v>748</v>
      </c>
      <c r="U70" s="1"/>
      <c r="V70" s="1"/>
      <c r="W70" s="1"/>
      <c r="X70" s="1"/>
      <c r="Y70" s="1"/>
      <c r="Z70" s="1"/>
      <c r="AA70" s="1"/>
      <c r="AB70" s="1"/>
      <c r="AC70" s="1"/>
      <c r="AD70" s="14" t="s">
        <v>342</v>
      </c>
      <c r="AE70" s="1" t="s">
        <v>255</v>
      </c>
      <c r="AF70" s="2" t="s">
        <v>256</v>
      </c>
      <c r="AG70" s="1"/>
      <c r="AH70" s="1"/>
      <c r="AI70" s="1"/>
      <c r="AJ70" s="1"/>
    </row>
    <row r="71" spans="1:48" ht="14.25" customHeight="1" x14ac:dyDescent="0.3">
      <c r="A71" s="35" t="s">
        <v>482</v>
      </c>
      <c r="B71" s="16">
        <v>2016</v>
      </c>
      <c r="C71" s="14" t="s">
        <v>21</v>
      </c>
      <c r="D71" s="19" t="s">
        <v>741</v>
      </c>
      <c r="E71" s="14" t="s">
        <v>483</v>
      </c>
      <c r="F71" s="16" t="s">
        <v>221</v>
      </c>
      <c r="G71" s="14"/>
      <c r="H71" s="14"/>
      <c r="I71" s="16"/>
      <c r="J71" s="16"/>
      <c r="K71" s="16" t="s">
        <v>23</v>
      </c>
      <c r="L71" s="16"/>
      <c r="M71" s="28" t="s">
        <v>739</v>
      </c>
      <c r="N71" s="16"/>
      <c r="O71" s="16"/>
      <c r="P71" s="16"/>
      <c r="Q71" s="16"/>
      <c r="R71" s="28" t="s">
        <v>32</v>
      </c>
      <c r="S71" s="28" t="s">
        <v>63</v>
      </c>
      <c r="T71" s="28" t="s">
        <v>740</v>
      </c>
      <c r="U71" s="16"/>
      <c r="V71" s="16"/>
      <c r="W71" s="16"/>
      <c r="X71" s="16"/>
      <c r="Y71" s="28" t="s">
        <v>738</v>
      </c>
      <c r="Z71" s="16"/>
      <c r="AA71" s="16"/>
      <c r="AB71" s="16"/>
      <c r="AC71" s="16"/>
      <c r="AD71" s="37" t="s">
        <v>340</v>
      </c>
      <c r="AE71" s="16" t="s">
        <v>222</v>
      </c>
      <c r="AF71" s="1" t="s">
        <v>223</v>
      </c>
    </row>
    <row r="72" spans="1:48" ht="17.25" customHeight="1" x14ac:dyDescent="0.3">
      <c r="A72" s="35" t="s">
        <v>655</v>
      </c>
      <c r="B72" s="2">
        <v>2020</v>
      </c>
      <c r="C72" s="13" t="s">
        <v>341</v>
      </c>
      <c r="D72" s="27" t="s">
        <v>557</v>
      </c>
      <c r="E72" s="13" t="s">
        <v>411</v>
      </c>
      <c r="F72" s="1"/>
      <c r="G72" s="2"/>
      <c r="H72" s="2"/>
      <c r="I72" s="1"/>
      <c r="J72" s="1"/>
      <c r="K72" s="1"/>
      <c r="L72" s="1"/>
      <c r="M72" s="1"/>
      <c r="N72" s="1"/>
      <c r="O72" s="1"/>
      <c r="U72" s="1"/>
      <c r="V72" s="1"/>
      <c r="W72" s="1"/>
      <c r="X72" s="1"/>
      <c r="Y72" s="1"/>
      <c r="Z72" s="1"/>
      <c r="AF72" s="1"/>
      <c r="AG72" s="1"/>
      <c r="AH72" s="1"/>
      <c r="AI72" s="1"/>
      <c r="AJ72" s="1"/>
      <c r="AK72" s="1"/>
      <c r="AL72" s="1"/>
      <c r="AM72" s="1"/>
      <c r="AP72" s="13" t="s">
        <v>340</v>
      </c>
      <c r="AQ72" s="1"/>
      <c r="AR72" s="1"/>
      <c r="AS72" s="1"/>
      <c r="AT72" s="1"/>
      <c r="AU72" s="1"/>
    </row>
    <row r="73" spans="1:48" ht="14.25" customHeight="1" x14ac:dyDescent="0.3">
      <c r="A73" s="7" t="s">
        <v>479</v>
      </c>
      <c r="B73" s="2">
        <v>2021</v>
      </c>
      <c r="C73" s="2" t="s">
        <v>341</v>
      </c>
      <c r="D73" s="18" t="s">
        <v>557</v>
      </c>
      <c r="E73" s="2" t="s">
        <v>481</v>
      </c>
      <c r="F73" s="2" t="s">
        <v>480</v>
      </c>
      <c r="G73" s="2"/>
      <c r="H73" s="2"/>
      <c r="I73" s="2"/>
      <c r="J73" s="2"/>
      <c r="K73" s="2"/>
      <c r="L73" s="2"/>
      <c r="M73" s="2"/>
      <c r="N73" s="2"/>
      <c r="O73" s="2"/>
      <c r="U73" s="2"/>
      <c r="V73" s="2"/>
      <c r="W73" s="2"/>
      <c r="X73" s="2"/>
      <c r="Y73" s="2"/>
      <c r="AF73" s="2"/>
      <c r="AH73" s="2"/>
      <c r="AI73" s="2"/>
      <c r="AJ73" s="2"/>
      <c r="AK73" s="2"/>
      <c r="AL73" s="2"/>
      <c r="AM73" s="2"/>
      <c r="AP73" s="2" t="s">
        <v>342</v>
      </c>
      <c r="AQ73" s="8"/>
      <c r="AR73" s="2"/>
      <c r="AS73" s="2"/>
    </row>
    <row r="74" spans="1:48" ht="14.25" customHeight="1" x14ac:dyDescent="0.3">
      <c r="A74" s="7" t="s">
        <v>487</v>
      </c>
      <c r="B74" s="2">
        <v>2021</v>
      </c>
      <c r="C74" s="2" t="s">
        <v>341</v>
      </c>
      <c r="D74" s="2" t="s">
        <v>488</v>
      </c>
      <c r="E74" s="2" t="s">
        <v>632</v>
      </c>
      <c r="F74" s="2"/>
      <c r="G74" s="2"/>
      <c r="H74" s="2"/>
      <c r="I74" s="2"/>
      <c r="J74" s="2"/>
      <c r="K74" s="2"/>
      <c r="L74" s="2"/>
      <c r="M74" s="2"/>
      <c r="N74" s="2"/>
      <c r="O74" s="2"/>
      <c r="U74" s="2"/>
      <c r="V74" s="2"/>
      <c r="W74" s="2"/>
      <c r="X74" s="2"/>
      <c r="Y74" s="2"/>
      <c r="AF74" s="2"/>
      <c r="AH74" s="2"/>
      <c r="AI74" s="2"/>
      <c r="AJ74" s="2"/>
      <c r="AK74" s="2"/>
      <c r="AL74" s="2"/>
      <c r="AM74" s="2"/>
      <c r="AN74" s="2"/>
      <c r="AP74" s="8" t="s">
        <v>342</v>
      </c>
      <c r="AQ74" s="8" t="s">
        <v>489</v>
      </c>
      <c r="AR74" s="2" t="s">
        <v>490</v>
      </c>
      <c r="AS74" s="2"/>
    </row>
    <row r="75" spans="1:48" ht="14.25" customHeight="1" x14ac:dyDescent="0.3">
      <c r="A75" s="7" t="s">
        <v>440</v>
      </c>
      <c r="B75" s="2">
        <v>2021</v>
      </c>
      <c r="C75" s="2" t="s">
        <v>341</v>
      </c>
      <c r="D75" s="2" t="s">
        <v>520</v>
      </c>
      <c r="E75" s="18" t="s">
        <v>647</v>
      </c>
      <c r="F75" s="2" t="s">
        <v>441</v>
      </c>
      <c r="G75" s="2"/>
      <c r="H75" s="2"/>
      <c r="I75" s="1" t="s">
        <v>443</v>
      </c>
      <c r="J75" s="1" t="e">
        <f>#REF!</f>
        <v>#REF!</v>
      </c>
      <c r="K75" s="1" t="s">
        <v>442</v>
      </c>
      <c r="L75" s="1"/>
      <c r="M75" s="1"/>
      <c r="N75" s="1"/>
      <c r="O75" s="1" t="s">
        <v>25</v>
      </c>
      <c r="U75" s="1"/>
      <c r="V75" s="1"/>
      <c r="W75" s="1"/>
      <c r="X75" s="1" t="s">
        <v>48</v>
      </c>
      <c r="Y75" s="1" t="s">
        <v>444</v>
      </c>
      <c r="AF75" s="12"/>
      <c r="AH75" s="1"/>
      <c r="AI75" s="1"/>
      <c r="AJ75" s="1" t="s">
        <v>445</v>
      </c>
      <c r="AK75" s="1"/>
      <c r="AL75" s="1"/>
      <c r="AM75" s="1"/>
      <c r="AN75" s="1"/>
      <c r="AP75" s="13" t="s">
        <v>342</v>
      </c>
      <c r="AQ75" s="13" t="s">
        <v>446</v>
      </c>
      <c r="AR75" s="1"/>
      <c r="AS75" s="1"/>
      <c r="AT75" s="1"/>
      <c r="AU75" s="1"/>
      <c r="AV75" s="1"/>
    </row>
    <row r="76" spans="1:48" ht="14.25" customHeight="1" x14ac:dyDescent="0.3">
      <c r="A76" s="7" t="s">
        <v>493</v>
      </c>
      <c r="B76" s="2">
        <v>2021</v>
      </c>
      <c r="C76" s="2" t="s">
        <v>341</v>
      </c>
      <c r="D76" s="2" t="s">
        <v>494</v>
      </c>
      <c r="E76" s="18" t="s">
        <v>653</v>
      </c>
      <c r="F76" s="2"/>
      <c r="G76" s="2"/>
      <c r="H76" s="2"/>
      <c r="I76" s="2"/>
      <c r="J76" s="2"/>
      <c r="K76" s="2"/>
      <c r="L76" s="2"/>
      <c r="M76" s="2"/>
      <c r="N76" s="2"/>
      <c r="O76" s="2"/>
      <c r="U76" s="2"/>
      <c r="V76" s="2"/>
      <c r="W76" s="2"/>
      <c r="X76" s="2"/>
      <c r="Y76" s="2"/>
      <c r="AF76" s="2"/>
      <c r="AH76" s="2"/>
      <c r="AI76" s="2"/>
      <c r="AJ76" s="2"/>
      <c r="AK76" s="2"/>
      <c r="AL76" s="2"/>
      <c r="AM76" s="2"/>
      <c r="AN76" s="2"/>
      <c r="AP76" s="8" t="s">
        <v>342</v>
      </c>
      <c r="AQ76" s="8" t="s">
        <v>495</v>
      </c>
      <c r="AR76" s="2"/>
      <c r="AS76" s="2"/>
    </row>
    <row r="77" spans="1:48" ht="14.25" customHeight="1" x14ac:dyDescent="0.3">
      <c r="A77" s="35" t="s">
        <v>654</v>
      </c>
      <c r="B77" s="2">
        <v>2020</v>
      </c>
      <c r="C77" s="2" t="s">
        <v>341</v>
      </c>
      <c r="D77" s="2" t="s">
        <v>510</v>
      </c>
      <c r="E77" s="31" t="s">
        <v>511</v>
      </c>
      <c r="F77" s="2"/>
      <c r="G77" s="2"/>
      <c r="H77" s="2"/>
      <c r="AP77" s="13" t="s">
        <v>340</v>
      </c>
      <c r="AQ77" s="13" t="s">
        <v>511</v>
      </c>
      <c r="AR77" s="2" t="s">
        <v>512</v>
      </c>
    </row>
    <row r="78" spans="1:48" ht="14.25" customHeight="1" x14ac:dyDescent="0.3">
      <c r="A78" s="7" t="s">
        <v>508</v>
      </c>
      <c r="B78" s="2">
        <v>2018</v>
      </c>
      <c r="C78" s="2" t="s">
        <v>341</v>
      </c>
      <c r="D78" s="2" t="s">
        <v>497</v>
      </c>
      <c r="E78" s="2" t="s">
        <v>648</v>
      </c>
      <c r="F78" s="2"/>
      <c r="G78" s="2"/>
      <c r="H78" s="2"/>
      <c r="I78" s="2"/>
      <c r="J78" s="2"/>
      <c r="K78" s="2"/>
      <c r="L78" s="2"/>
      <c r="M78" s="2"/>
      <c r="N78" s="2"/>
      <c r="O78" s="2"/>
      <c r="U78" s="2"/>
      <c r="V78" s="2"/>
      <c r="W78" s="2"/>
      <c r="X78" s="2"/>
      <c r="Y78" s="2"/>
      <c r="AF78" s="2"/>
      <c r="AH78" s="2"/>
      <c r="AI78" s="2"/>
      <c r="AJ78" s="2"/>
      <c r="AK78" s="2"/>
      <c r="AL78" s="2"/>
      <c r="AM78" s="2"/>
      <c r="AN78" s="2"/>
      <c r="AP78" s="8" t="s">
        <v>342</v>
      </c>
      <c r="AQ78" s="8" t="s">
        <v>509</v>
      </c>
      <c r="AR78" s="2"/>
      <c r="AS78" s="2"/>
    </row>
    <row r="79" spans="1:48" ht="18.75" customHeight="1" x14ac:dyDescent="0.3">
      <c r="A79" s="9" t="s">
        <v>492</v>
      </c>
      <c r="B79" s="2">
        <v>2018</v>
      </c>
      <c r="C79" s="2" t="s">
        <v>21</v>
      </c>
      <c r="D79" s="2" t="s">
        <v>488</v>
      </c>
      <c r="E79" s="19" t="s">
        <v>649</v>
      </c>
      <c r="F79" s="2" t="s">
        <v>30</v>
      </c>
      <c r="G79" s="2"/>
      <c r="H79" s="2"/>
      <c r="I79" s="14" t="s">
        <v>76</v>
      </c>
      <c r="J79" s="14"/>
      <c r="K79" s="14" t="s">
        <v>75</v>
      </c>
      <c r="L79" s="14"/>
      <c r="M79" s="14"/>
      <c r="N79" s="14"/>
      <c r="O79" s="14" t="s">
        <v>25</v>
      </c>
      <c r="U79" s="14"/>
      <c r="V79" s="14"/>
      <c r="W79" s="14"/>
      <c r="X79" s="14" t="s">
        <v>32</v>
      </c>
      <c r="Y79" s="14" t="s">
        <v>63</v>
      </c>
      <c r="AF79" s="14"/>
      <c r="AH79" s="14"/>
      <c r="AI79" s="14"/>
      <c r="AJ79" s="14"/>
      <c r="AK79" s="14"/>
      <c r="AL79" s="14"/>
      <c r="AM79" s="14" t="s">
        <v>153</v>
      </c>
      <c r="AN79" s="14"/>
      <c r="AP79" s="2" t="s">
        <v>342</v>
      </c>
      <c r="AQ79" s="14" t="s">
        <v>154</v>
      </c>
      <c r="AR79" s="14" t="s">
        <v>155</v>
      </c>
      <c r="AS79" s="2" t="s">
        <v>156</v>
      </c>
    </row>
    <row r="80" spans="1:48" ht="14.25" customHeight="1" x14ac:dyDescent="0.3">
      <c r="A80" s="35" t="s">
        <v>650</v>
      </c>
      <c r="B80" s="2">
        <v>2017</v>
      </c>
      <c r="C80" s="2" t="s">
        <v>341</v>
      </c>
      <c r="D80" s="2" t="s">
        <v>488</v>
      </c>
      <c r="E80" s="2" t="s">
        <v>651</v>
      </c>
      <c r="F80" s="2"/>
      <c r="G80" s="2"/>
      <c r="H80" s="2"/>
      <c r="I80" s="2"/>
      <c r="J80" s="2"/>
      <c r="K80" s="2"/>
      <c r="L80" s="2"/>
      <c r="M80" s="2"/>
      <c r="N80" s="2"/>
      <c r="O80" s="2"/>
      <c r="U80" s="2"/>
      <c r="V80" s="2"/>
      <c r="W80" s="2"/>
      <c r="X80" s="2"/>
      <c r="Y80" s="2"/>
      <c r="AF80" s="2"/>
      <c r="AH80" s="2"/>
      <c r="AI80" s="2"/>
      <c r="AJ80" s="2"/>
      <c r="AK80" s="2"/>
      <c r="AL80" s="2"/>
      <c r="AM80" s="2"/>
      <c r="AN80" s="2"/>
      <c r="AP80" s="8" t="s">
        <v>342</v>
      </c>
      <c r="AQ80" s="8" t="s">
        <v>491</v>
      </c>
      <c r="AR80" s="2" t="s">
        <v>490</v>
      </c>
      <c r="AS80" s="2"/>
    </row>
    <row r="81" spans="1:44" ht="14.25" customHeight="1" x14ac:dyDescent="0.3">
      <c r="A81" s="7" t="s">
        <v>496</v>
      </c>
      <c r="B81" s="2">
        <v>2016</v>
      </c>
      <c r="C81" s="2" t="s">
        <v>341</v>
      </c>
      <c r="D81" s="2" t="s">
        <v>497</v>
      </c>
      <c r="E81" s="27" t="s">
        <v>652</v>
      </c>
      <c r="F81" s="2" t="s">
        <v>498</v>
      </c>
      <c r="G81" s="2"/>
      <c r="H81" s="2"/>
      <c r="I81" s="13" t="s">
        <v>499</v>
      </c>
      <c r="J81" s="13" t="s">
        <v>500</v>
      </c>
      <c r="K81" s="13" t="s">
        <v>129</v>
      </c>
      <c r="L81" s="13"/>
      <c r="M81" s="13"/>
      <c r="N81" s="13"/>
      <c r="O81" s="13" t="s">
        <v>501</v>
      </c>
      <c r="U81" s="13" t="s">
        <v>502</v>
      </c>
      <c r="V81" s="13"/>
      <c r="W81" s="13"/>
      <c r="X81" s="13" t="s">
        <v>32</v>
      </c>
      <c r="Y81" s="13" t="s">
        <v>176</v>
      </c>
      <c r="AF81" s="13" t="s">
        <v>503</v>
      </c>
      <c r="AH81" s="13"/>
      <c r="AI81" s="13" t="s">
        <v>504</v>
      </c>
      <c r="AJ81" s="20" t="s">
        <v>505</v>
      </c>
      <c r="AK81" s="13"/>
      <c r="AL81" s="13"/>
      <c r="AM81" s="13"/>
      <c r="AN81" s="13"/>
      <c r="AP81" s="21" t="s">
        <v>342</v>
      </c>
      <c r="AQ81" s="8" t="s">
        <v>506</v>
      </c>
      <c r="AR81" s="13" t="s">
        <v>507</v>
      </c>
    </row>
    <row r="82" spans="1:44" ht="14.25" customHeight="1" x14ac:dyDescent="0.3">
      <c r="A82" s="18" t="s">
        <v>660</v>
      </c>
      <c r="B82" s="2">
        <v>2020</v>
      </c>
      <c r="C82" s="18" t="s">
        <v>341</v>
      </c>
      <c r="D82" s="2" t="s">
        <v>664</v>
      </c>
      <c r="E82" s="18" t="s">
        <v>661</v>
      </c>
      <c r="F82" s="18" t="s">
        <v>30</v>
      </c>
      <c r="G82" s="18"/>
      <c r="H82" s="18"/>
      <c r="I82" s="18"/>
      <c r="J82" s="18"/>
      <c r="K82" s="2"/>
      <c r="L82" s="2"/>
      <c r="M82" s="18"/>
      <c r="N82" s="18"/>
      <c r="O82" s="18"/>
      <c r="P82" s="18" t="s">
        <v>663</v>
      </c>
      <c r="Q82" s="2"/>
      <c r="R82" s="2"/>
      <c r="S82" s="2"/>
      <c r="T82" s="2"/>
      <c r="U82" s="18"/>
      <c r="V82" s="18"/>
      <c r="W82" s="18"/>
      <c r="X82" s="18"/>
      <c r="Y82" s="18" t="s">
        <v>662</v>
      </c>
      <c r="Z82" s="18"/>
      <c r="AA82" s="2"/>
      <c r="AC82" s="2"/>
      <c r="AD82" s="2"/>
      <c r="AE82" s="2"/>
      <c r="AF82" s="2"/>
      <c r="AG82" s="2"/>
      <c r="AH82" s="2"/>
      <c r="AI82" s="2"/>
      <c r="AJ82" s="2"/>
    </row>
    <row r="83" spans="1:44" ht="14.25" customHeight="1" x14ac:dyDescent="0.3">
      <c r="A83" s="18" t="s">
        <v>656</v>
      </c>
      <c r="B83" s="2">
        <v>2018</v>
      </c>
      <c r="C83" s="18" t="s">
        <v>341</v>
      </c>
      <c r="D83" s="2" t="s">
        <v>665</v>
      </c>
      <c r="E83" s="18" t="s">
        <v>657</v>
      </c>
      <c r="F83" s="18" t="s">
        <v>658</v>
      </c>
      <c r="G83" s="18"/>
      <c r="H83" s="18"/>
      <c r="I83" s="18"/>
      <c r="J83" s="18"/>
      <c r="K83" s="2"/>
      <c r="L83" s="2"/>
      <c r="M83" s="18"/>
      <c r="N83" s="18"/>
      <c r="O83" s="18"/>
      <c r="P83" s="2"/>
      <c r="Q83" s="2"/>
      <c r="R83" s="2"/>
      <c r="S83" s="2"/>
      <c r="T83" s="2"/>
      <c r="U83" s="18"/>
      <c r="V83" s="18"/>
      <c r="W83" s="18"/>
      <c r="X83" s="18"/>
      <c r="Y83" s="18"/>
      <c r="Z83" s="18"/>
      <c r="AA83" s="2"/>
      <c r="AB83" s="2"/>
      <c r="AC83" s="2"/>
      <c r="AD83" s="18" t="s">
        <v>340</v>
      </c>
      <c r="AE83" s="2"/>
      <c r="AF83" s="18" t="s">
        <v>659</v>
      </c>
      <c r="AG83" s="2"/>
      <c r="AH83" s="2"/>
      <c r="AI83" s="2"/>
      <c r="AJ83" s="2"/>
    </row>
    <row r="84" spans="1:44" ht="14.25" customHeight="1" x14ac:dyDescent="0.3">
      <c r="A84" s="11" t="s">
        <v>513</v>
      </c>
      <c r="C84" s="10" t="s">
        <v>341</v>
      </c>
      <c r="AP84" s="2">
        <f>COUNTIF(AD1:AD66, "=DL Search")</f>
        <v>54</v>
      </c>
      <c r="AR84" s="2" t="s">
        <v>514</v>
      </c>
    </row>
    <row r="85" spans="1:44" ht="14.25" customHeight="1" x14ac:dyDescent="0.25">
      <c r="A85" s="22">
        <f>COUNTIF(AD2:AD68, "=DL Search")</f>
        <v>55</v>
      </c>
      <c r="C85">
        <f>COUNTIF(C2:C68, "=2nd Submission")</f>
        <v>29</v>
      </c>
      <c r="H85">
        <f>COUNTIF(Table_2[Yes or No], "=TRUE")</f>
        <v>48</v>
      </c>
    </row>
    <row r="86" spans="1:44" ht="14.25" customHeight="1" x14ac:dyDescent="0.25">
      <c r="A86">
        <f>COUNTIF(AD2:AD68, "=Snowball")</f>
        <v>12</v>
      </c>
    </row>
    <row r="87" spans="1:44" ht="14.25" customHeight="1" x14ac:dyDescent="0.25">
      <c r="A87" s="22">
        <f>COUNTA(AD2:AD68)</f>
        <v>67</v>
      </c>
    </row>
    <row r="88" spans="1:44" ht="14.25" customHeight="1" x14ac:dyDescent="0.25"/>
    <row r="89" spans="1:44" ht="14.25" customHeight="1" x14ac:dyDescent="0.25"/>
    <row r="90" spans="1:44" ht="14.25" customHeight="1" x14ac:dyDescent="0.25"/>
    <row r="91" spans="1:44" ht="14.25" customHeight="1" x14ac:dyDescent="0.25"/>
    <row r="92" spans="1:44" ht="14.25" customHeight="1" x14ac:dyDescent="0.25"/>
    <row r="93" spans="1:44" ht="14.25" customHeight="1" x14ac:dyDescent="0.25"/>
    <row r="94" spans="1:44" ht="14.25" customHeight="1" x14ac:dyDescent="0.25"/>
    <row r="95" spans="1:44" ht="14.25" customHeight="1" x14ac:dyDescent="0.25"/>
    <row r="96" spans="1:44"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row r="514" ht="13.5" customHeight="1" x14ac:dyDescent="0.25"/>
    <row r="515" ht="13.5" customHeight="1" x14ac:dyDescent="0.25"/>
    <row r="516" ht="13.5" customHeight="1" x14ac:dyDescent="0.25"/>
    <row r="517" ht="13.5" customHeight="1" x14ac:dyDescent="0.25"/>
    <row r="518" ht="13.5" customHeight="1" x14ac:dyDescent="0.25"/>
    <row r="519" ht="13.5" customHeight="1" x14ac:dyDescent="0.25"/>
    <row r="520" ht="13.5" customHeight="1" x14ac:dyDescent="0.25"/>
    <row r="521" ht="13.5" customHeight="1" x14ac:dyDescent="0.25"/>
    <row r="522" ht="13.5" customHeight="1" x14ac:dyDescent="0.25"/>
    <row r="523" ht="13.5" customHeight="1" x14ac:dyDescent="0.25"/>
    <row r="524" ht="13.5" customHeight="1" x14ac:dyDescent="0.25"/>
    <row r="525" ht="13.5" customHeight="1" x14ac:dyDescent="0.25"/>
    <row r="526" ht="13.5" customHeight="1" x14ac:dyDescent="0.25"/>
    <row r="527" ht="13.5" customHeight="1" x14ac:dyDescent="0.25"/>
    <row r="528" ht="13.5" customHeight="1" x14ac:dyDescent="0.25"/>
    <row r="529" ht="13.5" customHeight="1" x14ac:dyDescent="0.25"/>
    <row r="530" ht="13.5" customHeight="1" x14ac:dyDescent="0.25"/>
    <row r="531" ht="13.5" customHeight="1" x14ac:dyDescent="0.25"/>
    <row r="532" ht="13.5" customHeight="1" x14ac:dyDescent="0.25"/>
    <row r="533" ht="13.5" customHeight="1" x14ac:dyDescent="0.25"/>
    <row r="534" ht="13.5" customHeight="1" x14ac:dyDescent="0.25"/>
    <row r="535" ht="13.5" customHeight="1" x14ac:dyDescent="0.25"/>
    <row r="536" ht="13.5" customHeight="1" x14ac:dyDescent="0.25"/>
    <row r="537" ht="13.5" customHeight="1" x14ac:dyDescent="0.25"/>
    <row r="538" ht="13.5" customHeight="1" x14ac:dyDescent="0.25"/>
    <row r="539" ht="13.5" customHeight="1" x14ac:dyDescent="0.25"/>
    <row r="540" ht="13.5" customHeight="1" x14ac:dyDescent="0.25"/>
    <row r="541" ht="13.5" customHeight="1" x14ac:dyDescent="0.25"/>
    <row r="542" ht="13.5" customHeight="1" x14ac:dyDescent="0.25"/>
    <row r="543" ht="13.5" customHeight="1" x14ac:dyDescent="0.25"/>
    <row r="544" ht="13.5" customHeight="1" x14ac:dyDescent="0.25"/>
    <row r="545" ht="13.5" customHeight="1" x14ac:dyDescent="0.25"/>
    <row r="546" ht="13.5" customHeight="1" x14ac:dyDescent="0.25"/>
    <row r="547" ht="13.5" customHeight="1" x14ac:dyDescent="0.25"/>
    <row r="548" ht="13.5" customHeight="1" x14ac:dyDescent="0.25"/>
    <row r="549" ht="13.5" customHeight="1" x14ac:dyDescent="0.25"/>
    <row r="550" ht="13.5" customHeight="1" x14ac:dyDescent="0.25"/>
    <row r="551" ht="13.5" customHeight="1" x14ac:dyDescent="0.25"/>
    <row r="552" ht="13.5" customHeight="1" x14ac:dyDescent="0.25"/>
    <row r="553" ht="13.5" customHeight="1" x14ac:dyDescent="0.25"/>
    <row r="554" ht="13.5" customHeight="1" x14ac:dyDescent="0.25"/>
    <row r="555" ht="13.5" customHeight="1" x14ac:dyDescent="0.25"/>
    <row r="556" ht="13.5" customHeight="1" x14ac:dyDescent="0.25"/>
    <row r="557" ht="13.5" customHeight="1" x14ac:dyDescent="0.25"/>
    <row r="558" ht="13.5" customHeight="1" x14ac:dyDescent="0.25"/>
    <row r="559" ht="13.5" customHeight="1" x14ac:dyDescent="0.25"/>
    <row r="560" ht="13.5" customHeight="1" x14ac:dyDescent="0.25"/>
    <row r="561" ht="13.5" customHeight="1" x14ac:dyDescent="0.25"/>
    <row r="562" ht="13.5" customHeight="1" x14ac:dyDescent="0.25"/>
    <row r="563" ht="13.5" customHeight="1" x14ac:dyDescent="0.25"/>
    <row r="564" ht="13.5" customHeight="1" x14ac:dyDescent="0.25"/>
    <row r="565" ht="13.5" customHeight="1" x14ac:dyDescent="0.25"/>
    <row r="566" ht="13.5" customHeight="1" x14ac:dyDescent="0.25"/>
    <row r="567" ht="13.5" customHeight="1" x14ac:dyDescent="0.25"/>
    <row r="568" ht="13.5" customHeight="1" x14ac:dyDescent="0.25"/>
    <row r="569" ht="13.5" customHeight="1" x14ac:dyDescent="0.25"/>
    <row r="570" ht="13.5" customHeight="1" x14ac:dyDescent="0.25"/>
    <row r="571" ht="13.5" customHeight="1" x14ac:dyDescent="0.25"/>
    <row r="572" ht="13.5" customHeight="1" x14ac:dyDescent="0.25"/>
    <row r="573" ht="13.5" customHeight="1" x14ac:dyDescent="0.25"/>
    <row r="574" ht="13.5" customHeight="1" x14ac:dyDescent="0.25"/>
    <row r="575" ht="13.5" customHeight="1" x14ac:dyDescent="0.25"/>
    <row r="576" ht="13.5" customHeight="1" x14ac:dyDescent="0.25"/>
    <row r="577" ht="13.5" customHeight="1" x14ac:dyDescent="0.25"/>
    <row r="578" ht="13.5" customHeight="1" x14ac:dyDescent="0.25"/>
    <row r="579" ht="13.5" customHeight="1" x14ac:dyDescent="0.25"/>
    <row r="580" ht="13.5" customHeight="1" x14ac:dyDescent="0.25"/>
    <row r="581" ht="13.5" customHeight="1" x14ac:dyDescent="0.25"/>
    <row r="582" ht="13.5" customHeight="1" x14ac:dyDescent="0.25"/>
    <row r="583" ht="13.5" customHeight="1" x14ac:dyDescent="0.25"/>
    <row r="584" ht="13.5" customHeight="1" x14ac:dyDescent="0.25"/>
    <row r="585" ht="13.5" customHeight="1" x14ac:dyDescent="0.25"/>
    <row r="586" ht="13.5" customHeight="1" x14ac:dyDescent="0.25"/>
    <row r="587" ht="13.5" customHeight="1" x14ac:dyDescent="0.25"/>
    <row r="588" ht="13.5" customHeight="1" x14ac:dyDescent="0.25"/>
    <row r="589" ht="13.5" customHeight="1" x14ac:dyDescent="0.25"/>
    <row r="590" ht="13.5" customHeight="1" x14ac:dyDescent="0.25"/>
    <row r="591" ht="13.5" customHeight="1" x14ac:dyDescent="0.25"/>
    <row r="592" ht="13.5" customHeight="1" x14ac:dyDescent="0.25"/>
    <row r="593" ht="13.5" customHeight="1" x14ac:dyDescent="0.25"/>
    <row r="594" ht="13.5" customHeight="1" x14ac:dyDescent="0.25"/>
    <row r="595" ht="13.5" customHeight="1" x14ac:dyDescent="0.25"/>
    <row r="596" ht="13.5" customHeight="1" x14ac:dyDescent="0.25"/>
    <row r="597" ht="13.5" customHeight="1" x14ac:dyDescent="0.25"/>
    <row r="598" ht="13.5" customHeight="1" x14ac:dyDescent="0.25"/>
    <row r="599" ht="13.5" customHeight="1" x14ac:dyDescent="0.25"/>
    <row r="600" ht="13.5" customHeight="1" x14ac:dyDescent="0.25"/>
    <row r="601" ht="13.5" customHeight="1" x14ac:dyDescent="0.25"/>
    <row r="602" ht="13.5" customHeight="1" x14ac:dyDescent="0.25"/>
    <row r="603" ht="13.5" customHeight="1" x14ac:dyDescent="0.25"/>
    <row r="604" ht="13.5" customHeight="1" x14ac:dyDescent="0.25"/>
    <row r="605" ht="13.5" customHeight="1" x14ac:dyDescent="0.25"/>
    <row r="606" ht="13.5" customHeight="1" x14ac:dyDescent="0.25"/>
    <row r="607" ht="13.5" customHeight="1" x14ac:dyDescent="0.25"/>
    <row r="608" ht="13.5" customHeight="1" x14ac:dyDescent="0.25"/>
    <row r="609" ht="13.5" customHeight="1" x14ac:dyDescent="0.25"/>
    <row r="610" ht="13.5" customHeight="1" x14ac:dyDescent="0.25"/>
    <row r="611" ht="13.5" customHeight="1" x14ac:dyDescent="0.25"/>
    <row r="612" ht="13.5" customHeight="1" x14ac:dyDescent="0.25"/>
    <row r="613" ht="13.5" customHeight="1" x14ac:dyDescent="0.25"/>
    <row r="614" ht="13.5" customHeight="1" x14ac:dyDescent="0.25"/>
    <row r="615" ht="13.5" customHeight="1" x14ac:dyDescent="0.25"/>
    <row r="616" ht="13.5" customHeight="1" x14ac:dyDescent="0.25"/>
    <row r="617" ht="13.5" customHeight="1" x14ac:dyDescent="0.25"/>
    <row r="618" ht="13.5" customHeight="1" x14ac:dyDescent="0.25"/>
    <row r="619" ht="13.5" customHeight="1" x14ac:dyDescent="0.25"/>
    <row r="620" ht="13.5" customHeight="1" x14ac:dyDescent="0.25"/>
    <row r="621" ht="13.5" customHeight="1" x14ac:dyDescent="0.25"/>
    <row r="622" ht="13.5" customHeight="1" x14ac:dyDescent="0.25"/>
    <row r="623" ht="13.5" customHeight="1" x14ac:dyDescent="0.25"/>
    <row r="624" ht="13.5" customHeight="1" x14ac:dyDescent="0.25"/>
    <row r="625" ht="13.5" customHeight="1" x14ac:dyDescent="0.25"/>
    <row r="626" ht="13.5" customHeight="1" x14ac:dyDescent="0.25"/>
    <row r="627" ht="13.5" customHeight="1" x14ac:dyDescent="0.25"/>
    <row r="628" ht="13.5" customHeight="1" x14ac:dyDescent="0.25"/>
    <row r="629" ht="13.5" customHeight="1" x14ac:dyDescent="0.25"/>
    <row r="630" ht="13.5" customHeight="1" x14ac:dyDescent="0.25"/>
    <row r="631" ht="13.5" customHeight="1" x14ac:dyDescent="0.25"/>
    <row r="632" ht="13.5" customHeight="1" x14ac:dyDescent="0.25"/>
    <row r="633" ht="13.5" customHeight="1" x14ac:dyDescent="0.25"/>
    <row r="634" ht="13.5" customHeight="1" x14ac:dyDescent="0.25"/>
    <row r="635" ht="13.5" customHeight="1" x14ac:dyDescent="0.25"/>
    <row r="636" ht="13.5" customHeight="1" x14ac:dyDescent="0.25"/>
    <row r="637" ht="13.5" customHeight="1" x14ac:dyDescent="0.25"/>
    <row r="638" ht="13.5" customHeight="1" x14ac:dyDescent="0.25"/>
    <row r="639" ht="13.5" customHeight="1" x14ac:dyDescent="0.25"/>
    <row r="640" ht="13.5" customHeight="1" x14ac:dyDescent="0.25"/>
    <row r="641" ht="13.5" customHeight="1" x14ac:dyDescent="0.25"/>
    <row r="642" ht="13.5" customHeight="1" x14ac:dyDescent="0.25"/>
    <row r="643" ht="13.5" customHeight="1" x14ac:dyDescent="0.25"/>
    <row r="644" ht="13.5" customHeight="1" x14ac:dyDescent="0.25"/>
    <row r="645" ht="13.5" customHeight="1" x14ac:dyDescent="0.25"/>
    <row r="646" ht="13.5" customHeight="1" x14ac:dyDescent="0.25"/>
    <row r="647" ht="13.5" customHeight="1" x14ac:dyDescent="0.25"/>
    <row r="648" ht="13.5" customHeight="1" x14ac:dyDescent="0.25"/>
    <row r="649" ht="13.5" customHeight="1" x14ac:dyDescent="0.25"/>
    <row r="650" ht="13.5" customHeight="1" x14ac:dyDescent="0.25"/>
    <row r="651" ht="13.5" customHeight="1" x14ac:dyDescent="0.25"/>
    <row r="652" ht="13.5" customHeight="1" x14ac:dyDescent="0.25"/>
    <row r="653" ht="13.5" customHeight="1" x14ac:dyDescent="0.25"/>
    <row r="654" ht="13.5" customHeight="1" x14ac:dyDescent="0.25"/>
    <row r="655" ht="13.5" customHeight="1" x14ac:dyDescent="0.25"/>
    <row r="656" ht="13.5" customHeight="1" x14ac:dyDescent="0.25"/>
    <row r="657" ht="13.5" customHeight="1" x14ac:dyDescent="0.25"/>
    <row r="658" ht="13.5" customHeight="1" x14ac:dyDescent="0.25"/>
    <row r="659" ht="13.5" customHeight="1" x14ac:dyDescent="0.25"/>
    <row r="660" ht="13.5" customHeight="1" x14ac:dyDescent="0.25"/>
    <row r="661" ht="13.5" customHeight="1" x14ac:dyDescent="0.25"/>
    <row r="662" ht="13.5" customHeight="1" x14ac:dyDescent="0.25"/>
    <row r="663" ht="13.5" customHeight="1" x14ac:dyDescent="0.25"/>
    <row r="664" ht="13.5" customHeight="1" x14ac:dyDescent="0.25"/>
    <row r="665" ht="13.5" customHeight="1" x14ac:dyDescent="0.25"/>
    <row r="666" ht="13.5" customHeight="1" x14ac:dyDescent="0.25"/>
    <row r="667" ht="13.5" customHeight="1" x14ac:dyDescent="0.25"/>
    <row r="668" ht="13.5" customHeight="1" x14ac:dyDescent="0.25"/>
    <row r="669" ht="13.5" customHeight="1" x14ac:dyDescent="0.25"/>
    <row r="670" ht="13.5" customHeight="1" x14ac:dyDescent="0.25"/>
    <row r="671" ht="13.5" customHeight="1" x14ac:dyDescent="0.25"/>
    <row r="672" ht="13.5" customHeight="1" x14ac:dyDescent="0.25"/>
    <row r="673" ht="13.5" customHeight="1" x14ac:dyDescent="0.25"/>
    <row r="674" ht="13.5" customHeight="1" x14ac:dyDescent="0.25"/>
    <row r="675" ht="13.5" customHeight="1" x14ac:dyDescent="0.25"/>
    <row r="676" ht="13.5" customHeight="1" x14ac:dyDescent="0.25"/>
    <row r="677" ht="13.5" customHeight="1" x14ac:dyDescent="0.25"/>
    <row r="678" ht="13.5" customHeight="1" x14ac:dyDescent="0.25"/>
    <row r="679" ht="13.5" customHeight="1" x14ac:dyDescent="0.25"/>
    <row r="680" ht="13.5" customHeight="1" x14ac:dyDescent="0.25"/>
    <row r="681" ht="13.5" customHeight="1" x14ac:dyDescent="0.25"/>
    <row r="682" ht="13.5" customHeight="1" x14ac:dyDescent="0.25"/>
    <row r="683" ht="13.5" customHeight="1" x14ac:dyDescent="0.25"/>
    <row r="684" ht="13.5" customHeight="1" x14ac:dyDescent="0.25"/>
    <row r="685" ht="13.5" customHeight="1" x14ac:dyDescent="0.25"/>
    <row r="686" ht="13.5" customHeight="1" x14ac:dyDescent="0.25"/>
    <row r="687" ht="13.5" customHeight="1" x14ac:dyDescent="0.25"/>
    <row r="688" ht="13.5" customHeight="1" x14ac:dyDescent="0.25"/>
    <row r="689" ht="13.5" customHeight="1" x14ac:dyDescent="0.25"/>
    <row r="690" ht="13.5" customHeight="1" x14ac:dyDescent="0.25"/>
    <row r="691" ht="13.5" customHeight="1" x14ac:dyDescent="0.25"/>
    <row r="692" ht="13.5" customHeight="1" x14ac:dyDescent="0.25"/>
    <row r="693" ht="13.5" customHeight="1" x14ac:dyDescent="0.25"/>
    <row r="694" ht="13.5" customHeight="1" x14ac:dyDescent="0.25"/>
    <row r="695" ht="13.5" customHeight="1" x14ac:dyDescent="0.25"/>
    <row r="696" ht="13.5" customHeight="1" x14ac:dyDescent="0.25"/>
    <row r="697" ht="13.5" customHeight="1" x14ac:dyDescent="0.25"/>
    <row r="698" ht="13.5" customHeight="1" x14ac:dyDescent="0.25"/>
    <row r="699" ht="13.5" customHeight="1" x14ac:dyDescent="0.25"/>
    <row r="700" ht="13.5" customHeight="1" x14ac:dyDescent="0.25"/>
    <row r="701" ht="13.5" customHeight="1" x14ac:dyDescent="0.25"/>
    <row r="702" ht="13.5" customHeight="1" x14ac:dyDescent="0.25"/>
    <row r="703" ht="13.5" customHeight="1" x14ac:dyDescent="0.25"/>
    <row r="704" ht="13.5" customHeight="1" x14ac:dyDescent="0.25"/>
    <row r="705" ht="13.5" customHeight="1" x14ac:dyDescent="0.25"/>
    <row r="706" ht="13.5" customHeight="1" x14ac:dyDescent="0.25"/>
    <row r="707" ht="13.5" customHeight="1" x14ac:dyDescent="0.25"/>
    <row r="708" ht="13.5" customHeight="1" x14ac:dyDescent="0.25"/>
    <row r="709" ht="13.5" customHeight="1" x14ac:dyDescent="0.25"/>
    <row r="710" ht="13.5" customHeight="1" x14ac:dyDescent="0.25"/>
    <row r="711" ht="13.5" customHeight="1" x14ac:dyDescent="0.25"/>
    <row r="712" ht="13.5" customHeight="1" x14ac:dyDescent="0.25"/>
    <row r="713" ht="13.5" customHeight="1" x14ac:dyDescent="0.25"/>
    <row r="714" ht="13.5" customHeight="1" x14ac:dyDescent="0.25"/>
    <row r="715" ht="13.5" customHeight="1" x14ac:dyDescent="0.25"/>
    <row r="716" ht="13.5" customHeight="1" x14ac:dyDescent="0.25"/>
    <row r="717" ht="13.5" customHeight="1" x14ac:dyDescent="0.25"/>
    <row r="718" ht="13.5" customHeight="1" x14ac:dyDescent="0.25"/>
    <row r="719" ht="13.5" customHeight="1" x14ac:dyDescent="0.25"/>
    <row r="720" ht="13.5" customHeight="1" x14ac:dyDescent="0.25"/>
    <row r="721" ht="13.5" customHeight="1" x14ac:dyDescent="0.25"/>
    <row r="722" ht="13.5" customHeight="1" x14ac:dyDescent="0.25"/>
    <row r="723" ht="13.5" customHeight="1" x14ac:dyDescent="0.25"/>
    <row r="724" ht="13.5" customHeight="1" x14ac:dyDescent="0.25"/>
    <row r="725" ht="13.5" customHeight="1" x14ac:dyDescent="0.25"/>
    <row r="726" ht="13.5" customHeight="1" x14ac:dyDescent="0.25"/>
    <row r="727" ht="13.5" customHeight="1" x14ac:dyDescent="0.25"/>
    <row r="728" ht="13.5" customHeight="1" x14ac:dyDescent="0.25"/>
    <row r="729" ht="13.5" customHeight="1" x14ac:dyDescent="0.25"/>
    <row r="730" ht="13.5" customHeight="1" x14ac:dyDescent="0.25"/>
    <row r="731" ht="13.5" customHeight="1" x14ac:dyDescent="0.25"/>
    <row r="732" ht="13.5" customHeight="1" x14ac:dyDescent="0.25"/>
    <row r="733" ht="13.5" customHeight="1" x14ac:dyDescent="0.25"/>
    <row r="734" ht="13.5" customHeight="1" x14ac:dyDescent="0.25"/>
    <row r="735" ht="13.5" customHeight="1" x14ac:dyDescent="0.25"/>
    <row r="736" ht="13.5" customHeight="1" x14ac:dyDescent="0.25"/>
    <row r="737" ht="13.5" customHeight="1" x14ac:dyDescent="0.25"/>
    <row r="738" ht="13.5" customHeight="1" x14ac:dyDescent="0.25"/>
    <row r="739" ht="13.5" customHeight="1" x14ac:dyDescent="0.25"/>
    <row r="740" ht="13.5" customHeight="1" x14ac:dyDescent="0.25"/>
    <row r="741" ht="13.5" customHeight="1" x14ac:dyDescent="0.25"/>
    <row r="742" ht="13.5" customHeight="1" x14ac:dyDescent="0.25"/>
    <row r="743" ht="13.5" customHeight="1" x14ac:dyDescent="0.25"/>
    <row r="744" ht="13.5" customHeight="1" x14ac:dyDescent="0.25"/>
    <row r="745" ht="13.5" customHeight="1" x14ac:dyDescent="0.25"/>
    <row r="746" ht="13.5" customHeight="1" x14ac:dyDescent="0.25"/>
    <row r="747" ht="13.5" customHeight="1" x14ac:dyDescent="0.25"/>
    <row r="748" ht="13.5" customHeight="1" x14ac:dyDescent="0.25"/>
    <row r="749" ht="13.5" customHeight="1" x14ac:dyDescent="0.25"/>
    <row r="750" ht="13.5" customHeight="1" x14ac:dyDescent="0.25"/>
    <row r="751" ht="13.5" customHeight="1" x14ac:dyDescent="0.25"/>
    <row r="752" ht="13.5" customHeight="1" x14ac:dyDescent="0.25"/>
    <row r="753" ht="13.5" customHeight="1" x14ac:dyDescent="0.25"/>
    <row r="754" ht="13.5" customHeight="1" x14ac:dyDescent="0.25"/>
    <row r="755" ht="13.5" customHeight="1" x14ac:dyDescent="0.25"/>
    <row r="756" ht="13.5" customHeight="1" x14ac:dyDescent="0.25"/>
    <row r="757" ht="13.5" customHeight="1" x14ac:dyDescent="0.25"/>
    <row r="758" ht="13.5" customHeight="1" x14ac:dyDescent="0.25"/>
    <row r="759" ht="13.5" customHeight="1" x14ac:dyDescent="0.25"/>
    <row r="760" ht="13.5" customHeight="1" x14ac:dyDescent="0.25"/>
    <row r="761" ht="13.5" customHeight="1" x14ac:dyDescent="0.25"/>
    <row r="762" ht="13.5" customHeight="1" x14ac:dyDescent="0.25"/>
    <row r="763" ht="13.5" customHeight="1" x14ac:dyDescent="0.25"/>
    <row r="764" ht="13.5" customHeight="1" x14ac:dyDescent="0.25"/>
    <row r="765" ht="13.5" customHeight="1" x14ac:dyDescent="0.25"/>
    <row r="766" ht="13.5" customHeight="1" x14ac:dyDescent="0.25"/>
    <row r="767" ht="13.5" customHeight="1" x14ac:dyDescent="0.25"/>
    <row r="768" ht="13.5" customHeight="1" x14ac:dyDescent="0.25"/>
    <row r="769" ht="13.5" customHeight="1" x14ac:dyDescent="0.25"/>
    <row r="770" ht="13.5" customHeight="1" x14ac:dyDescent="0.25"/>
    <row r="771" ht="13.5" customHeight="1" x14ac:dyDescent="0.25"/>
    <row r="772" ht="13.5" customHeight="1" x14ac:dyDescent="0.25"/>
    <row r="773" ht="13.5" customHeight="1" x14ac:dyDescent="0.25"/>
    <row r="774" ht="13.5" customHeight="1" x14ac:dyDescent="0.25"/>
    <row r="775" ht="13.5" customHeight="1" x14ac:dyDescent="0.25"/>
    <row r="776" ht="13.5" customHeight="1" x14ac:dyDescent="0.25"/>
    <row r="777" ht="13.5" customHeight="1" x14ac:dyDescent="0.25"/>
    <row r="778" ht="13.5" customHeight="1" x14ac:dyDescent="0.25"/>
    <row r="779" ht="13.5" customHeight="1" x14ac:dyDescent="0.25"/>
    <row r="780" ht="13.5" customHeight="1" x14ac:dyDescent="0.25"/>
    <row r="781" ht="13.5" customHeight="1" x14ac:dyDescent="0.25"/>
    <row r="782" ht="13.5" customHeight="1" x14ac:dyDescent="0.25"/>
    <row r="783" ht="13.5" customHeight="1" x14ac:dyDescent="0.25"/>
    <row r="784" ht="13.5" customHeight="1" x14ac:dyDescent="0.25"/>
    <row r="785" ht="13.5" customHeight="1" x14ac:dyDescent="0.25"/>
    <row r="786" ht="13.5" customHeight="1" x14ac:dyDescent="0.25"/>
    <row r="787" ht="13.5" customHeight="1" x14ac:dyDescent="0.25"/>
    <row r="788" ht="13.5" customHeight="1" x14ac:dyDescent="0.25"/>
    <row r="789" ht="13.5" customHeight="1" x14ac:dyDescent="0.25"/>
    <row r="790" ht="13.5" customHeight="1" x14ac:dyDescent="0.25"/>
    <row r="791" ht="13.5" customHeight="1" x14ac:dyDescent="0.25"/>
    <row r="792" ht="13.5" customHeight="1" x14ac:dyDescent="0.25"/>
    <row r="793" ht="13.5" customHeight="1" x14ac:dyDescent="0.25"/>
    <row r="794" ht="13.5" customHeight="1" x14ac:dyDescent="0.25"/>
    <row r="795" ht="13.5" customHeight="1" x14ac:dyDescent="0.25"/>
    <row r="796" ht="13.5" customHeight="1" x14ac:dyDescent="0.25"/>
    <row r="797" ht="13.5" customHeight="1" x14ac:dyDescent="0.25"/>
    <row r="798" ht="13.5" customHeight="1" x14ac:dyDescent="0.25"/>
    <row r="799" ht="13.5" customHeight="1" x14ac:dyDescent="0.25"/>
    <row r="800" ht="13.5" customHeight="1" x14ac:dyDescent="0.25"/>
    <row r="801" ht="13.5" customHeight="1" x14ac:dyDescent="0.25"/>
    <row r="802" ht="13.5" customHeight="1" x14ac:dyDescent="0.25"/>
    <row r="803" ht="13.5" customHeight="1" x14ac:dyDescent="0.25"/>
    <row r="804" ht="13.5" customHeight="1" x14ac:dyDescent="0.25"/>
    <row r="805" ht="13.5" customHeight="1" x14ac:dyDescent="0.25"/>
    <row r="806" ht="13.5" customHeight="1" x14ac:dyDescent="0.25"/>
    <row r="807" ht="13.5" customHeight="1" x14ac:dyDescent="0.25"/>
    <row r="808" ht="13.5" customHeight="1" x14ac:dyDescent="0.25"/>
    <row r="809" ht="13.5" customHeight="1" x14ac:dyDescent="0.25"/>
    <row r="810" ht="13.5" customHeight="1" x14ac:dyDescent="0.25"/>
    <row r="811" ht="13.5" customHeight="1" x14ac:dyDescent="0.25"/>
    <row r="812" ht="13.5" customHeight="1" x14ac:dyDescent="0.25"/>
    <row r="813" ht="13.5" customHeight="1" x14ac:dyDescent="0.25"/>
    <row r="814" ht="13.5" customHeight="1" x14ac:dyDescent="0.25"/>
    <row r="815" ht="13.5" customHeight="1" x14ac:dyDescent="0.25"/>
    <row r="816" ht="13.5" customHeight="1" x14ac:dyDescent="0.25"/>
    <row r="817" ht="13.5" customHeight="1" x14ac:dyDescent="0.25"/>
    <row r="818" ht="13.5" customHeight="1" x14ac:dyDescent="0.25"/>
    <row r="819" ht="13.5" customHeight="1" x14ac:dyDescent="0.25"/>
    <row r="820" ht="13.5" customHeight="1" x14ac:dyDescent="0.25"/>
    <row r="821" ht="13.5" customHeight="1" x14ac:dyDescent="0.25"/>
    <row r="822" ht="13.5" customHeight="1" x14ac:dyDescent="0.25"/>
    <row r="823" ht="13.5" customHeight="1" x14ac:dyDescent="0.25"/>
    <row r="824" ht="13.5" customHeight="1" x14ac:dyDescent="0.25"/>
    <row r="825" ht="13.5" customHeight="1" x14ac:dyDescent="0.25"/>
    <row r="826" ht="13.5" customHeight="1" x14ac:dyDescent="0.25"/>
    <row r="827" ht="13.5" customHeight="1" x14ac:dyDescent="0.25"/>
    <row r="828" ht="13.5" customHeight="1" x14ac:dyDescent="0.25"/>
    <row r="829" ht="13.5" customHeight="1" x14ac:dyDescent="0.25"/>
    <row r="830" ht="13.5" customHeight="1" x14ac:dyDescent="0.25"/>
    <row r="831" ht="13.5" customHeight="1" x14ac:dyDescent="0.25"/>
    <row r="832" ht="13.5" customHeight="1" x14ac:dyDescent="0.25"/>
    <row r="833" ht="13.5" customHeight="1" x14ac:dyDescent="0.25"/>
    <row r="834" ht="13.5" customHeight="1" x14ac:dyDescent="0.25"/>
    <row r="835" ht="13.5" customHeight="1" x14ac:dyDescent="0.25"/>
    <row r="836" ht="13.5" customHeight="1" x14ac:dyDescent="0.25"/>
    <row r="837" ht="13.5" customHeight="1" x14ac:dyDescent="0.25"/>
    <row r="838" ht="13.5" customHeight="1" x14ac:dyDescent="0.25"/>
    <row r="839" ht="13.5" customHeight="1" x14ac:dyDescent="0.25"/>
    <row r="840" ht="13.5" customHeight="1" x14ac:dyDescent="0.25"/>
    <row r="841" ht="13.5" customHeight="1" x14ac:dyDescent="0.25"/>
    <row r="842" ht="13.5" customHeight="1" x14ac:dyDescent="0.25"/>
    <row r="843" ht="13.5" customHeight="1" x14ac:dyDescent="0.25"/>
    <row r="844" ht="13.5" customHeight="1" x14ac:dyDescent="0.25"/>
    <row r="845" ht="13.5" customHeight="1" x14ac:dyDescent="0.25"/>
    <row r="846" ht="13.5" customHeight="1" x14ac:dyDescent="0.25"/>
    <row r="847" ht="13.5" customHeight="1" x14ac:dyDescent="0.25"/>
    <row r="848" ht="13.5" customHeight="1" x14ac:dyDescent="0.25"/>
    <row r="849" ht="13.5" customHeight="1" x14ac:dyDescent="0.25"/>
    <row r="850" ht="13.5" customHeight="1" x14ac:dyDescent="0.25"/>
    <row r="851" ht="13.5" customHeight="1" x14ac:dyDescent="0.25"/>
    <row r="852" ht="13.5" customHeight="1" x14ac:dyDescent="0.25"/>
    <row r="853" ht="13.5" customHeight="1" x14ac:dyDescent="0.25"/>
    <row r="854" ht="13.5" customHeight="1" x14ac:dyDescent="0.25"/>
    <row r="855" ht="13.5" customHeight="1" x14ac:dyDescent="0.25"/>
    <row r="856" ht="13.5" customHeight="1" x14ac:dyDescent="0.25"/>
    <row r="857" ht="13.5" customHeight="1" x14ac:dyDescent="0.25"/>
    <row r="858" ht="13.5" customHeight="1" x14ac:dyDescent="0.25"/>
    <row r="859" ht="13.5" customHeight="1" x14ac:dyDescent="0.25"/>
    <row r="860" ht="13.5" customHeight="1" x14ac:dyDescent="0.25"/>
    <row r="861" ht="13.5" customHeight="1" x14ac:dyDescent="0.25"/>
    <row r="862" ht="13.5" customHeight="1" x14ac:dyDescent="0.25"/>
    <row r="863" ht="13.5" customHeight="1" x14ac:dyDescent="0.25"/>
    <row r="864" ht="13.5" customHeight="1" x14ac:dyDescent="0.25"/>
    <row r="865" ht="13.5" customHeight="1" x14ac:dyDescent="0.25"/>
    <row r="866" ht="13.5" customHeight="1" x14ac:dyDescent="0.25"/>
    <row r="867" ht="13.5" customHeight="1" x14ac:dyDescent="0.25"/>
    <row r="868" ht="13.5" customHeight="1" x14ac:dyDescent="0.25"/>
    <row r="869" ht="13.5" customHeight="1" x14ac:dyDescent="0.25"/>
    <row r="870" ht="13.5" customHeight="1" x14ac:dyDescent="0.25"/>
    <row r="871" ht="13.5" customHeight="1" x14ac:dyDescent="0.25"/>
    <row r="872" ht="13.5" customHeight="1" x14ac:dyDescent="0.25"/>
    <row r="873" ht="13.5" customHeight="1" x14ac:dyDescent="0.25"/>
    <row r="874" ht="13.5" customHeight="1" x14ac:dyDescent="0.25"/>
    <row r="875" ht="13.5" customHeight="1" x14ac:dyDescent="0.25"/>
    <row r="876" ht="13.5" customHeight="1" x14ac:dyDescent="0.25"/>
    <row r="877" ht="13.5" customHeight="1" x14ac:dyDescent="0.25"/>
    <row r="878" ht="13.5" customHeight="1" x14ac:dyDescent="0.25"/>
    <row r="879" ht="13.5" customHeight="1" x14ac:dyDescent="0.25"/>
    <row r="880" ht="13.5" customHeight="1" x14ac:dyDescent="0.25"/>
    <row r="881" ht="13.5" customHeight="1" x14ac:dyDescent="0.25"/>
    <row r="882" ht="13.5" customHeight="1" x14ac:dyDescent="0.25"/>
    <row r="883" ht="13.5" customHeight="1" x14ac:dyDescent="0.25"/>
    <row r="884" ht="13.5" customHeight="1" x14ac:dyDescent="0.25"/>
    <row r="885" ht="13.5" customHeight="1" x14ac:dyDescent="0.25"/>
    <row r="886" ht="13.5" customHeight="1" x14ac:dyDescent="0.25"/>
    <row r="887" ht="13.5" customHeight="1" x14ac:dyDescent="0.25"/>
    <row r="888" ht="13.5" customHeight="1" x14ac:dyDescent="0.25"/>
    <row r="889" ht="13.5" customHeight="1" x14ac:dyDescent="0.25"/>
    <row r="890" ht="13.5" customHeight="1" x14ac:dyDescent="0.25"/>
    <row r="891" ht="13.5" customHeight="1" x14ac:dyDescent="0.25"/>
    <row r="892" ht="13.5" customHeight="1" x14ac:dyDescent="0.25"/>
    <row r="893" ht="13.5" customHeight="1" x14ac:dyDescent="0.25"/>
    <row r="894" ht="13.5" customHeight="1" x14ac:dyDescent="0.25"/>
    <row r="895" ht="13.5" customHeight="1" x14ac:dyDescent="0.25"/>
    <row r="896" ht="13.5" customHeight="1" x14ac:dyDescent="0.25"/>
    <row r="897" ht="13.5" customHeight="1" x14ac:dyDescent="0.25"/>
    <row r="898" ht="13.5" customHeight="1" x14ac:dyDescent="0.25"/>
    <row r="899" ht="13.5" customHeight="1" x14ac:dyDescent="0.25"/>
    <row r="900" ht="13.5" customHeight="1" x14ac:dyDescent="0.25"/>
    <row r="901" ht="13.5" customHeight="1" x14ac:dyDescent="0.25"/>
    <row r="902" ht="13.5" customHeight="1" x14ac:dyDescent="0.25"/>
    <row r="903" ht="13.5" customHeight="1" x14ac:dyDescent="0.25"/>
    <row r="904" ht="13.5" customHeight="1" x14ac:dyDescent="0.25"/>
    <row r="905" ht="13.5" customHeight="1" x14ac:dyDescent="0.25"/>
    <row r="906" ht="13.5" customHeight="1" x14ac:dyDescent="0.25"/>
    <row r="907" ht="13.5" customHeight="1" x14ac:dyDescent="0.25"/>
    <row r="908" ht="13.5" customHeight="1" x14ac:dyDescent="0.25"/>
    <row r="909" ht="13.5" customHeight="1" x14ac:dyDescent="0.25"/>
    <row r="910" ht="13.5" customHeight="1" x14ac:dyDescent="0.25"/>
    <row r="911" ht="13.5" customHeight="1" x14ac:dyDescent="0.25"/>
    <row r="912" ht="13.5" customHeight="1" x14ac:dyDescent="0.25"/>
    <row r="913" ht="13.5" customHeight="1" x14ac:dyDescent="0.25"/>
    <row r="914" ht="13.5" customHeight="1" x14ac:dyDescent="0.25"/>
    <row r="915" ht="13.5" customHeight="1" x14ac:dyDescent="0.25"/>
    <row r="916" ht="13.5" customHeight="1" x14ac:dyDescent="0.25"/>
    <row r="917" ht="13.5" customHeight="1" x14ac:dyDescent="0.25"/>
    <row r="918" ht="13.5" customHeight="1" x14ac:dyDescent="0.25"/>
    <row r="919" ht="13.5" customHeight="1" x14ac:dyDescent="0.25"/>
    <row r="920" ht="13.5" customHeight="1" x14ac:dyDescent="0.25"/>
    <row r="921" ht="13.5" customHeight="1" x14ac:dyDescent="0.25"/>
    <row r="922" ht="13.5" customHeight="1" x14ac:dyDescent="0.25"/>
    <row r="923" ht="13.5" customHeight="1" x14ac:dyDescent="0.25"/>
    <row r="924" ht="13.5" customHeight="1" x14ac:dyDescent="0.25"/>
    <row r="925" ht="13.5" customHeight="1" x14ac:dyDescent="0.25"/>
    <row r="926" ht="13.5" customHeight="1" x14ac:dyDescent="0.25"/>
    <row r="927" ht="13.5" customHeight="1" x14ac:dyDescent="0.25"/>
    <row r="928" ht="13.5" customHeight="1" x14ac:dyDescent="0.25"/>
    <row r="929" ht="13.5" customHeight="1" x14ac:dyDescent="0.25"/>
    <row r="930" ht="13.5" customHeight="1" x14ac:dyDescent="0.25"/>
    <row r="931" ht="13.5" customHeight="1" x14ac:dyDescent="0.25"/>
    <row r="932" ht="13.5" customHeight="1" x14ac:dyDescent="0.25"/>
    <row r="933" ht="13.5" customHeight="1" x14ac:dyDescent="0.25"/>
    <row r="934" ht="13.5" customHeight="1" x14ac:dyDescent="0.25"/>
    <row r="935" ht="13.5" customHeight="1" x14ac:dyDescent="0.25"/>
    <row r="936" ht="13.5" customHeight="1" x14ac:dyDescent="0.25"/>
    <row r="937" ht="13.5" customHeight="1" x14ac:dyDescent="0.25"/>
    <row r="938" ht="13.5" customHeight="1" x14ac:dyDescent="0.25"/>
    <row r="939" ht="13.5" customHeight="1" x14ac:dyDescent="0.25"/>
    <row r="940" ht="13.5" customHeight="1" x14ac:dyDescent="0.25"/>
    <row r="941" ht="13.5" customHeight="1" x14ac:dyDescent="0.25"/>
    <row r="942" ht="13.5" customHeight="1" x14ac:dyDescent="0.25"/>
    <row r="943" ht="13.5" customHeight="1" x14ac:dyDescent="0.25"/>
    <row r="944" ht="13.5" customHeight="1" x14ac:dyDescent="0.25"/>
    <row r="945" ht="13.5" customHeight="1" x14ac:dyDescent="0.25"/>
    <row r="946" ht="13.5" customHeight="1" x14ac:dyDescent="0.25"/>
    <row r="947" ht="13.5" customHeight="1" x14ac:dyDescent="0.25"/>
    <row r="948" ht="13.5" customHeight="1" x14ac:dyDescent="0.25"/>
    <row r="949" ht="13.5" customHeight="1" x14ac:dyDescent="0.25"/>
    <row r="950" ht="13.5" customHeight="1" x14ac:dyDescent="0.25"/>
    <row r="951" ht="13.5" customHeight="1" x14ac:dyDescent="0.25"/>
    <row r="952" ht="13.5" customHeight="1" x14ac:dyDescent="0.25"/>
    <row r="953" ht="13.5" customHeight="1" x14ac:dyDescent="0.25"/>
    <row r="954" ht="13.5" customHeight="1" x14ac:dyDescent="0.25"/>
    <row r="955" ht="13.5" customHeight="1" x14ac:dyDescent="0.25"/>
    <row r="956" ht="13.5" customHeight="1" x14ac:dyDescent="0.25"/>
    <row r="957" ht="13.5" customHeight="1" x14ac:dyDescent="0.25"/>
    <row r="958" ht="13.5" customHeight="1" x14ac:dyDescent="0.25"/>
    <row r="959" ht="13.5" customHeight="1" x14ac:dyDescent="0.25"/>
    <row r="960" ht="13.5" customHeight="1" x14ac:dyDescent="0.25"/>
    <row r="961" ht="13.5" customHeight="1" x14ac:dyDescent="0.25"/>
    <row r="962" ht="13.5" customHeight="1" x14ac:dyDescent="0.25"/>
    <row r="963" ht="13.5" customHeight="1" x14ac:dyDescent="0.25"/>
    <row r="964" ht="13.5" customHeight="1" x14ac:dyDescent="0.25"/>
    <row r="965" ht="13.5" customHeight="1" x14ac:dyDescent="0.25"/>
    <row r="966" ht="13.5" customHeight="1" x14ac:dyDescent="0.25"/>
    <row r="967" ht="13.5" customHeight="1" x14ac:dyDescent="0.25"/>
    <row r="968" ht="13.5" customHeight="1" x14ac:dyDescent="0.25"/>
    <row r="969" ht="13.5" customHeight="1" x14ac:dyDescent="0.25"/>
    <row r="970" ht="13.5" customHeight="1" x14ac:dyDescent="0.25"/>
    <row r="971" ht="13.5" customHeight="1" x14ac:dyDescent="0.25"/>
    <row r="972" ht="13.5" customHeight="1" x14ac:dyDescent="0.25"/>
    <row r="973" ht="13.5" customHeight="1" x14ac:dyDescent="0.25"/>
    <row r="974" ht="13.5" customHeight="1" x14ac:dyDescent="0.25"/>
    <row r="975" ht="13.5" customHeight="1" x14ac:dyDescent="0.25"/>
    <row r="976" ht="13.5" customHeight="1" x14ac:dyDescent="0.25"/>
    <row r="977" ht="13.5" customHeight="1" x14ac:dyDescent="0.25"/>
    <row r="978" ht="13.5" customHeight="1" x14ac:dyDescent="0.25"/>
    <row r="979" ht="13.5" customHeight="1" x14ac:dyDescent="0.25"/>
    <row r="980" ht="13.5" customHeight="1" x14ac:dyDescent="0.25"/>
    <row r="981" ht="13.5" customHeight="1" x14ac:dyDescent="0.25"/>
    <row r="982" ht="13.5" customHeight="1" x14ac:dyDescent="0.25"/>
    <row r="983" ht="13.5" customHeight="1" x14ac:dyDescent="0.25"/>
    <row r="984" ht="13.5" customHeight="1" x14ac:dyDescent="0.25"/>
    <row r="985" ht="13.5" customHeight="1" x14ac:dyDescent="0.25"/>
    <row r="986" ht="13.5" customHeight="1" x14ac:dyDescent="0.25"/>
    <row r="987" ht="13.5" customHeight="1" x14ac:dyDescent="0.25"/>
    <row r="988" ht="13.5" customHeight="1" x14ac:dyDescent="0.25"/>
    <row r="989" ht="13.5" customHeight="1" x14ac:dyDescent="0.25"/>
    <row r="990" ht="13.5" customHeight="1" x14ac:dyDescent="0.25"/>
    <row r="991" ht="13.5" customHeight="1" x14ac:dyDescent="0.25"/>
    <row r="992" ht="13.5" customHeight="1" x14ac:dyDescent="0.25"/>
    <row r="993" ht="13.5" customHeight="1" x14ac:dyDescent="0.25"/>
    <row r="994" ht="13.5" customHeight="1" x14ac:dyDescent="0.25"/>
    <row r="995" ht="13.5" customHeight="1" x14ac:dyDescent="0.25"/>
    <row r="996" ht="13.5" customHeight="1" x14ac:dyDescent="0.25"/>
    <row r="997" ht="13.5" customHeight="1" x14ac:dyDescent="0.25"/>
    <row r="998" ht="13.5" customHeight="1" x14ac:dyDescent="0.25"/>
    <row r="999" ht="13.5" customHeight="1" x14ac:dyDescent="0.25"/>
    <row r="1000" ht="13.5" customHeight="1" x14ac:dyDescent="0.25"/>
    <row r="1001" ht="13.5" customHeight="1" x14ac:dyDescent="0.25"/>
    <row r="1002" ht="13.5" customHeight="1" x14ac:dyDescent="0.25"/>
    <row r="1003" ht="13.5" customHeight="1" x14ac:dyDescent="0.25"/>
  </sheetData>
  <sortState xmlns:xlrd2="http://schemas.microsoft.com/office/spreadsheetml/2017/richdata2" ref="A74:AV81">
    <sortCondition descending="1" ref="B74:B81"/>
    <sortCondition ref="A74:A81"/>
  </sortState>
  <phoneticPr fontId="13" type="noConversion"/>
  <hyperlinks>
    <hyperlink ref="AG11" r:id="rId1" xr:uid="{00000000-0004-0000-0300-000001000000}"/>
    <hyperlink ref="AC38" r:id="rId2" xr:uid="{5099A951-0DA7-4AE4-8CE3-403C58D64AEF}"/>
    <hyperlink ref="AG8" r:id="rId3" xr:uid="{47379A4D-DE55-44CE-A301-DFA1D163FBF8}"/>
  </hyperlinks>
  <pageMargins left="0.7" right="0.7" top="0.75" bottom="0.75" header="0" footer="0"/>
  <pageSetup orientation="landscape"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52174-4ED5-4F51-A08D-605B179569AC}">
  <dimension ref="B2:E258"/>
  <sheetViews>
    <sheetView workbookViewId="0">
      <selection activeCell="B2" sqref="B2:B7"/>
    </sheetView>
  </sheetViews>
  <sheetFormatPr defaultRowHeight="13.8" x14ac:dyDescent="0.25"/>
  <cols>
    <col min="2" max="2" width="18.09765625" bestFit="1" customWidth="1"/>
    <col min="3" max="3" width="18.09765625" customWidth="1"/>
  </cols>
  <sheetData>
    <row r="2" spans="2:5" x14ac:dyDescent="0.25">
      <c r="B2" s="38" t="s">
        <v>755</v>
      </c>
      <c r="C2" s="38" t="s">
        <v>760</v>
      </c>
      <c r="D2" s="38" t="s">
        <v>451</v>
      </c>
      <c r="E2" s="38"/>
    </row>
    <row r="3" spans="2:5" x14ac:dyDescent="0.25">
      <c r="B3" s="38" t="s">
        <v>762</v>
      </c>
      <c r="C3" s="38" t="s">
        <v>761</v>
      </c>
      <c r="D3" s="38" t="s">
        <v>451</v>
      </c>
    </row>
    <row r="4" spans="2:5" x14ac:dyDescent="0.25">
      <c r="B4" t="s">
        <v>756</v>
      </c>
      <c r="C4" s="38" t="s">
        <v>763</v>
      </c>
      <c r="D4" s="38" t="s">
        <v>451</v>
      </c>
    </row>
    <row r="5" spans="2:5" x14ac:dyDescent="0.25">
      <c r="B5" s="38" t="s">
        <v>757</v>
      </c>
      <c r="C5" s="38" t="s">
        <v>765</v>
      </c>
      <c r="D5" s="38" t="s">
        <v>451</v>
      </c>
    </row>
    <row r="6" spans="2:5" x14ac:dyDescent="0.25">
      <c r="B6" s="38" t="s">
        <v>758</v>
      </c>
      <c r="C6" s="38" t="s">
        <v>761</v>
      </c>
      <c r="D6" s="38" t="s">
        <v>451</v>
      </c>
    </row>
    <row r="7" spans="2:5" x14ac:dyDescent="0.25">
      <c r="B7" s="38" t="s">
        <v>759</v>
      </c>
      <c r="C7" s="38" t="s">
        <v>764</v>
      </c>
      <c r="D7" s="38" t="s">
        <v>451</v>
      </c>
    </row>
    <row r="9" spans="2:5" x14ac:dyDescent="0.25">
      <c r="B9" t="s">
        <v>767</v>
      </c>
      <c r="C9" s="38" t="s">
        <v>774</v>
      </c>
      <c r="D9" s="38" t="s">
        <v>515</v>
      </c>
    </row>
    <row r="10" spans="2:5" x14ac:dyDescent="0.25">
      <c r="B10" t="s">
        <v>768</v>
      </c>
      <c r="C10" s="38" t="s">
        <v>775</v>
      </c>
      <c r="D10" s="38" t="s">
        <v>515</v>
      </c>
    </row>
    <row r="11" spans="2:5" x14ac:dyDescent="0.25">
      <c r="B11" t="s">
        <v>769</v>
      </c>
      <c r="C11" s="38" t="s">
        <v>776</v>
      </c>
      <c r="D11" s="38" t="s">
        <v>515</v>
      </c>
    </row>
    <row r="12" spans="2:5" x14ac:dyDescent="0.25">
      <c r="B12" t="s">
        <v>770</v>
      </c>
      <c r="C12" s="38" t="s">
        <v>777</v>
      </c>
      <c r="D12" s="38" t="s">
        <v>515</v>
      </c>
    </row>
    <row r="13" spans="2:5" x14ac:dyDescent="0.25">
      <c r="B13" t="s">
        <v>771</v>
      </c>
      <c r="C13" s="38" t="s">
        <v>778</v>
      </c>
      <c r="D13" s="38" t="s">
        <v>515</v>
      </c>
    </row>
    <row r="14" spans="2:5" x14ac:dyDescent="0.25">
      <c r="B14" s="38" t="s">
        <v>773</v>
      </c>
      <c r="C14" s="38" t="s">
        <v>779</v>
      </c>
      <c r="D14" s="38" t="s">
        <v>515</v>
      </c>
    </row>
    <row r="15" spans="2:5" x14ac:dyDescent="0.25">
      <c r="B15" t="s">
        <v>317</v>
      </c>
      <c r="C15" s="38" t="s">
        <v>780</v>
      </c>
      <c r="D15" s="38" t="s">
        <v>515</v>
      </c>
    </row>
    <row r="16" spans="2:5" x14ac:dyDescent="0.25">
      <c r="B16" t="s">
        <v>772</v>
      </c>
      <c r="C16" s="38" t="s">
        <v>781</v>
      </c>
      <c r="D16" s="38" t="s">
        <v>515</v>
      </c>
    </row>
    <row r="17" spans="2:4" x14ac:dyDescent="0.25">
      <c r="C17" s="38"/>
      <c r="D17" s="38"/>
    </row>
    <row r="18" spans="2:4" x14ac:dyDescent="0.25">
      <c r="B18" t="s">
        <v>767</v>
      </c>
      <c r="C18" s="38"/>
      <c r="D18" s="38" t="s">
        <v>685</v>
      </c>
    </row>
    <row r="19" spans="2:4" x14ac:dyDescent="0.25">
      <c r="B19" t="s">
        <v>768</v>
      </c>
      <c r="C19" s="38"/>
      <c r="D19" s="38" t="s">
        <v>685</v>
      </c>
    </row>
    <row r="20" spans="2:4" x14ac:dyDescent="0.25">
      <c r="B20" t="s">
        <v>769</v>
      </c>
      <c r="C20" s="38"/>
      <c r="D20" s="38" t="s">
        <v>685</v>
      </c>
    </row>
    <row r="21" spans="2:4" x14ac:dyDescent="0.25">
      <c r="B21" t="s">
        <v>770</v>
      </c>
      <c r="C21" s="38"/>
      <c r="D21" s="38" t="s">
        <v>685</v>
      </c>
    </row>
    <row r="22" spans="2:4" x14ac:dyDescent="0.25">
      <c r="B22" t="s">
        <v>917</v>
      </c>
      <c r="C22" s="38"/>
      <c r="D22" s="38" t="s">
        <v>685</v>
      </c>
    </row>
    <row r="23" spans="2:4" x14ac:dyDescent="0.25">
      <c r="B23" t="s">
        <v>852</v>
      </c>
      <c r="C23" s="38"/>
      <c r="D23" s="38" t="s">
        <v>685</v>
      </c>
    </row>
    <row r="24" spans="2:4" x14ac:dyDescent="0.25">
      <c r="B24" s="42" t="s">
        <v>857</v>
      </c>
      <c r="C24" s="38"/>
      <c r="D24" s="38" t="s">
        <v>685</v>
      </c>
    </row>
    <row r="25" spans="2:4" x14ac:dyDescent="0.25">
      <c r="B25" t="s">
        <v>317</v>
      </c>
      <c r="C25" s="38"/>
      <c r="D25" s="38" t="s">
        <v>685</v>
      </c>
    </row>
    <row r="26" spans="2:4" x14ac:dyDescent="0.25">
      <c r="B26" t="s">
        <v>772</v>
      </c>
      <c r="C26" s="38"/>
      <c r="D26" s="38" t="s">
        <v>685</v>
      </c>
    </row>
    <row r="27" spans="2:4" x14ac:dyDescent="0.25">
      <c r="B27" s="42" t="s">
        <v>918</v>
      </c>
      <c r="C27" s="38"/>
      <c r="D27" s="38" t="s">
        <v>685</v>
      </c>
    </row>
    <row r="28" spans="2:4" x14ac:dyDescent="0.25">
      <c r="C28" s="38"/>
      <c r="D28" s="38"/>
    </row>
    <row r="29" spans="2:4" x14ac:dyDescent="0.25">
      <c r="B29" t="s">
        <v>767</v>
      </c>
      <c r="C29" s="38"/>
      <c r="D29" s="38" t="s">
        <v>679</v>
      </c>
    </row>
    <row r="30" spans="2:4" x14ac:dyDescent="0.25">
      <c r="B30" t="s">
        <v>768</v>
      </c>
      <c r="C30" s="38"/>
      <c r="D30" s="38" t="s">
        <v>679</v>
      </c>
    </row>
    <row r="31" spans="2:4" x14ac:dyDescent="0.25">
      <c r="B31" t="s">
        <v>769</v>
      </c>
      <c r="C31" s="38"/>
      <c r="D31" s="38" t="s">
        <v>679</v>
      </c>
    </row>
    <row r="32" spans="2:4" x14ac:dyDescent="0.25">
      <c r="B32" t="s">
        <v>770</v>
      </c>
      <c r="C32" s="38"/>
      <c r="D32" s="38" t="s">
        <v>679</v>
      </c>
    </row>
    <row r="33" spans="2:4" x14ac:dyDescent="0.25">
      <c r="B33" t="s">
        <v>852</v>
      </c>
      <c r="C33" s="38"/>
      <c r="D33" s="38" t="s">
        <v>679</v>
      </c>
    </row>
    <row r="34" spans="2:4" x14ac:dyDescent="0.25">
      <c r="B34" t="s">
        <v>313</v>
      </c>
      <c r="C34" s="38"/>
      <c r="D34" s="38" t="s">
        <v>679</v>
      </c>
    </row>
    <row r="35" spans="2:4" x14ac:dyDescent="0.25">
      <c r="B35" t="s">
        <v>317</v>
      </c>
      <c r="C35" s="38"/>
      <c r="D35" s="38" t="s">
        <v>679</v>
      </c>
    </row>
    <row r="36" spans="2:4" x14ac:dyDescent="0.25">
      <c r="B36" t="s">
        <v>772</v>
      </c>
      <c r="C36" s="38"/>
      <c r="D36" s="38" t="s">
        <v>679</v>
      </c>
    </row>
    <row r="37" spans="2:4" x14ac:dyDescent="0.25">
      <c r="B37" t="s">
        <v>851</v>
      </c>
      <c r="C37" s="38"/>
      <c r="D37" s="38" t="s">
        <v>679</v>
      </c>
    </row>
    <row r="38" spans="2:4" x14ac:dyDescent="0.25">
      <c r="B38" t="s">
        <v>853</v>
      </c>
      <c r="C38" s="38"/>
      <c r="D38" s="38" t="s">
        <v>679</v>
      </c>
    </row>
    <row r="39" spans="2:4" x14ac:dyDescent="0.25">
      <c r="B39" t="s">
        <v>861</v>
      </c>
      <c r="C39" s="38"/>
      <c r="D39" s="38" t="s">
        <v>679</v>
      </c>
    </row>
    <row r="40" spans="2:4" x14ac:dyDescent="0.25">
      <c r="B40" t="s">
        <v>854</v>
      </c>
      <c r="C40" s="38"/>
      <c r="D40" s="38" t="s">
        <v>679</v>
      </c>
    </row>
    <row r="41" spans="2:4" x14ac:dyDescent="0.25">
      <c r="B41" t="s">
        <v>855</v>
      </c>
      <c r="C41" s="38"/>
      <c r="D41" s="38" t="s">
        <v>679</v>
      </c>
    </row>
    <row r="42" spans="2:4" x14ac:dyDescent="0.25">
      <c r="B42" t="s">
        <v>856</v>
      </c>
      <c r="C42" s="38"/>
      <c r="D42" s="38" t="s">
        <v>679</v>
      </c>
    </row>
    <row r="43" spans="2:4" x14ac:dyDescent="0.25">
      <c r="B43" t="s">
        <v>857</v>
      </c>
      <c r="C43" s="38"/>
      <c r="D43" s="38" t="s">
        <v>679</v>
      </c>
    </row>
    <row r="44" spans="2:4" x14ac:dyDescent="0.25">
      <c r="B44" t="s">
        <v>858</v>
      </c>
      <c r="C44" s="38"/>
      <c r="D44" s="38" t="s">
        <v>679</v>
      </c>
    </row>
    <row r="45" spans="2:4" x14ac:dyDescent="0.25">
      <c r="B45" t="s">
        <v>859</v>
      </c>
      <c r="C45" s="38"/>
      <c r="D45" s="38" t="s">
        <v>679</v>
      </c>
    </row>
    <row r="46" spans="2:4" x14ac:dyDescent="0.25">
      <c r="B46" t="s">
        <v>860</v>
      </c>
      <c r="C46" s="38"/>
      <c r="D46" s="38" t="s">
        <v>679</v>
      </c>
    </row>
    <row r="47" spans="2:4" x14ac:dyDescent="0.25">
      <c r="C47" s="38"/>
      <c r="D47" s="38"/>
    </row>
    <row r="48" spans="2:4" x14ac:dyDescent="0.25">
      <c r="C48" s="38"/>
      <c r="D48" s="38"/>
    </row>
    <row r="49" spans="2:4" x14ac:dyDescent="0.25">
      <c r="C49" s="38"/>
      <c r="D49" s="38"/>
    </row>
    <row r="51" spans="2:4" x14ac:dyDescent="0.25">
      <c r="B51" s="38" t="s">
        <v>782</v>
      </c>
      <c r="D51" s="38" t="s">
        <v>843</v>
      </c>
    </row>
    <row r="52" spans="2:4" x14ac:dyDescent="0.25">
      <c r="B52" s="38" t="s">
        <v>783</v>
      </c>
      <c r="D52" s="38" t="s">
        <v>843</v>
      </c>
    </row>
    <row r="54" spans="2:4" x14ac:dyDescent="0.25">
      <c r="B54" s="38" t="s">
        <v>784</v>
      </c>
      <c r="D54" s="38" t="s">
        <v>447</v>
      </c>
    </row>
    <row r="56" spans="2:4" x14ac:dyDescent="0.25">
      <c r="B56" t="s">
        <v>785</v>
      </c>
      <c r="D56" s="38" t="s">
        <v>422</v>
      </c>
    </row>
    <row r="57" spans="2:4" x14ac:dyDescent="0.25">
      <c r="B57" t="s">
        <v>786</v>
      </c>
      <c r="D57" s="38" t="s">
        <v>422</v>
      </c>
    </row>
    <row r="58" spans="2:4" x14ac:dyDescent="0.25">
      <c r="B58" t="s">
        <v>787</v>
      </c>
      <c r="D58" s="38" t="s">
        <v>422</v>
      </c>
    </row>
    <row r="59" spans="2:4" x14ac:dyDescent="0.25">
      <c r="B59" t="s">
        <v>788</v>
      </c>
      <c r="D59" s="38" t="s">
        <v>422</v>
      </c>
    </row>
    <row r="60" spans="2:4" x14ac:dyDescent="0.25">
      <c r="B60" t="s">
        <v>789</v>
      </c>
      <c r="D60" s="38" t="s">
        <v>422</v>
      </c>
    </row>
    <row r="61" spans="2:4" x14ac:dyDescent="0.25">
      <c r="B61" t="s">
        <v>790</v>
      </c>
      <c r="D61" s="38" t="s">
        <v>422</v>
      </c>
    </row>
    <row r="62" spans="2:4" x14ac:dyDescent="0.25">
      <c r="B62" s="38" t="s">
        <v>791</v>
      </c>
      <c r="C62" s="38" t="s">
        <v>806</v>
      </c>
      <c r="D62" s="38" t="s">
        <v>422</v>
      </c>
    </row>
    <row r="63" spans="2:4" x14ac:dyDescent="0.25">
      <c r="B63" t="s">
        <v>792</v>
      </c>
      <c r="C63" s="38" t="s">
        <v>807</v>
      </c>
      <c r="D63" s="38" t="s">
        <v>422</v>
      </c>
    </row>
    <row r="64" spans="2:4" x14ac:dyDescent="0.25">
      <c r="B64" t="s">
        <v>793</v>
      </c>
      <c r="C64" s="38" t="s">
        <v>808</v>
      </c>
      <c r="D64" s="38" t="s">
        <v>422</v>
      </c>
    </row>
    <row r="65" spans="2:4" x14ac:dyDescent="0.25">
      <c r="B65" t="s">
        <v>794</v>
      </c>
      <c r="C65" s="38" t="s">
        <v>809</v>
      </c>
      <c r="D65" s="38" t="s">
        <v>422</v>
      </c>
    </row>
    <row r="66" spans="2:4" x14ac:dyDescent="0.25">
      <c r="B66" t="s">
        <v>795</v>
      </c>
      <c r="C66" s="38" t="s">
        <v>810</v>
      </c>
      <c r="D66" s="38" t="s">
        <v>422</v>
      </c>
    </row>
    <row r="67" spans="2:4" x14ac:dyDescent="0.25">
      <c r="B67" t="s">
        <v>796</v>
      </c>
      <c r="C67" s="38" t="s">
        <v>811</v>
      </c>
      <c r="D67" s="38" t="s">
        <v>422</v>
      </c>
    </row>
    <row r="68" spans="2:4" x14ac:dyDescent="0.25">
      <c r="B68" t="s">
        <v>797</v>
      </c>
      <c r="D68" s="38" t="s">
        <v>422</v>
      </c>
    </row>
    <row r="69" spans="2:4" x14ac:dyDescent="0.25">
      <c r="B69" t="s">
        <v>798</v>
      </c>
      <c r="D69" s="38" t="s">
        <v>422</v>
      </c>
    </row>
    <row r="70" spans="2:4" x14ac:dyDescent="0.25">
      <c r="B70" t="s">
        <v>799</v>
      </c>
      <c r="D70" s="38" t="s">
        <v>422</v>
      </c>
    </row>
    <row r="71" spans="2:4" x14ac:dyDescent="0.25">
      <c r="B71" t="s">
        <v>800</v>
      </c>
      <c r="D71" s="38" t="s">
        <v>422</v>
      </c>
    </row>
    <row r="72" spans="2:4" x14ac:dyDescent="0.25">
      <c r="B72" t="s">
        <v>801</v>
      </c>
      <c r="C72" s="38" t="s">
        <v>812</v>
      </c>
      <c r="D72" s="38" t="s">
        <v>422</v>
      </c>
    </row>
    <row r="73" spans="2:4" x14ac:dyDescent="0.25">
      <c r="B73" t="s">
        <v>802</v>
      </c>
      <c r="D73" s="38" t="s">
        <v>422</v>
      </c>
    </row>
    <row r="74" spans="2:4" x14ac:dyDescent="0.25">
      <c r="B74" t="s">
        <v>803</v>
      </c>
      <c r="D74" s="38" t="s">
        <v>422</v>
      </c>
    </row>
    <row r="75" spans="2:4" x14ac:dyDescent="0.25">
      <c r="B75" t="s">
        <v>804</v>
      </c>
      <c r="D75" s="38" t="s">
        <v>422</v>
      </c>
    </row>
    <row r="77" spans="2:4" x14ac:dyDescent="0.25">
      <c r="B77" s="38" t="s">
        <v>813</v>
      </c>
      <c r="C77" s="38" t="s">
        <v>815</v>
      </c>
      <c r="D77" s="38" t="s">
        <v>465</v>
      </c>
    </row>
    <row r="78" spans="2:4" x14ac:dyDescent="0.25">
      <c r="B78" s="38" t="s">
        <v>313</v>
      </c>
      <c r="D78" s="38" t="s">
        <v>465</v>
      </c>
    </row>
    <row r="80" spans="2:4" x14ac:dyDescent="0.25">
      <c r="B80" s="38" t="s">
        <v>545</v>
      </c>
      <c r="D80" s="38" t="s">
        <v>425</v>
      </c>
    </row>
    <row r="82" spans="2:4" x14ac:dyDescent="0.25">
      <c r="B82" t="s">
        <v>817</v>
      </c>
      <c r="D82" t="s">
        <v>837</v>
      </c>
    </row>
    <row r="83" spans="2:4" x14ac:dyDescent="0.25">
      <c r="B83" t="s">
        <v>818</v>
      </c>
      <c r="D83" t="s">
        <v>837</v>
      </c>
    </row>
    <row r="84" spans="2:4" x14ac:dyDescent="0.25">
      <c r="B84" t="s">
        <v>819</v>
      </c>
      <c r="D84" t="s">
        <v>837</v>
      </c>
    </row>
    <row r="85" spans="2:4" x14ac:dyDescent="0.25">
      <c r="B85" t="s">
        <v>820</v>
      </c>
      <c r="D85" t="s">
        <v>837</v>
      </c>
    </row>
    <row r="86" spans="2:4" x14ac:dyDescent="0.25">
      <c r="B86" t="s">
        <v>821</v>
      </c>
      <c r="D86" t="s">
        <v>837</v>
      </c>
    </row>
    <row r="87" spans="2:4" x14ac:dyDescent="0.25">
      <c r="B87" t="s">
        <v>822</v>
      </c>
      <c r="D87" t="s">
        <v>837</v>
      </c>
    </row>
    <row r="88" spans="2:4" x14ac:dyDescent="0.25">
      <c r="B88" s="38" t="s">
        <v>823</v>
      </c>
      <c r="D88" t="s">
        <v>837</v>
      </c>
    </row>
    <row r="89" spans="2:4" x14ac:dyDescent="0.25">
      <c r="B89" t="s">
        <v>825</v>
      </c>
      <c r="D89" t="s">
        <v>837</v>
      </c>
    </row>
    <row r="90" spans="2:4" x14ac:dyDescent="0.25">
      <c r="B90" t="s">
        <v>826</v>
      </c>
      <c r="D90" t="s">
        <v>837</v>
      </c>
    </row>
    <row r="91" spans="2:4" x14ac:dyDescent="0.25">
      <c r="B91" t="s">
        <v>828</v>
      </c>
      <c r="D91" t="s">
        <v>837</v>
      </c>
    </row>
    <row r="92" spans="2:4" x14ac:dyDescent="0.25">
      <c r="B92" t="s">
        <v>829</v>
      </c>
      <c r="D92" t="s">
        <v>837</v>
      </c>
    </row>
    <row r="93" spans="2:4" x14ac:dyDescent="0.25">
      <c r="B93" t="s">
        <v>831</v>
      </c>
      <c r="D93" t="s">
        <v>837</v>
      </c>
    </row>
    <row r="94" spans="2:4" x14ac:dyDescent="0.25">
      <c r="B94" t="s">
        <v>832</v>
      </c>
      <c r="D94" t="s">
        <v>837</v>
      </c>
    </row>
    <row r="95" spans="2:4" x14ac:dyDescent="0.25">
      <c r="B95" t="s">
        <v>833</v>
      </c>
      <c r="D95" t="s">
        <v>837</v>
      </c>
    </row>
    <row r="96" spans="2:4" x14ac:dyDescent="0.25">
      <c r="B96" t="s">
        <v>834</v>
      </c>
      <c r="D96" t="s">
        <v>837</v>
      </c>
    </row>
    <row r="97" spans="2:4" x14ac:dyDescent="0.25">
      <c r="B97" t="s">
        <v>827</v>
      </c>
      <c r="D97" t="s">
        <v>413</v>
      </c>
    </row>
    <row r="98" spans="2:4" x14ac:dyDescent="0.25">
      <c r="B98" t="s">
        <v>830</v>
      </c>
      <c r="D98" t="s">
        <v>413</v>
      </c>
    </row>
    <row r="99" spans="2:4" x14ac:dyDescent="0.25">
      <c r="B99" t="s">
        <v>824</v>
      </c>
      <c r="D99" t="s">
        <v>413</v>
      </c>
    </row>
    <row r="100" spans="2:4" x14ac:dyDescent="0.25">
      <c r="B100" t="s">
        <v>816</v>
      </c>
      <c r="D100" t="s">
        <v>413</v>
      </c>
    </row>
    <row r="102" spans="2:4" x14ac:dyDescent="0.25">
      <c r="B102" t="s">
        <v>310</v>
      </c>
      <c r="D102" s="38" t="s">
        <v>848</v>
      </c>
    </row>
    <row r="103" spans="2:4" x14ac:dyDescent="0.25">
      <c r="B103" t="s">
        <v>838</v>
      </c>
      <c r="D103" t="s">
        <v>848</v>
      </c>
    </row>
    <row r="104" spans="2:4" x14ac:dyDescent="0.25">
      <c r="B104" t="s">
        <v>839</v>
      </c>
      <c r="D104" s="38" t="s">
        <v>921</v>
      </c>
    </row>
    <row r="105" spans="2:4" x14ac:dyDescent="0.25">
      <c r="B105" t="s">
        <v>841</v>
      </c>
      <c r="D105" s="38" t="s">
        <v>921</v>
      </c>
    </row>
    <row r="106" spans="2:4" x14ac:dyDescent="0.25">
      <c r="B106" t="s">
        <v>840</v>
      </c>
      <c r="D106" s="38" t="s">
        <v>921</v>
      </c>
    </row>
    <row r="107" spans="2:4" x14ac:dyDescent="0.25">
      <c r="B107" s="38" t="s">
        <v>847</v>
      </c>
      <c r="D107" s="38" t="s">
        <v>920</v>
      </c>
    </row>
    <row r="109" spans="2:4" x14ac:dyDescent="0.25">
      <c r="B109" t="s">
        <v>862</v>
      </c>
      <c r="D109" t="s">
        <v>680</v>
      </c>
    </row>
    <row r="110" spans="2:4" x14ac:dyDescent="0.25">
      <c r="B110" t="s">
        <v>863</v>
      </c>
    </row>
    <row r="111" spans="2:4" x14ac:dyDescent="0.25">
      <c r="B111" t="s">
        <v>864</v>
      </c>
    </row>
    <row r="112" spans="2:4" x14ac:dyDescent="0.25">
      <c r="B112" t="s">
        <v>865</v>
      </c>
    </row>
    <row r="113" spans="2:2" x14ac:dyDescent="0.25">
      <c r="B113" t="s">
        <v>866</v>
      </c>
    </row>
    <row r="114" spans="2:2" x14ac:dyDescent="0.25">
      <c r="B114" t="s">
        <v>867</v>
      </c>
    </row>
    <row r="115" spans="2:2" x14ac:dyDescent="0.25">
      <c r="B115" t="s">
        <v>868</v>
      </c>
    </row>
    <row r="116" spans="2:2" x14ac:dyDescent="0.25">
      <c r="B116" t="s">
        <v>869</v>
      </c>
    </row>
    <row r="117" spans="2:2" x14ac:dyDescent="0.25">
      <c r="B117" t="s">
        <v>870</v>
      </c>
    </row>
    <row r="118" spans="2:2" x14ac:dyDescent="0.25">
      <c r="B118" t="s">
        <v>871</v>
      </c>
    </row>
    <row r="119" spans="2:2" x14ac:dyDescent="0.25">
      <c r="B119" t="s">
        <v>872</v>
      </c>
    </row>
    <row r="120" spans="2:2" x14ac:dyDescent="0.25">
      <c r="B120" t="s">
        <v>873</v>
      </c>
    </row>
    <row r="121" spans="2:2" x14ac:dyDescent="0.25">
      <c r="B121" t="s">
        <v>874</v>
      </c>
    </row>
    <row r="122" spans="2:2" x14ac:dyDescent="0.25">
      <c r="B122" t="s">
        <v>875</v>
      </c>
    </row>
    <row r="123" spans="2:2" x14ac:dyDescent="0.25">
      <c r="B123" t="s">
        <v>876</v>
      </c>
    </row>
    <row r="124" spans="2:2" x14ac:dyDescent="0.25">
      <c r="B124" t="s">
        <v>877</v>
      </c>
    </row>
    <row r="125" spans="2:2" x14ac:dyDescent="0.25">
      <c r="B125" t="s">
        <v>878</v>
      </c>
    </row>
    <row r="126" spans="2:2" x14ac:dyDescent="0.25">
      <c r="B126" t="s">
        <v>879</v>
      </c>
    </row>
    <row r="127" spans="2:2" x14ac:dyDescent="0.25">
      <c r="B127" t="s">
        <v>880</v>
      </c>
    </row>
    <row r="128" spans="2:2" x14ac:dyDescent="0.25">
      <c r="B128" t="s">
        <v>881</v>
      </c>
    </row>
    <row r="129" spans="2:2" x14ac:dyDescent="0.25">
      <c r="B129" t="s">
        <v>882</v>
      </c>
    </row>
    <row r="130" spans="2:2" x14ac:dyDescent="0.25">
      <c r="B130" t="s">
        <v>883</v>
      </c>
    </row>
    <row r="131" spans="2:2" x14ac:dyDescent="0.25">
      <c r="B131" t="s">
        <v>884</v>
      </c>
    </row>
    <row r="132" spans="2:2" x14ac:dyDescent="0.25">
      <c r="B132" t="s">
        <v>885</v>
      </c>
    </row>
    <row r="133" spans="2:2" x14ac:dyDescent="0.25">
      <c r="B133" t="s">
        <v>886</v>
      </c>
    </row>
    <row r="134" spans="2:2" x14ac:dyDescent="0.25">
      <c r="B134" t="s">
        <v>887</v>
      </c>
    </row>
    <row r="135" spans="2:2" x14ac:dyDescent="0.25">
      <c r="B135" t="s">
        <v>888</v>
      </c>
    </row>
    <row r="136" spans="2:2" x14ac:dyDescent="0.25">
      <c r="B136" t="s">
        <v>798</v>
      </c>
    </row>
    <row r="137" spans="2:2" x14ac:dyDescent="0.25">
      <c r="B137" t="s">
        <v>889</v>
      </c>
    </row>
    <row r="138" spans="2:2" x14ac:dyDescent="0.25">
      <c r="B138" t="s">
        <v>890</v>
      </c>
    </row>
    <row r="139" spans="2:2" x14ac:dyDescent="0.25">
      <c r="B139" t="s">
        <v>891</v>
      </c>
    </row>
    <row r="140" spans="2:2" x14ac:dyDescent="0.25">
      <c r="B140" t="s">
        <v>892</v>
      </c>
    </row>
    <row r="141" spans="2:2" x14ac:dyDescent="0.25">
      <c r="B141" t="s">
        <v>893</v>
      </c>
    </row>
    <row r="142" spans="2:2" x14ac:dyDescent="0.25">
      <c r="B142" t="s">
        <v>894</v>
      </c>
    </row>
    <row r="143" spans="2:2" x14ac:dyDescent="0.25">
      <c r="B143" t="s">
        <v>895</v>
      </c>
    </row>
    <row r="144" spans="2:2" x14ac:dyDescent="0.25">
      <c r="B144" t="s">
        <v>896</v>
      </c>
    </row>
    <row r="145" spans="2:4" x14ac:dyDescent="0.25">
      <c r="B145" t="s">
        <v>897</v>
      </c>
    </row>
    <row r="146" spans="2:4" x14ac:dyDescent="0.25">
      <c r="B146" t="s">
        <v>898</v>
      </c>
    </row>
    <row r="148" spans="2:4" x14ac:dyDescent="0.25">
      <c r="B148" t="s">
        <v>901</v>
      </c>
      <c r="D148" t="s">
        <v>668</v>
      </c>
    </row>
    <row r="149" spans="2:4" x14ac:dyDescent="0.25">
      <c r="B149" t="s">
        <v>902</v>
      </c>
    </row>
    <row r="150" spans="2:4" x14ac:dyDescent="0.25">
      <c r="B150" t="s">
        <v>903</v>
      </c>
    </row>
    <row r="151" spans="2:4" x14ac:dyDescent="0.25">
      <c r="B151" t="s">
        <v>904</v>
      </c>
    </row>
    <row r="152" spans="2:4" x14ac:dyDescent="0.25">
      <c r="B152" t="s">
        <v>315</v>
      </c>
    </row>
    <row r="153" spans="2:4" x14ac:dyDescent="0.25">
      <c r="B153" t="s">
        <v>905</v>
      </c>
    </row>
    <row r="154" spans="2:4" x14ac:dyDescent="0.25">
      <c r="B154" t="s">
        <v>906</v>
      </c>
    </row>
    <row r="155" spans="2:4" x14ac:dyDescent="0.25">
      <c r="B155" t="s">
        <v>907</v>
      </c>
    </row>
    <row r="156" spans="2:4" x14ac:dyDescent="0.25">
      <c r="B156" t="s">
        <v>908</v>
      </c>
    </row>
    <row r="157" spans="2:4" x14ac:dyDescent="0.25">
      <c r="B157" t="s">
        <v>909</v>
      </c>
    </row>
    <row r="158" spans="2:4" x14ac:dyDescent="0.25">
      <c r="B158" t="s">
        <v>910</v>
      </c>
    </row>
    <row r="159" spans="2:4" x14ac:dyDescent="0.25">
      <c r="B159" t="s">
        <v>911</v>
      </c>
    </row>
    <row r="160" spans="2:4" x14ac:dyDescent="0.25">
      <c r="B160" t="s">
        <v>912</v>
      </c>
    </row>
    <row r="161" spans="2:4" x14ac:dyDescent="0.25">
      <c r="B161" t="s">
        <v>913</v>
      </c>
    </row>
    <row r="163" spans="2:4" x14ac:dyDescent="0.25">
      <c r="B163" t="s">
        <v>313</v>
      </c>
      <c r="D163" s="38" t="s">
        <v>372</v>
      </c>
    </row>
    <row r="164" spans="2:4" x14ac:dyDescent="0.25">
      <c r="B164" t="s">
        <v>768</v>
      </c>
    </row>
    <row r="165" spans="2:4" x14ac:dyDescent="0.25">
      <c r="B165" t="s">
        <v>311</v>
      </c>
    </row>
    <row r="166" spans="2:4" x14ac:dyDescent="0.25">
      <c r="B166" t="s">
        <v>923</v>
      </c>
    </row>
    <row r="167" spans="2:4" x14ac:dyDescent="0.25">
      <c r="B167" t="s">
        <v>924</v>
      </c>
    </row>
    <row r="168" spans="2:4" x14ac:dyDescent="0.25">
      <c r="B168" t="s">
        <v>312</v>
      </c>
    </row>
    <row r="170" spans="2:4" x14ac:dyDescent="0.25">
      <c r="B170" t="s">
        <v>308</v>
      </c>
      <c r="D170" s="38" t="s">
        <v>687</v>
      </c>
    </row>
    <row r="171" spans="2:4" x14ac:dyDescent="0.25">
      <c r="B171" t="s">
        <v>309</v>
      </c>
    </row>
    <row r="172" spans="2:4" x14ac:dyDescent="0.25">
      <c r="B172" t="s">
        <v>310</v>
      </c>
    </row>
    <row r="173" spans="2:4" x14ac:dyDescent="0.25">
      <c r="B173" t="s">
        <v>311</v>
      </c>
    </row>
    <row r="174" spans="2:4" x14ac:dyDescent="0.25">
      <c r="B174" t="s">
        <v>312</v>
      </c>
    </row>
    <row r="175" spans="2:4" x14ac:dyDescent="0.25">
      <c r="B175" t="s">
        <v>313</v>
      </c>
    </row>
    <row r="176" spans="2:4" x14ac:dyDescent="0.25">
      <c r="B176" t="s">
        <v>314</v>
      </c>
    </row>
    <row r="177" spans="2:4" x14ac:dyDescent="0.25">
      <c r="B177" t="s">
        <v>315</v>
      </c>
    </row>
    <row r="178" spans="2:4" x14ac:dyDescent="0.25">
      <c r="B178" t="s">
        <v>316</v>
      </c>
    </row>
    <row r="179" spans="2:4" x14ac:dyDescent="0.25">
      <c r="B179" t="s">
        <v>317</v>
      </c>
    </row>
    <row r="181" spans="2:4" x14ac:dyDescent="0.25">
      <c r="B181" t="s">
        <v>927</v>
      </c>
      <c r="D181" t="s">
        <v>366</v>
      </c>
    </row>
    <row r="182" spans="2:4" x14ac:dyDescent="0.25">
      <c r="B182" t="s">
        <v>928</v>
      </c>
    </row>
    <row r="183" spans="2:4" x14ac:dyDescent="0.25">
      <c r="B183" t="s">
        <v>929</v>
      </c>
    </row>
    <row r="184" spans="2:4" x14ac:dyDescent="0.25">
      <c r="B184" t="s">
        <v>851</v>
      </c>
    </row>
    <row r="185" spans="2:4" x14ac:dyDescent="0.25">
      <c r="B185" t="s">
        <v>930</v>
      </c>
    </row>
    <row r="186" spans="2:4" x14ac:dyDescent="0.25">
      <c r="B186" t="s">
        <v>931</v>
      </c>
    </row>
    <row r="187" spans="2:4" x14ac:dyDescent="0.25">
      <c r="B187" t="s">
        <v>932</v>
      </c>
    </row>
    <row r="188" spans="2:4" x14ac:dyDescent="0.25">
      <c r="B188" t="s">
        <v>933</v>
      </c>
    </row>
    <row r="189" spans="2:4" x14ac:dyDescent="0.25">
      <c r="B189" t="s">
        <v>910</v>
      </c>
    </row>
    <row r="190" spans="2:4" x14ac:dyDescent="0.25">
      <c r="B190" t="s">
        <v>313</v>
      </c>
    </row>
    <row r="192" spans="2:4" x14ac:dyDescent="0.25">
      <c r="B192" t="s">
        <v>310</v>
      </c>
      <c r="D192" t="s">
        <v>695</v>
      </c>
    </row>
    <row r="193" spans="2:4" x14ac:dyDescent="0.25">
      <c r="B193" t="s">
        <v>838</v>
      </c>
    </row>
    <row r="194" spans="2:4" x14ac:dyDescent="0.25">
      <c r="B194" t="s">
        <v>312</v>
      </c>
    </row>
    <row r="195" spans="2:4" x14ac:dyDescent="0.25">
      <c r="B195" t="s">
        <v>937</v>
      </c>
    </row>
    <row r="196" spans="2:4" x14ac:dyDescent="0.25">
      <c r="B196" t="s">
        <v>938</v>
      </c>
    </row>
    <row r="197" spans="2:4" x14ac:dyDescent="0.25">
      <c r="B197" t="s">
        <v>840</v>
      </c>
    </row>
    <row r="198" spans="2:4" x14ac:dyDescent="0.25">
      <c r="B198" t="s">
        <v>939</v>
      </c>
    </row>
    <row r="199" spans="2:4" x14ac:dyDescent="0.25">
      <c r="B199" t="s">
        <v>937</v>
      </c>
    </row>
    <row r="200" spans="2:4" x14ac:dyDescent="0.25">
      <c r="B200" t="s">
        <v>841</v>
      </c>
    </row>
    <row r="201" spans="2:4" x14ac:dyDescent="0.25">
      <c r="B201" t="s">
        <v>940</v>
      </c>
    </row>
    <row r="202" spans="2:4" x14ac:dyDescent="0.25">
      <c r="B202" t="s">
        <v>941</v>
      </c>
    </row>
    <row r="205" spans="2:4" x14ac:dyDescent="0.25">
      <c r="B205" t="s">
        <v>942</v>
      </c>
      <c r="D205" t="s">
        <v>696</v>
      </c>
    </row>
    <row r="206" spans="2:4" x14ac:dyDescent="0.25">
      <c r="B206" t="s">
        <v>943</v>
      </c>
    </row>
    <row r="207" spans="2:4" x14ac:dyDescent="0.25">
      <c r="B207" t="s">
        <v>944</v>
      </c>
    </row>
    <row r="208" spans="2:4" x14ac:dyDescent="0.25">
      <c r="B208" t="s">
        <v>945</v>
      </c>
    </row>
    <row r="209" spans="2:2" x14ac:dyDescent="0.25">
      <c r="B209" t="s">
        <v>946</v>
      </c>
    </row>
    <row r="210" spans="2:2" x14ac:dyDescent="0.25">
      <c r="B210" t="s">
        <v>947</v>
      </c>
    </row>
    <row r="211" spans="2:2" x14ac:dyDescent="0.25">
      <c r="B211" t="s">
        <v>948</v>
      </c>
    </row>
    <row r="212" spans="2:2" x14ac:dyDescent="0.25">
      <c r="B212" t="s">
        <v>949</v>
      </c>
    </row>
    <row r="213" spans="2:2" x14ac:dyDescent="0.25">
      <c r="B213" t="s">
        <v>950</v>
      </c>
    </row>
    <row r="214" spans="2:2" x14ac:dyDescent="0.25">
      <c r="B214" t="s">
        <v>951</v>
      </c>
    </row>
    <row r="215" spans="2:2" x14ac:dyDescent="0.25">
      <c r="B215" t="s">
        <v>952</v>
      </c>
    </row>
    <row r="216" spans="2:2" x14ac:dyDescent="0.25">
      <c r="B216" t="s">
        <v>953</v>
      </c>
    </row>
    <row r="217" spans="2:2" x14ac:dyDescent="0.25">
      <c r="B217" t="s">
        <v>954</v>
      </c>
    </row>
    <row r="218" spans="2:2" x14ac:dyDescent="0.25">
      <c r="B218" s="43" t="s">
        <v>955</v>
      </c>
    </row>
    <row r="219" spans="2:2" x14ac:dyDescent="0.25">
      <c r="B219" s="43" t="s">
        <v>956</v>
      </c>
    </row>
    <row r="221" spans="2:2" x14ac:dyDescent="0.25">
      <c r="B221" t="s">
        <v>959</v>
      </c>
    </row>
    <row r="222" spans="2:2" x14ac:dyDescent="0.25">
      <c r="B222" t="s">
        <v>960</v>
      </c>
    </row>
    <row r="223" spans="2:2" x14ac:dyDescent="0.25">
      <c r="B223" t="s">
        <v>961</v>
      </c>
    </row>
    <row r="225" spans="2:4" x14ac:dyDescent="0.25">
      <c r="B225" t="s">
        <v>963</v>
      </c>
      <c r="D225" t="s">
        <v>700</v>
      </c>
    </row>
    <row r="226" spans="2:4" x14ac:dyDescent="0.25">
      <c r="B226" t="s">
        <v>964</v>
      </c>
    </row>
    <row r="227" spans="2:4" x14ac:dyDescent="0.25">
      <c r="B227" t="s">
        <v>841</v>
      </c>
    </row>
    <row r="228" spans="2:4" x14ac:dyDescent="0.25">
      <c r="B228" t="s">
        <v>965</v>
      </c>
    </row>
    <row r="229" spans="2:4" x14ac:dyDescent="0.25">
      <c r="B229" t="s">
        <v>847</v>
      </c>
    </row>
    <row r="230" spans="2:4" x14ac:dyDescent="0.25">
      <c r="B230" t="s">
        <v>966</v>
      </c>
    </row>
    <row r="231" spans="2:4" x14ac:dyDescent="0.25">
      <c r="B231" t="s">
        <v>962</v>
      </c>
    </row>
    <row r="233" spans="2:4" x14ac:dyDescent="0.25">
      <c r="B233" t="s">
        <v>970</v>
      </c>
      <c r="D233" t="s">
        <v>633</v>
      </c>
    </row>
    <row r="234" spans="2:4" x14ac:dyDescent="0.25">
      <c r="B234" t="s">
        <v>838</v>
      </c>
    </row>
    <row r="235" spans="2:4" x14ac:dyDescent="0.25">
      <c r="B235" t="s">
        <v>971</v>
      </c>
    </row>
    <row r="236" spans="2:4" x14ac:dyDescent="0.25">
      <c r="B236" t="s">
        <v>972</v>
      </c>
    </row>
    <row r="237" spans="2:4" x14ac:dyDescent="0.25">
      <c r="B237" t="s">
        <v>973</v>
      </c>
    </row>
    <row r="238" spans="2:4" x14ac:dyDescent="0.25">
      <c r="B238" t="s">
        <v>840</v>
      </c>
    </row>
    <row r="239" spans="2:4" x14ac:dyDescent="0.25">
      <c r="B239" t="s">
        <v>937</v>
      </c>
    </row>
    <row r="240" spans="2:4" x14ac:dyDescent="0.25">
      <c r="B240" t="s">
        <v>974</v>
      </c>
    </row>
    <row r="241" spans="2:4" x14ac:dyDescent="0.25">
      <c r="B241" t="s">
        <v>841</v>
      </c>
    </row>
    <row r="242" spans="2:4" x14ac:dyDescent="0.25">
      <c r="B242" t="s">
        <v>975</v>
      </c>
    </row>
    <row r="243" spans="2:4" x14ac:dyDescent="0.25">
      <c r="B243" t="s">
        <v>976</v>
      </c>
    </row>
    <row r="245" spans="2:4" x14ac:dyDescent="0.25">
      <c r="B245" t="s">
        <v>978</v>
      </c>
      <c r="D245" t="s">
        <v>706</v>
      </c>
    </row>
    <row r="246" spans="2:4" x14ac:dyDescent="0.25">
      <c r="B246" t="s">
        <v>310</v>
      </c>
    </row>
    <row r="247" spans="2:4" x14ac:dyDescent="0.25">
      <c r="B247" t="s">
        <v>838</v>
      </c>
    </row>
    <row r="248" spans="2:4" x14ac:dyDescent="0.25">
      <c r="B248" t="s">
        <v>971</v>
      </c>
    </row>
    <row r="249" spans="2:4" x14ac:dyDescent="0.25">
      <c r="B249" t="s">
        <v>979</v>
      </c>
    </row>
    <row r="250" spans="2:4" x14ac:dyDescent="0.25">
      <c r="B250" t="s">
        <v>973</v>
      </c>
    </row>
    <row r="251" spans="2:4" x14ac:dyDescent="0.25">
      <c r="B251" t="s">
        <v>840</v>
      </c>
    </row>
    <row r="252" spans="2:4" x14ac:dyDescent="0.25">
      <c r="B252" t="s">
        <v>847</v>
      </c>
    </row>
    <row r="253" spans="2:4" x14ac:dyDescent="0.25">
      <c r="B253" t="s">
        <v>974</v>
      </c>
    </row>
    <row r="254" spans="2:4" x14ac:dyDescent="0.25">
      <c r="B254" t="s">
        <v>841</v>
      </c>
    </row>
    <row r="255" spans="2:4" x14ac:dyDescent="0.25">
      <c r="B255" t="s">
        <v>980</v>
      </c>
    </row>
    <row r="256" spans="2:4" x14ac:dyDescent="0.25">
      <c r="B256" t="s">
        <v>975</v>
      </c>
    </row>
    <row r="258" spans="2:4" x14ac:dyDescent="0.25">
      <c r="B258" s="38" t="s">
        <v>983</v>
      </c>
      <c r="D258" s="38" t="s">
        <v>982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First Submission</vt:lpstr>
      <vt:lpstr>First Submission Metrics Mappin</vt:lpstr>
      <vt:lpstr>First Submission CleanBug Ratio</vt:lpstr>
      <vt:lpstr>Second Submission</vt:lpstr>
      <vt:lpstr>Evaluated Software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Hui Chen</dc:creator>
  <cp:lastModifiedBy>Hui Chen</cp:lastModifiedBy>
  <dcterms:created xsi:type="dcterms:W3CDTF">2021-05-21T17:54:24Z</dcterms:created>
  <dcterms:modified xsi:type="dcterms:W3CDTF">2022-01-03T18:31:43Z</dcterms:modified>
</cp:coreProperties>
</file>