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uiming\Documents\detoxification\excel_file\Mammalian_evoln_detox_excel\"/>
    </mc:Choice>
  </mc:AlternateContent>
  <bookViews>
    <workbookView xWindow="0" yWindow="0" windowWidth="20730" windowHeight="9735" activeTab="2"/>
  </bookViews>
  <sheets>
    <sheet name="species" sheetId="1" r:id="rId1"/>
    <sheet name="29MammalsProject" sheetId="2" r:id="rId2"/>
    <sheet name="Assembly_organism_2Jun15" sheetId="3" r:id="rId3"/>
  </sheets>
  <definedNames>
    <definedName name="_xlnm._FilterDatabase" localSheetId="2" hidden="1">Assembly_organism_2Jun15!$A$1:$K$104</definedName>
    <definedName name="_xlnm._FilterDatabase" localSheetId="0" hidden="1">species!$A$1:$S$16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3" l="1"/>
  <c r="E2" i="3"/>
  <c r="D3" i="3"/>
  <c r="E3" i="3"/>
  <c r="D4" i="3"/>
  <c r="E4" i="3"/>
  <c r="D5" i="3"/>
  <c r="E5" i="3"/>
  <c r="D6" i="3"/>
  <c r="E6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7" i="3"/>
</calcChain>
</file>

<file path=xl/sharedStrings.xml><?xml version="1.0" encoding="utf-8"?>
<sst xmlns="http://schemas.openxmlformats.org/spreadsheetml/2006/main" count="612" uniqueCount="334">
  <si>
    <t>Comment</t>
  </si>
  <si>
    <t>Complete_genome</t>
  </si>
  <si>
    <t>Coverage</t>
  </si>
  <si>
    <t>Human</t>
  </si>
  <si>
    <t>Species_common_name</t>
  </si>
  <si>
    <t>Scientific_name</t>
  </si>
  <si>
    <t>Primate</t>
  </si>
  <si>
    <t>Chimpanzee</t>
  </si>
  <si>
    <t>Mouse</t>
  </si>
  <si>
    <t>Orangutan</t>
  </si>
  <si>
    <t>Macaque</t>
  </si>
  <si>
    <t>Rat</t>
  </si>
  <si>
    <t>Guinea Pig</t>
  </si>
  <si>
    <t>Cow</t>
  </si>
  <si>
    <t>Dog</t>
  </si>
  <si>
    <t>Horse</t>
  </si>
  <si>
    <t>African elephant</t>
  </si>
  <si>
    <t>Yes</t>
  </si>
  <si>
    <t>Irwin et al 2011</t>
  </si>
  <si>
    <t>Whale</t>
  </si>
  <si>
    <t>Dolphin</t>
  </si>
  <si>
    <t>?</t>
  </si>
  <si>
    <t>Canis lupus familiaris</t>
  </si>
  <si>
    <t>Monodelphis domestica</t>
  </si>
  <si>
    <t>Rodent</t>
  </si>
  <si>
    <t>Laurasiatheria</t>
  </si>
  <si>
    <t>Afrotheria</t>
  </si>
  <si>
    <t>Marsupial</t>
  </si>
  <si>
    <t>Pan troglodytes</t>
  </si>
  <si>
    <t>Homo sapiens</t>
  </si>
  <si>
    <t>Mus musculus</t>
  </si>
  <si>
    <t>Cavia porcellus</t>
  </si>
  <si>
    <t>Bos taurus</t>
  </si>
  <si>
    <t>Cetacea</t>
  </si>
  <si>
    <t>Time (MYA)</t>
  </si>
  <si>
    <t>Rhinopithecus roxellana</t>
  </si>
  <si>
    <t>Rattus norvegicus</t>
  </si>
  <si>
    <t>Equus  caballus</t>
  </si>
  <si>
    <t>Loxodonta africana</t>
  </si>
  <si>
    <t>NA</t>
  </si>
  <si>
    <t>Tursiops truncatus</t>
  </si>
  <si>
    <t>Macaca mulatta</t>
  </si>
  <si>
    <t>Balaenoptera acutorostrata scammoni</t>
  </si>
  <si>
    <t>blp</t>
  </si>
  <si>
    <t>GrayshortTailedOpossum</t>
  </si>
  <si>
    <t>blpm8</t>
  </si>
  <si>
    <t>bltn</t>
  </si>
  <si>
    <t>bltnm8</t>
  </si>
  <si>
    <t>NCBI_assembly_pro</t>
  </si>
  <si>
    <t>GCF_000002285.3</t>
  </si>
  <si>
    <t>yes</t>
  </si>
  <si>
    <t>GCF_000001905.1</t>
  </si>
  <si>
    <t>GCF_000001515.6</t>
  </si>
  <si>
    <t>GCF_000003055.6</t>
  </si>
  <si>
    <t>GCF_000151865.1</t>
  </si>
  <si>
    <t>GCF_000002295.2</t>
  </si>
  <si>
    <t>GCF_000151735.1</t>
  </si>
  <si>
    <t>Date_download</t>
  </si>
  <si>
    <t>GCF_000002165.2</t>
  </si>
  <si>
    <t>Pongo abelii</t>
  </si>
  <si>
    <t>GCF_000001545.4</t>
  </si>
  <si>
    <t>NCBI_assembly_accession</t>
  </si>
  <si>
    <t>Order_NCBI</t>
  </si>
  <si>
    <t>Assembly_level</t>
  </si>
  <si>
    <t>GCF_000002265.2</t>
  </si>
  <si>
    <t>Chromosome</t>
  </si>
  <si>
    <t>Carnivora</t>
  </si>
  <si>
    <t>Proboscidea</t>
  </si>
  <si>
    <t>Superorder_NCBI</t>
  </si>
  <si>
    <t>Primates</t>
  </si>
  <si>
    <t>Euarchontoglires</t>
  </si>
  <si>
    <t>Scaffold</t>
  </si>
  <si>
    <t>SnubNosedMonkey</t>
  </si>
  <si>
    <t>GCF_000769185.1</t>
  </si>
  <si>
    <t>GCF_000493695.1</t>
  </si>
  <si>
    <t>NA (wiki: Artiodactyla)</t>
  </si>
  <si>
    <t>From_Irwin_order</t>
  </si>
  <si>
    <t>Didelphimorphia</t>
  </si>
  <si>
    <t>Rodentia</t>
  </si>
  <si>
    <t>GCF_000002305.2</t>
  </si>
  <si>
    <t>Perissodactyla</t>
  </si>
  <si>
    <t>GCF_000001405.28</t>
  </si>
  <si>
    <t xml:space="preserve">GCF_000002255.3 </t>
  </si>
  <si>
    <t>Rhesus Macaque (Macaca mulatta)</t>
  </si>
  <si>
    <t>Cow (Bos taurus)</t>
  </si>
  <si>
    <t>Dog, Domestic (Canis familaiaris)</t>
  </si>
  <si>
    <t>Guinea Pig (Cavia porcellus)</t>
  </si>
  <si>
    <t>Sloth, Two-toed (Choloepus hoffmanni)</t>
  </si>
  <si>
    <t>Nine-banded Armadillo (Dasypus novemicinctus)</t>
  </si>
  <si>
    <t>Kangaroo Rat (Dipodomys ordii)</t>
  </si>
  <si>
    <t>Tenrec (Echinops telfari)</t>
  </si>
  <si>
    <t>Horse (Equus caballus)</t>
  </si>
  <si>
    <t>Hedgehog, European (Erinaceus europeaus)</t>
  </si>
  <si>
    <t>Cat, Domestic (Felis catus)</t>
  </si>
  <si>
    <t>Human (Homo sapiens)</t>
  </si>
  <si>
    <t>Elephant, African Savannah (Loxodonta africana)</t>
  </si>
  <si>
    <t>Mouse Lemur (Microcebus murinus)</t>
  </si>
  <si>
    <t>Mouse (Mus musculus)</t>
  </si>
  <si>
    <t>Little Brown Bat (Microbat) (Myotis lucifugus)</t>
  </si>
  <si>
    <t>Pika (Ochotona princeps)</t>
  </si>
  <si>
    <t>Rabbit (Oryctolagus cuniculus)</t>
  </si>
  <si>
    <t>Bushbaby (Northern Greater Galago) (Otolemur garnetti)</t>
  </si>
  <si>
    <t>Chimpanze (Pan troglodytus)</t>
  </si>
  <si>
    <t>Hyrax, Rock (Procavia capensis)</t>
  </si>
  <si>
    <t>Fruit Bat (Megabat, Flying Fox) (Pteropus vampyrus)</t>
  </si>
  <si>
    <t>Rat (Rattus norvegicus)</t>
  </si>
  <si>
    <t>Shrew, Common (Sorex araneus)</t>
  </si>
  <si>
    <t>Squirrel, Thirteen-lined Ground (Spermophilis tridecemlineatus)</t>
  </si>
  <si>
    <t>Tarsier (Tarsier syrichta)</t>
  </si>
  <si>
    <t>Tree Shrew (Tupaia belangeri)</t>
  </si>
  <si>
    <t>Dolphin, Bottlenosed (Tursiops truncatus)</t>
  </si>
  <si>
    <t>Alpaca (Vicugna pacos)</t>
  </si>
  <si>
    <t>Paper1</t>
  </si>
  <si>
    <t>Paper2</t>
  </si>
  <si>
    <t>Felis catus</t>
  </si>
  <si>
    <t>Lindblad-Toh et al 2011</t>
  </si>
  <si>
    <t>Ailuropoda melanoleuca</t>
  </si>
  <si>
    <t>Aotus nancymaae</t>
  </si>
  <si>
    <t>Balaenoptera bonaerensis</t>
  </si>
  <si>
    <t>Bison bison bison</t>
  </si>
  <si>
    <t>Bos mutus</t>
  </si>
  <si>
    <t>Bubalus bubalis</t>
  </si>
  <si>
    <t>Callithrix jacchus</t>
  </si>
  <si>
    <t>Camelus bactrianus</t>
  </si>
  <si>
    <t>Camelus dromedarius</t>
  </si>
  <si>
    <t>Camelus ferus</t>
  </si>
  <si>
    <t>Capra hircus</t>
  </si>
  <si>
    <t>Capreolus capreolus</t>
  </si>
  <si>
    <t>Cavia aperea</t>
  </si>
  <si>
    <t>Ceratotherium simum simum</t>
  </si>
  <si>
    <t>Cercocebus atys</t>
  </si>
  <si>
    <t>Chinchilla lanigera</t>
  </si>
  <si>
    <t>Chlorocebus sabaeus</t>
  </si>
  <si>
    <t>Choloepus hoffmanni</t>
  </si>
  <si>
    <t>Chrysochloris asiatica</t>
  </si>
  <si>
    <t>Colobus angolensis palliatus</t>
  </si>
  <si>
    <t>Condylura cristata</t>
  </si>
  <si>
    <t>Cricetulus griseus</t>
  </si>
  <si>
    <t>Dasypus novemcinctus</t>
  </si>
  <si>
    <t>Daubentonia madagascariensis</t>
  </si>
  <si>
    <t>Dipodomys ordii</t>
  </si>
  <si>
    <t>Echinops telfairi</t>
  </si>
  <si>
    <t>Eidolon helvum</t>
  </si>
  <si>
    <t>Elephantulus edwardii</t>
  </si>
  <si>
    <t>Eptesicus fuscus</t>
  </si>
  <si>
    <t>Equus caballus</t>
  </si>
  <si>
    <t>Equus przewalskii</t>
  </si>
  <si>
    <t>Erinaceus europaeus</t>
  </si>
  <si>
    <t>Fukomys damarensis</t>
  </si>
  <si>
    <t>Galeopterus variegatus</t>
  </si>
  <si>
    <t>Gorilla gorilla gorilla</t>
  </si>
  <si>
    <t>Heterocephalus glaber</t>
  </si>
  <si>
    <t>Ictidomys tridecemlineatus</t>
  </si>
  <si>
    <t>Jaculus jaculus</t>
  </si>
  <si>
    <t>Leptonychotes weddellii</t>
  </si>
  <si>
    <t>Lipotes vexillifer</t>
  </si>
  <si>
    <t>Macaca fascicularis</t>
  </si>
  <si>
    <t>Macaca nemestrina</t>
  </si>
  <si>
    <t>Macropus eugenii</t>
  </si>
  <si>
    <t>Mandrillus leucophaeus</t>
  </si>
  <si>
    <t>Manis pentadactyla</t>
  </si>
  <si>
    <t>Marmota marmota marmota</t>
  </si>
  <si>
    <t>Megaderma lyra</t>
  </si>
  <si>
    <t>Mesocricetus auratus</t>
  </si>
  <si>
    <t>Microcebus murinus</t>
  </si>
  <si>
    <t>Microtus ochrogaster</t>
  </si>
  <si>
    <t>Mustela putorius furo</t>
  </si>
  <si>
    <t>Myotis brandtii</t>
  </si>
  <si>
    <t>Myotis davidii</t>
  </si>
  <si>
    <t>Myotis lucifugus</t>
  </si>
  <si>
    <t>Nannospalax galili</t>
  </si>
  <si>
    <t>Nomascus leucogenys</t>
  </si>
  <si>
    <t>Ochotona princeps</t>
  </si>
  <si>
    <t>Octodon degus</t>
  </si>
  <si>
    <t>Odobenus rosmarus divergens</t>
  </si>
  <si>
    <t>Odocoileus virginianus</t>
  </si>
  <si>
    <t>Orcinus orca</t>
  </si>
  <si>
    <t>Ornithorhynchus anatinus</t>
  </si>
  <si>
    <t>Orycteropus afer afer</t>
  </si>
  <si>
    <t>Oryctolagus cuniculus</t>
  </si>
  <si>
    <t>Otolemur garnettii</t>
  </si>
  <si>
    <t>Ovis aries</t>
  </si>
  <si>
    <t>Pan paniscus</t>
  </si>
  <si>
    <t>Panthera tigris altaica</t>
  </si>
  <si>
    <t>Pantholops hodgsonii</t>
  </si>
  <si>
    <t>Papio anubis</t>
  </si>
  <si>
    <t>Peromyscus maniculatus bairdii</t>
  </si>
  <si>
    <t>Physeter catodon</t>
  </si>
  <si>
    <t>Procavia capensis</t>
  </si>
  <si>
    <t>Propithecus coquereli</t>
  </si>
  <si>
    <t>Pteronotus parnellii</t>
  </si>
  <si>
    <t>Pteropus alecto</t>
  </si>
  <si>
    <t>Pteropus vampyrus</t>
  </si>
  <si>
    <t>Rhinolophus ferrumequinum</t>
  </si>
  <si>
    <t>Saimiri boliviensis boliviensis</t>
  </si>
  <si>
    <t>Sarcophilus harrisii</t>
  </si>
  <si>
    <t>Sorex araneus</t>
  </si>
  <si>
    <t>Sus scrofa</t>
  </si>
  <si>
    <t>Tarsius syrichta</t>
  </si>
  <si>
    <t>Trichechus manatus latirostris</t>
  </si>
  <si>
    <t>Tupaia belangeri</t>
  </si>
  <si>
    <t>Tupaia chinensis</t>
  </si>
  <si>
    <t>Ursus maritimus</t>
  </si>
  <si>
    <t>Vicugna pacos</t>
  </si>
  <si>
    <t>Organism</t>
  </si>
  <si>
    <t>Contig</t>
  </si>
  <si>
    <t>GCF_000001635.23</t>
  </si>
  <si>
    <t>GCF_000001895.5</t>
  </si>
  <si>
    <t>GCF_000002255.3</t>
  </si>
  <si>
    <t>GCF_000002275.2</t>
  </si>
  <si>
    <t>GCF_000003025.5</t>
  </si>
  <si>
    <t>GCF_000003625.3</t>
  </si>
  <si>
    <t>GCF_000004665.1</t>
  </si>
  <si>
    <t>GCF_000146795.2</t>
  </si>
  <si>
    <t>GCF_000151905.1</t>
  </si>
  <si>
    <t>GCF_000181335.2</t>
  </si>
  <si>
    <t>GCF_000264685.2</t>
  </si>
  <si>
    <t>GCF_000298735.1</t>
  </si>
  <si>
    <t>GCF_000317375.1</t>
  </si>
  <si>
    <t>GCF_000317765.1</t>
  </si>
  <si>
    <t>GCF_000364345.1</t>
  </si>
  <si>
    <t>GCF_000409795.2</t>
  </si>
  <si>
    <t>GCF_000189315.1</t>
  </si>
  <si>
    <t>GCA_000004035.1</t>
  </si>
  <si>
    <t>GCF_000004335.2</t>
  </si>
  <si>
    <t>GCF_000147115.1</t>
  </si>
  <si>
    <t>GCF_000151845.1</t>
  </si>
  <si>
    <t>GCF_000151865.2</t>
  </si>
  <si>
    <t>GCA_000151885.2</t>
  </si>
  <si>
    <t>GCA_000152225.2</t>
  </si>
  <si>
    <t>GCA_000164785.2</t>
  </si>
  <si>
    <t>GCF_000164805.1</t>
  </si>
  <si>
    <t>GCF_000164845.1</t>
  </si>
  <si>
    <t>GCA_000165445.2</t>
  </si>
  <si>
    <t>GCF_000181275.1</t>
  </si>
  <si>
    <t>GCF_000181295.1</t>
  </si>
  <si>
    <t>GCF_000208655.1</t>
  </si>
  <si>
    <t>GCF_000215625.1</t>
  </si>
  <si>
    <t>GCF_000223135.1</t>
  </si>
  <si>
    <t>GCF_000235385.1</t>
  </si>
  <si>
    <t>GCF_000236235.1</t>
  </si>
  <si>
    <t>GCF_000243295.1</t>
  </si>
  <si>
    <t>GCF_000247695.1</t>
  </si>
  <si>
    <t>GCF_000258655.1</t>
  </si>
  <si>
    <t>GCF_000260255.1</t>
  </si>
  <si>
    <t>GCF_000260355.1</t>
  </si>
  <si>
    <t>GCF_000276665.1</t>
  </si>
  <si>
    <t>GCF_000280705.1</t>
  </si>
  <si>
    <t>GCF_000283155.1</t>
  </si>
  <si>
    <t>GCF_000292845.1</t>
  </si>
  <si>
    <t>GCF_000296735.1</t>
  </si>
  <si>
    <t>GCF_000296755.1</t>
  </si>
  <si>
    <t>GCF_000298275.1</t>
  </si>
  <si>
    <t>GCF_000298355.1</t>
  </si>
  <si>
    <t>GCF_000299155.1</t>
  </si>
  <si>
    <t>GCF_000308155.1</t>
  </si>
  <si>
    <t>GCF_000311805.1</t>
  </si>
  <si>
    <t>GCF_000313985.1</t>
  </si>
  <si>
    <t>GCF_000321225.1</t>
  </si>
  <si>
    <t>GCF_000325575.1</t>
  </si>
  <si>
    <t>GCF_000327345.1</t>
  </si>
  <si>
    <t>GCF_000331955.2</t>
  </si>
  <si>
    <t>GCF_000334495.1</t>
  </si>
  <si>
    <t>GCF_000349665.1</t>
  </si>
  <si>
    <t>GCF_000349705.1</t>
  </si>
  <si>
    <t>GCF_000400835.1</t>
  </si>
  <si>
    <t>GCF_000412655.1</t>
  </si>
  <si>
    <t>GCF_000442215.1</t>
  </si>
  <si>
    <t>GCF_000464555.1</t>
  </si>
  <si>
    <t>GCA_000465285.1</t>
  </si>
  <si>
    <t>GCA_000465345.1</t>
  </si>
  <si>
    <t>GCA_000465405.1</t>
  </si>
  <si>
    <t>GCA_000465495.1</t>
  </si>
  <si>
    <t>GCF_000471725.1</t>
  </si>
  <si>
    <t>GCF_000472045.1</t>
  </si>
  <si>
    <t>GCF_000500345.1</t>
  </si>
  <si>
    <t>GCF_000622305.1</t>
  </si>
  <si>
    <t>GCF_000687225.1</t>
  </si>
  <si>
    <t>GCF_000696425.1</t>
  </si>
  <si>
    <t>GCF_000696695.1</t>
  </si>
  <si>
    <t>GCA_000738955.1</t>
  </si>
  <si>
    <t>GCF_000743615.1</t>
  </si>
  <si>
    <t>GCF_000754665.1</t>
  </si>
  <si>
    <t>GCF_000767585.1</t>
  </si>
  <si>
    <t>GCF_000767855.1</t>
  </si>
  <si>
    <t>GCF_000951035.1</t>
  </si>
  <si>
    <t>GCF_000951045.1</t>
  </si>
  <si>
    <t>GCF_000952055.1</t>
  </si>
  <si>
    <t>GCF_000955945.1</t>
  </si>
  <si>
    <t>GCF_000956065.1</t>
  </si>
  <si>
    <t>GCA_000956105.1</t>
  </si>
  <si>
    <t>GCA_000978805.1</t>
  </si>
  <si>
    <t>GCA_000181375.1</t>
  </si>
  <si>
    <t>GCA_000191625.1</t>
  </si>
  <si>
    <t>GCA_000241425.1</t>
  </si>
  <si>
    <t>GCA_000688575.1</t>
  </si>
  <si>
    <t>GCA_000751575.1</t>
  </si>
  <si>
    <t>GCA_000945195.1</t>
  </si>
  <si>
    <t>AssemblyAccession</t>
  </si>
  <si>
    <t>AssemblyStatus</t>
  </si>
  <si>
    <t>VLOOKUP</t>
  </si>
  <si>
    <t>MatchVLOOKUP</t>
  </si>
  <si>
    <t>Use celera alt</t>
  </si>
  <si>
    <t>Monotremata</t>
  </si>
  <si>
    <t>Platypus</t>
  </si>
  <si>
    <t>Pig</t>
  </si>
  <si>
    <t>Rabbit</t>
  </si>
  <si>
    <t>Lagomorpha</t>
  </si>
  <si>
    <t>WhiteTuftedEarMarmoset</t>
  </si>
  <si>
    <t>NorthernWhiteCheekedGibbon</t>
  </si>
  <si>
    <t>WesternLowlandGorilla</t>
  </si>
  <si>
    <t>Cat</t>
  </si>
  <si>
    <t>2x Sanger; 14x 454, 20x Illumina</t>
  </si>
  <si>
    <t>24x Illumina</t>
  </si>
  <si>
    <t>2.5x Sanger; 4.5x 454; 85x Illumina</t>
  </si>
  <si>
    <t>OliveBaboon</t>
  </si>
  <si>
    <t>142x Illumina; 4x 454</t>
  </si>
  <si>
    <t>Sheep</t>
  </si>
  <si>
    <t>94x</t>
  </si>
  <si>
    <t xml:space="preserve"> Rodentia</t>
  </si>
  <si>
    <t>PrairieVole</t>
  </si>
  <si>
    <t xml:space="preserve">                                                       86.64x</t>
  </si>
  <si>
    <t>Goat</t>
  </si>
  <si>
    <t xml:space="preserve">                                                             68x</t>
  </si>
  <si>
    <t>CrabEatingMacaque</t>
  </si>
  <si>
    <t xml:space="preserve">                                                             95x</t>
  </si>
  <si>
    <t>GreenMonkey</t>
  </si>
  <si>
    <t xml:space="preserve">                                                              NA</t>
  </si>
  <si>
    <t>9x</t>
  </si>
  <si>
    <t>Tax id</t>
  </si>
  <si>
    <t>Superorder</t>
  </si>
  <si>
    <t>Order</t>
  </si>
  <si>
    <t>5.6x sanger</t>
  </si>
  <si>
    <t xml:space="preserve">6x Sanger ; 35x Illumina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</si>
</sst>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dvOTe831afd5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5" fontId="0" fillId="0" borderId="0" xfId="0" applyNumberFormat="1"/>
    <xf numFmtId="0" fontId="4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right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A4" zoomScale="98" zoomScaleNormal="98" zoomScalePageLayoutView="125" workbookViewId="0">
      <selection activeCell="G14" sqref="G14"/>
    </sheetView>
  </sheetViews>
  <sheetFormatPr defaultColWidth="8.85546875" defaultRowHeight="15"/>
  <cols>
    <col min="1" max="1" width="24.85546875" bestFit="1" customWidth="1"/>
    <col min="2" max="2" width="30" bestFit="1" customWidth="1"/>
    <col min="3" max="3" width="15.140625" bestFit="1" customWidth="1"/>
    <col min="4" max="4" width="14.42578125" bestFit="1" customWidth="1"/>
    <col min="5" max="5" width="18" bestFit="1" customWidth="1"/>
    <col min="6" max="6" width="13.140625" bestFit="1" customWidth="1"/>
    <col min="7" max="7" width="15.7109375" bestFit="1" customWidth="1"/>
    <col min="8" max="8" width="8.28515625" bestFit="1" customWidth="1"/>
    <col min="9" max="9" width="10.140625" bestFit="1" customWidth="1"/>
    <col min="10" max="10" width="14.42578125" bestFit="1" customWidth="1"/>
    <col min="11" max="11" width="19" bestFit="1" customWidth="1"/>
    <col min="12" max="12" width="9.7109375" bestFit="1" customWidth="1"/>
    <col min="13" max="13" width="9.7109375" customWidth="1"/>
    <col min="14" max="14" width="21.140625" bestFit="1" customWidth="1"/>
    <col min="15" max="15" width="16.7109375" customWidth="1"/>
    <col min="16" max="16" width="6.140625" bestFit="1" customWidth="1"/>
    <col min="17" max="17" width="3.7109375" bestFit="1" customWidth="1"/>
    <col min="18" max="18" width="6.7109375" bestFit="1" customWidth="1"/>
    <col min="19" max="19" width="4.28515625" bestFit="1" customWidth="1"/>
  </cols>
  <sheetData>
    <row r="1" spans="1:19">
      <c r="A1" s="1" t="s">
        <v>4</v>
      </c>
      <c r="B1" s="1" t="s">
        <v>5</v>
      </c>
      <c r="C1" s="1" t="s">
        <v>76</v>
      </c>
      <c r="D1" s="1" t="s">
        <v>68</v>
      </c>
      <c r="E1" s="1" t="s">
        <v>62</v>
      </c>
      <c r="F1" s="1" t="s">
        <v>63</v>
      </c>
      <c r="G1" s="1" t="s">
        <v>1</v>
      </c>
      <c r="H1" s="1" t="s">
        <v>2</v>
      </c>
      <c r="I1" s="1" t="s">
        <v>34</v>
      </c>
      <c r="J1" s="1" t="s">
        <v>112</v>
      </c>
      <c r="K1" s="1" t="s">
        <v>113</v>
      </c>
      <c r="L1" s="1" t="s">
        <v>0</v>
      </c>
      <c r="M1" s="1" t="s">
        <v>57</v>
      </c>
      <c r="N1" s="1" t="s">
        <v>61</v>
      </c>
      <c r="O1" s="1" t="s">
        <v>48</v>
      </c>
      <c r="P1" s="1" t="s">
        <v>45</v>
      </c>
      <c r="Q1" s="1" t="s">
        <v>43</v>
      </c>
      <c r="R1" s="1" t="s">
        <v>47</v>
      </c>
      <c r="S1" s="1" t="s">
        <v>46</v>
      </c>
    </row>
    <row r="2" spans="1:19">
      <c r="A2" t="s">
        <v>16</v>
      </c>
      <c r="B2" t="s">
        <v>38</v>
      </c>
      <c r="C2" t="s">
        <v>26</v>
      </c>
      <c r="D2" t="s">
        <v>26</v>
      </c>
      <c r="E2" t="s">
        <v>67</v>
      </c>
      <c r="F2" t="s">
        <v>71</v>
      </c>
      <c r="G2" t="s">
        <v>17</v>
      </c>
      <c r="H2">
        <v>7</v>
      </c>
      <c r="I2">
        <v>98.7</v>
      </c>
      <c r="J2" t="s">
        <v>18</v>
      </c>
      <c r="M2" s="2">
        <v>42156</v>
      </c>
      <c r="N2" t="s">
        <v>51</v>
      </c>
      <c r="O2" t="s">
        <v>50</v>
      </c>
    </row>
    <row r="3" spans="1:19">
      <c r="A3" t="s">
        <v>7</v>
      </c>
      <c r="B3" t="s">
        <v>28</v>
      </c>
      <c r="C3" t="s">
        <v>6</v>
      </c>
      <c r="D3" t="s">
        <v>70</v>
      </c>
      <c r="E3" t="s">
        <v>69</v>
      </c>
      <c r="F3" t="s">
        <v>65</v>
      </c>
      <c r="G3" t="s">
        <v>17</v>
      </c>
      <c r="H3">
        <v>6</v>
      </c>
      <c r="I3">
        <v>6.3</v>
      </c>
      <c r="J3" t="s">
        <v>18</v>
      </c>
      <c r="K3" s="4" t="s">
        <v>115</v>
      </c>
      <c r="M3" s="2">
        <v>42156</v>
      </c>
      <c r="N3" t="s">
        <v>52</v>
      </c>
      <c r="O3" t="s">
        <v>50</v>
      </c>
    </row>
    <row r="4" spans="1:19">
      <c r="A4" t="s">
        <v>13</v>
      </c>
      <c r="B4" t="s">
        <v>32</v>
      </c>
      <c r="C4" t="s">
        <v>25</v>
      </c>
      <c r="D4" t="s">
        <v>25</v>
      </c>
      <c r="E4" t="s">
        <v>75</v>
      </c>
      <c r="F4" t="s">
        <v>65</v>
      </c>
      <c r="G4" t="s">
        <v>17</v>
      </c>
      <c r="H4">
        <v>9</v>
      </c>
      <c r="I4">
        <v>94.2</v>
      </c>
      <c r="J4" t="s">
        <v>18</v>
      </c>
      <c r="K4" s="4" t="s">
        <v>115</v>
      </c>
      <c r="M4" s="2">
        <v>42156</v>
      </c>
      <c r="N4" t="s">
        <v>53</v>
      </c>
      <c r="O4" t="s">
        <v>50</v>
      </c>
    </row>
    <row r="5" spans="1:19">
      <c r="A5" t="s">
        <v>14</v>
      </c>
      <c r="B5" t="s">
        <v>22</v>
      </c>
      <c r="C5" t="s">
        <v>25</v>
      </c>
      <c r="D5" t="s">
        <v>25</v>
      </c>
      <c r="E5" t="s">
        <v>66</v>
      </c>
      <c r="F5" t="s">
        <v>65</v>
      </c>
      <c r="G5" t="s">
        <v>17</v>
      </c>
      <c r="H5">
        <v>7</v>
      </c>
      <c r="I5">
        <v>94.2</v>
      </c>
      <c r="J5" t="s">
        <v>18</v>
      </c>
      <c r="K5" s="4" t="s">
        <v>115</v>
      </c>
      <c r="M5" s="2">
        <v>42156</v>
      </c>
      <c r="N5" t="s">
        <v>49</v>
      </c>
      <c r="O5" t="s">
        <v>50</v>
      </c>
    </row>
    <row r="6" spans="1:19">
      <c r="A6" t="s">
        <v>20</v>
      </c>
      <c r="B6" t="s">
        <v>40</v>
      </c>
      <c r="C6" t="s">
        <v>33</v>
      </c>
      <c r="D6" t="s">
        <v>25</v>
      </c>
      <c r="E6" t="s">
        <v>33</v>
      </c>
      <c r="F6" t="s">
        <v>71</v>
      </c>
      <c r="G6" t="s">
        <v>21</v>
      </c>
      <c r="H6">
        <v>30</v>
      </c>
      <c r="I6">
        <v>94.2</v>
      </c>
      <c r="K6" s="4"/>
      <c r="M6" s="2">
        <v>42156</v>
      </c>
      <c r="N6" t="s">
        <v>54</v>
      </c>
      <c r="O6" t="s">
        <v>50</v>
      </c>
    </row>
    <row r="7" spans="1:19">
      <c r="A7" t="s">
        <v>44</v>
      </c>
      <c r="B7" t="s">
        <v>23</v>
      </c>
      <c r="C7" t="s">
        <v>27</v>
      </c>
      <c r="D7" t="s">
        <v>39</v>
      </c>
      <c r="E7" t="s">
        <v>77</v>
      </c>
      <c r="F7" t="s">
        <v>65</v>
      </c>
      <c r="G7" t="s">
        <v>17</v>
      </c>
      <c r="H7">
        <v>6.8</v>
      </c>
      <c r="I7">
        <v>162.6</v>
      </c>
      <c r="J7" t="s">
        <v>18</v>
      </c>
      <c r="K7" s="4"/>
      <c r="M7" s="2">
        <v>42156</v>
      </c>
      <c r="N7" t="s">
        <v>55</v>
      </c>
      <c r="O7" t="s">
        <v>50</v>
      </c>
    </row>
    <row r="8" spans="1:19">
      <c r="A8" t="s">
        <v>12</v>
      </c>
      <c r="B8" t="s">
        <v>31</v>
      </c>
      <c r="C8" t="s">
        <v>24</v>
      </c>
      <c r="D8" t="s">
        <v>70</v>
      </c>
      <c r="E8" t="s">
        <v>78</v>
      </c>
      <c r="F8" t="s">
        <v>71</v>
      </c>
      <c r="G8" t="s">
        <v>17</v>
      </c>
      <c r="H8">
        <v>6.8</v>
      </c>
      <c r="I8">
        <v>92.3</v>
      </c>
      <c r="J8" t="s">
        <v>18</v>
      </c>
      <c r="K8" s="4" t="s">
        <v>115</v>
      </c>
      <c r="M8" s="2">
        <v>42156</v>
      </c>
      <c r="N8" t="s">
        <v>56</v>
      </c>
      <c r="O8" t="s">
        <v>50</v>
      </c>
    </row>
    <row r="9" spans="1:19">
      <c r="A9" t="s">
        <v>15</v>
      </c>
      <c r="B9" t="s">
        <v>37</v>
      </c>
      <c r="C9" t="s">
        <v>25</v>
      </c>
      <c r="D9" t="s">
        <v>25</v>
      </c>
      <c r="E9" t="s">
        <v>80</v>
      </c>
      <c r="F9" t="s">
        <v>65</v>
      </c>
      <c r="G9" t="s">
        <v>17</v>
      </c>
      <c r="H9">
        <v>6.8</v>
      </c>
      <c r="I9">
        <v>94.2</v>
      </c>
      <c r="J9" t="s">
        <v>18</v>
      </c>
      <c r="K9" s="4" t="s">
        <v>115</v>
      </c>
      <c r="M9" s="2">
        <v>42156</v>
      </c>
      <c r="N9" t="s">
        <v>79</v>
      </c>
      <c r="O9" t="s">
        <v>50</v>
      </c>
    </row>
    <row r="10" spans="1:19">
      <c r="A10" t="s">
        <v>3</v>
      </c>
      <c r="B10" t="s">
        <v>29</v>
      </c>
      <c r="C10" t="s">
        <v>6</v>
      </c>
      <c r="D10" t="s">
        <v>70</v>
      </c>
      <c r="E10" t="s">
        <v>69</v>
      </c>
      <c r="F10" t="s">
        <v>65</v>
      </c>
      <c r="G10" t="s">
        <v>17</v>
      </c>
      <c r="H10" s="6" t="s">
        <v>39</v>
      </c>
      <c r="I10">
        <v>0</v>
      </c>
      <c r="J10" t="s">
        <v>18</v>
      </c>
      <c r="K10" s="5" t="s">
        <v>115</v>
      </c>
      <c r="M10" s="2">
        <v>42157</v>
      </c>
      <c r="N10" t="s">
        <v>81</v>
      </c>
      <c r="O10" t="s">
        <v>50</v>
      </c>
    </row>
    <row r="11" spans="1:19">
      <c r="A11" t="s">
        <v>10</v>
      </c>
      <c r="B11" t="s">
        <v>41</v>
      </c>
      <c r="C11" t="s">
        <v>6</v>
      </c>
      <c r="D11" t="s">
        <v>70</v>
      </c>
      <c r="E11" t="s">
        <v>69</v>
      </c>
      <c r="F11" t="s">
        <v>65</v>
      </c>
      <c r="G11" t="s">
        <v>17</v>
      </c>
      <c r="H11" s="6" t="s">
        <v>39</v>
      </c>
      <c r="I11">
        <v>29</v>
      </c>
      <c r="J11" t="s">
        <v>18</v>
      </c>
      <c r="K11" s="4" t="s">
        <v>115</v>
      </c>
      <c r="M11" s="2">
        <v>42156</v>
      </c>
      <c r="N11" t="s">
        <v>82</v>
      </c>
      <c r="O11" t="s">
        <v>50</v>
      </c>
    </row>
    <row r="12" spans="1:19">
      <c r="A12" t="s">
        <v>8</v>
      </c>
      <c r="B12" t="s">
        <v>30</v>
      </c>
      <c r="C12" t="s">
        <v>24</v>
      </c>
      <c r="D12" t="s">
        <v>70</v>
      </c>
      <c r="E12" t="s">
        <v>78</v>
      </c>
      <c r="F12" t="s">
        <v>65</v>
      </c>
      <c r="G12" t="s">
        <v>17</v>
      </c>
      <c r="H12" s="6" t="s">
        <v>39</v>
      </c>
      <c r="I12">
        <v>92.3</v>
      </c>
      <c r="J12" t="s">
        <v>18</v>
      </c>
      <c r="K12" s="5" t="s">
        <v>115</v>
      </c>
      <c r="M12" s="2">
        <v>42157</v>
      </c>
      <c r="N12" t="s">
        <v>58</v>
      </c>
      <c r="O12" t="s">
        <v>50</v>
      </c>
    </row>
    <row r="13" spans="1:19">
      <c r="A13" t="s">
        <v>9</v>
      </c>
      <c r="B13" t="s">
        <v>59</v>
      </c>
      <c r="C13" t="s">
        <v>6</v>
      </c>
      <c r="D13" t="s">
        <v>70</v>
      </c>
      <c r="E13" t="s">
        <v>69</v>
      </c>
      <c r="F13" t="s">
        <v>65</v>
      </c>
      <c r="G13" t="s">
        <v>17</v>
      </c>
      <c r="H13">
        <v>6</v>
      </c>
      <c r="I13">
        <v>15.7</v>
      </c>
      <c r="J13" t="s">
        <v>18</v>
      </c>
      <c r="K13" s="4"/>
      <c r="M13" s="2">
        <v>42157</v>
      </c>
      <c r="N13" t="s">
        <v>60</v>
      </c>
      <c r="O13" t="s">
        <v>50</v>
      </c>
    </row>
    <row r="14" spans="1:19">
      <c r="A14" t="s">
        <v>11</v>
      </c>
      <c r="B14" t="s">
        <v>36</v>
      </c>
      <c r="C14" t="s">
        <v>24</v>
      </c>
      <c r="D14" t="s">
        <v>70</v>
      </c>
      <c r="E14" t="s">
        <v>78</v>
      </c>
      <c r="F14" t="s">
        <v>65</v>
      </c>
      <c r="G14" t="s">
        <v>17</v>
      </c>
      <c r="H14">
        <v>10</v>
      </c>
      <c r="I14">
        <v>92.3</v>
      </c>
      <c r="J14" t="s">
        <v>18</v>
      </c>
      <c r="K14" s="4" t="s">
        <v>115</v>
      </c>
      <c r="M14" s="2">
        <v>42157</v>
      </c>
      <c r="N14" t="s">
        <v>64</v>
      </c>
      <c r="O14" t="s">
        <v>50</v>
      </c>
    </row>
    <row r="15" spans="1:19">
      <c r="A15" t="s">
        <v>72</v>
      </c>
      <c r="B15" t="s">
        <v>35</v>
      </c>
      <c r="C15" t="s">
        <v>6</v>
      </c>
      <c r="D15" t="s">
        <v>70</v>
      </c>
      <c r="E15" t="s">
        <v>69</v>
      </c>
      <c r="F15" t="s">
        <v>71</v>
      </c>
      <c r="H15">
        <v>53.7</v>
      </c>
      <c r="I15">
        <v>25</v>
      </c>
      <c r="K15" s="4"/>
      <c r="M15" s="2">
        <v>42157</v>
      </c>
      <c r="N15" t="s">
        <v>73</v>
      </c>
      <c r="O15" t="s">
        <v>50</v>
      </c>
    </row>
    <row r="16" spans="1:19">
      <c r="A16" t="s">
        <v>19</v>
      </c>
      <c r="B16" t="s">
        <v>42</v>
      </c>
      <c r="C16" t="s">
        <v>33</v>
      </c>
      <c r="D16" t="s">
        <v>25</v>
      </c>
      <c r="E16" t="s">
        <v>33</v>
      </c>
      <c r="F16" t="s">
        <v>71</v>
      </c>
      <c r="G16" t="s">
        <v>21</v>
      </c>
      <c r="H16">
        <v>92</v>
      </c>
      <c r="I16">
        <v>94.2</v>
      </c>
      <c r="M16" s="2">
        <v>42157</v>
      </c>
      <c r="N16" t="s">
        <v>74</v>
      </c>
      <c r="O16" t="s">
        <v>50</v>
      </c>
    </row>
    <row r="17" spans="11:11">
      <c r="K17" s="3"/>
    </row>
  </sheetData>
  <autoFilter ref="A1:S16"/>
  <sortState ref="A2:J16">
    <sortCondition ref="A2:A1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ColWidth="8.85546875" defaultRowHeight="15"/>
  <cols>
    <col min="1" max="1" width="49" bestFit="1" customWidth="1"/>
  </cols>
  <sheetData>
    <row r="1" spans="1:2">
      <c r="A1" t="s">
        <v>83</v>
      </c>
    </row>
    <row r="2" spans="1:2">
      <c r="A2" t="s">
        <v>84</v>
      </c>
    </row>
    <row r="3" spans="1:2">
      <c r="A3" t="s">
        <v>85</v>
      </c>
    </row>
    <row r="4" spans="1:2">
      <c r="A4" t="s">
        <v>86</v>
      </c>
    </row>
    <row r="5" spans="1:2">
      <c r="A5" t="s">
        <v>87</v>
      </c>
    </row>
    <row r="6" spans="1:2">
      <c r="A6" t="s">
        <v>88</v>
      </c>
    </row>
    <row r="7" spans="1:2">
      <c r="A7" t="s">
        <v>89</v>
      </c>
    </row>
    <row r="8" spans="1:2">
      <c r="A8" t="s">
        <v>90</v>
      </c>
    </row>
    <row r="9" spans="1:2">
      <c r="A9" t="s">
        <v>91</v>
      </c>
    </row>
    <row r="10" spans="1:2">
      <c r="A10" t="s">
        <v>92</v>
      </c>
    </row>
    <row r="11" spans="1:2">
      <c r="A11" t="s">
        <v>93</v>
      </c>
      <c r="B11" t="s">
        <v>114</v>
      </c>
    </row>
    <row r="12" spans="1:2">
      <c r="A12" t="s">
        <v>94</v>
      </c>
    </row>
    <row r="13" spans="1:2">
      <c r="A13" t="s">
        <v>95</v>
      </c>
    </row>
    <row r="14" spans="1:2">
      <c r="A14" t="s">
        <v>96</v>
      </c>
    </row>
    <row r="15" spans="1:2">
      <c r="A15" t="s">
        <v>97</v>
      </c>
    </row>
    <row r="16" spans="1:2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  <row r="27" spans="1:1">
      <c r="A27" t="s">
        <v>109</v>
      </c>
    </row>
    <row r="28" spans="1:1">
      <c r="A28" t="s">
        <v>110</v>
      </c>
    </row>
    <row r="29" spans="1:1">
      <c r="A29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4"/>
  <sheetViews>
    <sheetView tabSelected="1" zoomScale="95" zoomScaleNormal="95" zoomScalePageLayoutView="125" workbookViewId="0">
      <selection activeCell="O16" sqref="O16"/>
    </sheetView>
  </sheetViews>
  <sheetFormatPr defaultColWidth="8.85546875" defaultRowHeight="15"/>
  <cols>
    <col min="1" max="1" width="30" style="8" bestFit="1" customWidth="1"/>
    <col min="2" max="2" width="16" style="8" bestFit="1" customWidth="1"/>
    <col min="3" max="3" width="18.7109375" style="8" customWidth="1"/>
    <col min="4" max="4" width="15.85546875" hidden="1" customWidth="1"/>
    <col min="5" max="5" width="16.28515625" hidden="1" customWidth="1"/>
    <col min="6" max="6" width="11.42578125" hidden="1" customWidth="1"/>
    <col min="7" max="7" width="24.7109375" style="8" bestFit="1" customWidth="1"/>
    <col min="8" max="8" width="16" style="8" bestFit="1" customWidth="1"/>
    <col min="9" max="9" width="18" style="8" bestFit="1" customWidth="1"/>
    <col min="10" max="10" width="31.42578125" style="8" bestFit="1" customWidth="1"/>
    <col min="11" max="11" width="10.140625" style="8" bestFit="1" customWidth="1"/>
    <col min="12" max="16384" width="8.85546875" style="8"/>
  </cols>
  <sheetData>
    <row r="1" spans="1:12">
      <c r="A1" s="7" t="s">
        <v>204</v>
      </c>
      <c r="B1" s="7" t="s">
        <v>299</v>
      </c>
      <c r="C1" s="7" t="s">
        <v>298</v>
      </c>
      <c r="D1" s="1" t="s">
        <v>300</v>
      </c>
      <c r="E1" s="1" t="s">
        <v>301</v>
      </c>
      <c r="F1" s="1" t="s">
        <v>0</v>
      </c>
      <c r="G1" s="7" t="s">
        <v>4</v>
      </c>
      <c r="H1" s="7" t="s">
        <v>330</v>
      </c>
      <c r="I1" s="7" t="s">
        <v>331</v>
      </c>
      <c r="J1" s="7" t="s">
        <v>2</v>
      </c>
      <c r="K1" s="7" t="s">
        <v>34</v>
      </c>
      <c r="L1" s="7" t="s">
        <v>329</v>
      </c>
    </row>
    <row r="2" spans="1:12">
      <c r="A2" s="8" t="s">
        <v>29</v>
      </c>
      <c r="B2" s="8" t="s">
        <v>65</v>
      </c>
      <c r="C2" s="8" t="s">
        <v>81</v>
      </c>
      <c r="D2" t="str">
        <f>VLOOKUP(A2,species!$B$2:$N$16,13,FALSE)</f>
        <v>GCF_000001405.28</v>
      </c>
      <c r="E2" t="b">
        <f t="shared" ref="E2:E61" si="0">C2=D2</f>
        <v>1</v>
      </c>
      <c r="G2" s="8" t="s">
        <v>3</v>
      </c>
      <c r="H2" s="8" t="s">
        <v>70</v>
      </c>
      <c r="I2" s="8" t="s">
        <v>69</v>
      </c>
      <c r="J2" s="9" t="s">
        <v>39</v>
      </c>
      <c r="K2" s="8">
        <v>0</v>
      </c>
      <c r="L2" s="8">
        <v>9606</v>
      </c>
    </row>
    <row r="3" spans="1:12">
      <c r="A3" s="8" t="s">
        <v>28</v>
      </c>
      <c r="B3" s="8" t="s">
        <v>65</v>
      </c>
      <c r="C3" s="8" t="s">
        <v>52</v>
      </c>
      <c r="D3" t="str">
        <f>VLOOKUP(A3,species!$B$2:$N$16,13,FALSE)</f>
        <v>GCF_000001515.6</v>
      </c>
      <c r="E3" t="b">
        <f t="shared" si="0"/>
        <v>1</v>
      </c>
      <c r="G3" s="8" t="s">
        <v>7</v>
      </c>
      <c r="H3" s="8" t="s">
        <v>70</v>
      </c>
      <c r="I3" s="8" t="s">
        <v>69</v>
      </c>
      <c r="J3" s="8">
        <v>6</v>
      </c>
      <c r="K3" s="8">
        <v>6.3</v>
      </c>
      <c r="L3" s="8">
        <v>9598</v>
      </c>
    </row>
    <row r="4" spans="1:12">
      <c r="A4" s="8" t="s">
        <v>59</v>
      </c>
      <c r="B4" s="8" t="s">
        <v>65</v>
      </c>
      <c r="C4" s="8" t="s">
        <v>60</v>
      </c>
      <c r="D4" t="str">
        <f>VLOOKUP(A4,species!$B$2:$N$16,13,FALSE)</f>
        <v>GCF_000001545.4</v>
      </c>
      <c r="E4" t="b">
        <f t="shared" si="0"/>
        <v>1</v>
      </c>
      <c r="G4" s="8" t="s">
        <v>9</v>
      </c>
      <c r="H4" s="8" t="s">
        <v>70</v>
      </c>
      <c r="I4" s="8" t="s">
        <v>69</v>
      </c>
      <c r="J4" s="8">
        <v>6</v>
      </c>
      <c r="K4" s="8">
        <v>15.7</v>
      </c>
      <c r="L4" s="8">
        <v>9601</v>
      </c>
    </row>
    <row r="5" spans="1:12">
      <c r="A5" s="8" t="s">
        <v>30</v>
      </c>
      <c r="B5" s="8" t="s">
        <v>65</v>
      </c>
      <c r="C5" s="8" t="s">
        <v>206</v>
      </c>
      <c r="D5" t="str">
        <f>VLOOKUP(A5,species!$B$2:$N$16,13,FALSE)</f>
        <v>GCF_000002165.2</v>
      </c>
      <c r="E5" t="b">
        <f t="shared" si="0"/>
        <v>0</v>
      </c>
      <c r="F5" t="s">
        <v>302</v>
      </c>
      <c r="G5" s="8" t="s">
        <v>8</v>
      </c>
      <c r="H5" s="8" t="s">
        <v>70</v>
      </c>
      <c r="I5" s="8" t="s">
        <v>78</v>
      </c>
      <c r="J5" s="8" t="s">
        <v>327</v>
      </c>
      <c r="K5" s="8">
        <v>92.3</v>
      </c>
      <c r="L5" s="8">
        <v>10090</v>
      </c>
    </row>
    <row r="6" spans="1:12">
      <c r="A6" s="8" t="s">
        <v>36</v>
      </c>
      <c r="B6" s="8" t="s">
        <v>65</v>
      </c>
      <c r="C6" s="8" t="s">
        <v>207</v>
      </c>
      <c r="D6" t="str">
        <f>VLOOKUP(A6,species!$B$2:$N$16,13,FALSE)</f>
        <v>GCF_000002265.2</v>
      </c>
      <c r="E6" t="b">
        <f t="shared" si="0"/>
        <v>0</v>
      </c>
      <c r="F6" t="s">
        <v>302</v>
      </c>
      <c r="G6" s="8" t="s">
        <v>11</v>
      </c>
      <c r="H6" s="8" t="s">
        <v>70</v>
      </c>
      <c r="I6" s="8" t="s">
        <v>78</v>
      </c>
      <c r="J6" s="8">
        <v>10</v>
      </c>
      <c r="K6" s="8">
        <v>92.3</v>
      </c>
      <c r="L6" s="8">
        <v>10116</v>
      </c>
    </row>
    <row r="7" spans="1:12">
      <c r="A7" s="8" t="s">
        <v>41</v>
      </c>
      <c r="B7" s="8" t="s">
        <v>65</v>
      </c>
      <c r="C7" s="8" t="s">
        <v>208</v>
      </c>
      <c r="D7" t="str">
        <f>VLOOKUP(A7,species!$B$2:$N$16,13,FALSE)</f>
        <v xml:space="preserve">GCF_000002255.3 </v>
      </c>
      <c r="E7" t="b">
        <v>1</v>
      </c>
      <c r="G7" s="8" t="s">
        <v>10</v>
      </c>
      <c r="H7" s="8" t="s">
        <v>70</v>
      </c>
      <c r="I7" s="8" t="s">
        <v>69</v>
      </c>
      <c r="J7" s="9" t="s">
        <v>333</v>
      </c>
      <c r="K7" s="8">
        <v>29</v>
      </c>
      <c r="L7" s="8">
        <v>9544</v>
      </c>
    </row>
    <row r="8" spans="1:12">
      <c r="A8" s="8" t="s">
        <v>177</v>
      </c>
      <c r="B8" s="8" t="s">
        <v>65</v>
      </c>
      <c r="C8" s="8" t="s">
        <v>209</v>
      </c>
      <c r="D8" t="e">
        <f>VLOOKUP(A8,species!$B$2:$N$16,13,FALSE)</f>
        <v>#N/A</v>
      </c>
      <c r="E8" t="e">
        <f t="shared" si="0"/>
        <v>#N/A</v>
      </c>
      <c r="G8" s="8" t="s">
        <v>304</v>
      </c>
      <c r="H8" s="8" t="s">
        <v>39</v>
      </c>
      <c r="I8" s="8" t="s">
        <v>303</v>
      </c>
      <c r="J8" s="8">
        <v>6</v>
      </c>
      <c r="K8" s="8">
        <v>167.4</v>
      </c>
      <c r="L8" s="8">
        <v>9258</v>
      </c>
    </row>
    <row r="9" spans="1:12">
      <c r="A9" s="8" t="s">
        <v>22</v>
      </c>
      <c r="B9" s="8" t="s">
        <v>65</v>
      </c>
      <c r="C9" s="8" t="s">
        <v>49</v>
      </c>
      <c r="D9" t="str">
        <f>VLOOKUP(A9,species!$B$2:$N$16,13,FALSE)</f>
        <v>GCF_000002285.3</v>
      </c>
      <c r="E9" t="b">
        <f t="shared" si="0"/>
        <v>1</v>
      </c>
      <c r="G9" s="8" t="s">
        <v>14</v>
      </c>
      <c r="H9" s="8" t="s">
        <v>25</v>
      </c>
      <c r="I9" s="8" t="s">
        <v>66</v>
      </c>
      <c r="J9" s="9">
        <v>7</v>
      </c>
      <c r="K9" s="8">
        <v>94.2</v>
      </c>
      <c r="L9" s="8">
        <v>9615</v>
      </c>
    </row>
    <row r="10" spans="1:12">
      <c r="A10" s="8" t="s">
        <v>23</v>
      </c>
      <c r="B10" s="8" t="s">
        <v>65</v>
      </c>
      <c r="C10" s="8" t="s">
        <v>55</v>
      </c>
      <c r="D10" t="str">
        <f>VLOOKUP(A10,species!$B$2:$N$16,13,FALSE)</f>
        <v>GCF_000002295.2</v>
      </c>
      <c r="E10" t="b">
        <f t="shared" si="0"/>
        <v>1</v>
      </c>
      <c r="G10" s="8" t="s">
        <v>44</v>
      </c>
      <c r="H10" s="8" t="s">
        <v>39</v>
      </c>
      <c r="I10" s="8" t="s">
        <v>77</v>
      </c>
      <c r="J10" s="9">
        <v>6.8</v>
      </c>
      <c r="K10" s="8">
        <v>162.6</v>
      </c>
      <c r="L10" s="8">
        <v>13616</v>
      </c>
    </row>
    <row r="11" spans="1:12">
      <c r="A11" s="8" t="s">
        <v>145</v>
      </c>
      <c r="B11" s="8" t="s">
        <v>65</v>
      </c>
      <c r="C11" s="8" t="s">
        <v>79</v>
      </c>
      <c r="D11" t="e">
        <f>VLOOKUP(A11,species!$B$2:$N$16,13,FALSE)</f>
        <v>#N/A</v>
      </c>
      <c r="E11" t="e">
        <f t="shared" si="0"/>
        <v>#N/A</v>
      </c>
      <c r="G11" s="8" t="s">
        <v>15</v>
      </c>
      <c r="H11" s="8" t="s">
        <v>25</v>
      </c>
      <c r="I11" s="8" t="s">
        <v>80</v>
      </c>
      <c r="J11" s="9">
        <v>6.8</v>
      </c>
      <c r="K11" s="8">
        <v>94.2</v>
      </c>
      <c r="L11" s="8">
        <v>9796</v>
      </c>
    </row>
    <row r="12" spans="1:12">
      <c r="A12" s="8" t="s">
        <v>197</v>
      </c>
      <c r="B12" s="8" t="s">
        <v>65</v>
      </c>
      <c r="C12" s="8" t="s">
        <v>210</v>
      </c>
      <c r="D12" t="e">
        <f>VLOOKUP(A12,species!$B$2:$N$16,13,FALSE)</f>
        <v>#N/A</v>
      </c>
      <c r="E12" t="e">
        <f t="shared" si="0"/>
        <v>#N/A</v>
      </c>
      <c r="G12" s="8" t="s">
        <v>305</v>
      </c>
      <c r="H12" s="8" t="s">
        <v>25</v>
      </c>
      <c r="I12" s="8" t="s">
        <v>39</v>
      </c>
      <c r="J12" s="9" t="s">
        <v>313</v>
      </c>
      <c r="K12" s="8">
        <v>94.2</v>
      </c>
      <c r="L12" s="8">
        <v>9823</v>
      </c>
    </row>
    <row r="13" spans="1:12">
      <c r="A13" s="8" t="s">
        <v>32</v>
      </c>
      <c r="B13" s="8" t="s">
        <v>65</v>
      </c>
      <c r="C13" s="8" t="s">
        <v>53</v>
      </c>
      <c r="D13" t="str">
        <f>VLOOKUP(A13,species!$B$2:$N$16,13,FALSE)</f>
        <v>GCF_000003055.6</v>
      </c>
      <c r="E13" t="b">
        <f t="shared" si="0"/>
        <v>1</v>
      </c>
      <c r="G13" s="8" t="s">
        <v>13</v>
      </c>
      <c r="H13" s="8" t="s">
        <v>25</v>
      </c>
      <c r="I13" s="8" t="s">
        <v>75</v>
      </c>
      <c r="J13" s="9" t="s">
        <v>328</v>
      </c>
      <c r="K13" s="8">
        <v>94.2</v>
      </c>
      <c r="L13" s="8">
        <v>9913</v>
      </c>
    </row>
    <row r="14" spans="1:12">
      <c r="A14" s="8" t="s">
        <v>179</v>
      </c>
      <c r="B14" s="8" t="s">
        <v>65</v>
      </c>
      <c r="C14" s="8" t="s">
        <v>211</v>
      </c>
      <c r="D14" t="e">
        <f>VLOOKUP(A14,species!$B$2:$N$16,13,FALSE)</f>
        <v>#N/A</v>
      </c>
      <c r="E14" t="e">
        <f t="shared" si="0"/>
        <v>#N/A</v>
      </c>
      <c r="G14" s="8" t="s">
        <v>306</v>
      </c>
      <c r="H14" s="8" t="s">
        <v>70</v>
      </c>
      <c r="I14" s="8" t="s">
        <v>307</v>
      </c>
      <c r="J14" s="9">
        <v>7.48</v>
      </c>
      <c r="K14" s="8">
        <v>92.3</v>
      </c>
      <c r="L14" s="8">
        <v>9986</v>
      </c>
    </row>
    <row r="15" spans="1:12">
      <c r="A15" s="8" t="s">
        <v>122</v>
      </c>
      <c r="B15" s="8" t="s">
        <v>65</v>
      </c>
      <c r="C15" s="8" t="s">
        <v>212</v>
      </c>
      <c r="D15" t="e">
        <f>VLOOKUP(A15,species!$B$2:$N$16,13,FALSE)</f>
        <v>#N/A</v>
      </c>
      <c r="E15" t="e">
        <f t="shared" si="0"/>
        <v>#N/A</v>
      </c>
      <c r="G15" s="8" t="s">
        <v>308</v>
      </c>
      <c r="H15" s="8" t="s">
        <v>70</v>
      </c>
      <c r="I15" s="8" t="s">
        <v>69</v>
      </c>
      <c r="J15" s="9">
        <v>6</v>
      </c>
      <c r="K15" s="8">
        <v>42.6</v>
      </c>
      <c r="L15" s="8">
        <v>9483</v>
      </c>
    </row>
    <row r="16" spans="1:12">
      <c r="A16" s="8" t="s">
        <v>171</v>
      </c>
      <c r="B16" s="8" t="s">
        <v>65</v>
      </c>
      <c r="C16" s="8" t="s">
        <v>213</v>
      </c>
      <c r="D16" t="e">
        <f>VLOOKUP(A16,species!$B$2:$N$16,13,FALSE)</f>
        <v>#N/A</v>
      </c>
      <c r="E16" t="e">
        <f t="shared" si="0"/>
        <v>#N/A</v>
      </c>
      <c r="G16" s="8" t="s">
        <v>309</v>
      </c>
      <c r="H16" s="8" t="s">
        <v>70</v>
      </c>
      <c r="I16" s="8" t="s">
        <v>69</v>
      </c>
      <c r="J16" s="9" t="s">
        <v>332</v>
      </c>
      <c r="K16" s="8">
        <v>20.399999999999999</v>
      </c>
      <c r="L16" s="8">
        <v>61853</v>
      </c>
    </row>
    <row r="17" spans="1:12">
      <c r="A17" s="8" t="s">
        <v>150</v>
      </c>
      <c r="B17" s="8" t="s">
        <v>65</v>
      </c>
      <c r="C17" s="8" t="s">
        <v>214</v>
      </c>
      <c r="D17" t="e">
        <f>VLOOKUP(A17,species!$B$2:$N$16,13,FALSE)</f>
        <v>#N/A</v>
      </c>
      <c r="E17" t="e">
        <f t="shared" si="0"/>
        <v>#N/A</v>
      </c>
      <c r="G17" s="8" t="s">
        <v>310</v>
      </c>
      <c r="H17" s="8" t="s">
        <v>70</v>
      </c>
      <c r="I17" s="8" t="s">
        <v>69</v>
      </c>
      <c r="J17" s="9"/>
      <c r="K17" s="8">
        <v>8.8000000000000007</v>
      </c>
      <c r="L17" s="8">
        <v>9595</v>
      </c>
    </row>
    <row r="18" spans="1:12">
      <c r="A18" s="8" t="s">
        <v>114</v>
      </c>
      <c r="B18" s="8" t="s">
        <v>65</v>
      </c>
      <c r="C18" s="8" t="s">
        <v>215</v>
      </c>
      <c r="D18" t="e">
        <f>VLOOKUP(A18,species!$B$2:$N$16,13,FALSE)</f>
        <v>#N/A</v>
      </c>
      <c r="E18" t="e">
        <f t="shared" si="0"/>
        <v>#N/A</v>
      </c>
      <c r="G18" s="8" t="s">
        <v>311</v>
      </c>
      <c r="H18" s="8" t="s">
        <v>25</v>
      </c>
      <c r="I18" s="8" t="s">
        <v>66</v>
      </c>
      <c r="J18" s="9" t="s">
        <v>312</v>
      </c>
      <c r="K18" s="8">
        <v>94.2</v>
      </c>
      <c r="L18" s="8">
        <v>9685</v>
      </c>
    </row>
    <row r="19" spans="1:12">
      <c r="A19" s="8" t="s">
        <v>185</v>
      </c>
      <c r="B19" s="8" t="s">
        <v>65</v>
      </c>
      <c r="C19" s="8" t="s">
        <v>216</v>
      </c>
      <c r="D19" t="e">
        <f>VLOOKUP(A19,species!$B$2:$N$16,13,FALSE)</f>
        <v>#N/A</v>
      </c>
      <c r="E19" t="e">
        <f t="shared" si="0"/>
        <v>#N/A</v>
      </c>
      <c r="G19" s="8" t="s">
        <v>315</v>
      </c>
      <c r="H19" s="8" t="s">
        <v>70</v>
      </c>
      <c r="I19" s="8" t="s">
        <v>69</v>
      </c>
      <c r="J19" s="8" t="s">
        <v>314</v>
      </c>
      <c r="K19" s="8">
        <v>29</v>
      </c>
      <c r="L19" s="8">
        <v>9555</v>
      </c>
    </row>
    <row r="20" spans="1:12">
      <c r="A20" s="8" t="s">
        <v>181</v>
      </c>
      <c r="B20" s="8" t="s">
        <v>65</v>
      </c>
      <c r="C20" s="8" t="s">
        <v>217</v>
      </c>
      <c r="D20" t="e">
        <f>VLOOKUP(A20,species!$B$2:$N$16,13,FALSE)</f>
        <v>#N/A</v>
      </c>
      <c r="E20" t="e">
        <f t="shared" si="0"/>
        <v>#N/A</v>
      </c>
      <c r="G20" s="8" t="s">
        <v>317</v>
      </c>
      <c r="H20" s="8" t="s">
        <v>25</v>
      </c>
      <c r="I20" s="8" t="s">
        <v>39</v>
      </c>
      <c r="J20" s="9" t="s">
        <v>316</v>
      </c>
      <c r="K20" s="8">
        <v>94.2</v>
      </c>
      <c r="L20" s="8">
        <v>9940</v>
      </c>
    </row>
    <row r="21" spans="1:12">
      <c r="A21" s="8" t="s">
        <v>165</v>
      </c>
      <c r="B21" s="8" t="s">
        <v>65</v>
      </c>
      <c r="C21" s="8" t="s">
        <v>218</v>
      </c>
      <c r="D21" t="e">
        <f>VLOOKUP(A21,species!$B$2:$N$16,13,FALSE)</f>
        <v>#N/A</v>
      </c>
      <c r="E21" t="e">
        <f t="shared" si="0"/>
        <v>#N/A</v>
      </c>
      <c r="G21" s="8" t="s">
        <v>320</v>
      </c>
      <c r="H21" s="8" t="s">
        <v>70</v>
      </c>
      <c r="I21" s="8" t="s">
        <v>319</v>
      </c>
      <c r="J21" s="9" t="s">
        <v>318</v>
      </c>
      <c r="K21" s="8">
        <v>92.3</v>
      </c>
      <c r="L21" s="8">
        <v>79684</v>
      </c>
    </row>
    <row r="22" spans="1:12">
      <c r="A22" s="8" t="s">
        <v>126</v>
      </c>
      <c r="B22" s="8" t="s">
        <v>65</v>
      </c>
      <c r="C22" s="8" t="s">
        <v>219</v>
      </c>
      <c r="D22" t="e">
        <f>VLOOKUP(A22,species!$B$2:$N$16,13,FALSE)</f>
        <v>#N/A</v>
      </c>
      <c r="E22" t="e">
        <f t="shared" si="0"/>
        <v>#N/A</v>
      </c>
      <c r="G22" s="8" t="s">
        <v>322</v>
      </c>
      <c r="H22" s="8" t="s">
        <v>25</v>
      </c>
      <c r="I22" s="8" t="s">
        <v>39</v>
      </c>
      <c r="J22" s="8" t="s">
        <v>321</v>
      </c>
      <c r="K22" s="8">
        <v>94.2</v>
      </c>
      <c r="L22" s="8">
        <v>9925</v>
      </c>
    </row>
    <row r="23" spans="1:12">
      <c r="A23" s="8" t="s">
        <v>156</v>
      </c>
      <c r="B23" s="8" t="s">
        <v>65</v>
      </c>
      <c r="C23" s="8" t="s">
        <v>220</v>
      </c>
      <c r="D23" t="e">
        <f>VLOOKUP(A23,species!$B$2:$N$16,13,FALSE)</f>
        <v>#N/A</v>
      </c>
      <c r="E23" t="e">
        <f t="shared" si="0"/>
        <v>#N/A</v>
      </c>
      <c r="G23" s="8" t="s">
        <v>324</v>
      </c>
      <c r="H23" s="8" t="s">
        <v>70</v>
      </c>
      <c r="I23" s="8" t="s">
        <v>69</v>
      </c>
      <c r="J23" s="8" t="s">
        <v>323</v>
      </c>
      <c r="K23" s="8">
        <v>29</v>
      </c>
      <c r="L23" s="8">
        <v>9541</v>
      </c>
    </row>
    <row r="24" spans="1:12">
      <c r="A24" s="8" t="s">
        <v>132</v>
      </c>
      <c r="B24" s="8" t="s">
        <v>65</v>
      </c>
      <c r="C24" s="8" t="s">
        <v>221</v>
      </c>
      <c r="D24" t="e">
        <f>VLOOKUP(A24,species!$B$2:$N$16,13,FALSE)</f>
        <v>#N/A</v>
      </c>
      <c r="E24" t="e">
        <f t="shared" si="0"/>
        <v>#N/A</v>
      </c>
      <c r="G24" s="8" t="s">
        <v>326</v>
      </c>
      <c r="H24" s="8" t="s">
        <v>70</v>
      </c>
      <c r="I24" s="8" t="s">
        <v>69</v>
      </c>
      <c r="J24" s="8" t="s">
        <v>325</v>
      </c>
      <c r="K24" s="8">
        <v>29</v>
      </c>
      <c r="L24" s="8">
        <v>60711</v>
      </c>
    </row>
    <row r="25" spans="1:12" customFormat="1" hidden="1">
      <c r="A25" t="s">
        <v>195</v>
      </c>
      <c r="B25" t="s">
        <v>71</v>
      </c>
      <c r="C25" t="s">
        <v>222</v>
      </c>
      <c r="D25" t="e">
        <f>VLOOKUP(A25,species!$B$2:$N$16,13,FALSE)</f>
        <v>#N/A</v>
      </c>
      <c r="E25" t="e">
        <f t="shared" si="0"/>
        <v>#N/A</v>
      </c>
    </row>
    <row r="26" spans="1:12" customFormat="1" hidden="1">
      <c r="A26" t="s">
        <v>38</v>
      </c>
      <c r="B26" t="s">
        <v>71</v>
      </c>
      <c r="C26" t="s">
        <v>51</v>
      </c>
      <c r="D26" t="str">
        <f>VLOOKUP(A26,species!$B$2:$N$16,13,FALSE)</f>
        <v>GCF_000001905.1</v>
      </c>
      <c r="E26" t="b">
        <f t="shared" si="0"/>
        <v>1</v>
      </c>
    </row>
    <row r="27" spans="1:12" customFormat="1" hidden="1">
      <c r="A27" t="s">
        <v>158</v>
      </c>
      <c r="B27" t="s">
        <v>71</v>
      </c>
      <c r="C27" t="s">
        <v>223</v>
      </c>
      <c r="D27" t="e">
        <f>VLOOKUP(A27,species!$B$2:$N$16,13,FALSE)</f>
        <v>#N/A</v>
      </c>
      <c r="E27" t="e">
        <f t="shared" si="0"/>
        <v>#N/A</v>
      </c>
    </row>
    <row r="28" spans="1:12" customFormat="1" hidden="1">
      <c r="A28" t="s">
        <v>116</v>
      </c>
      <c r="B28" t="s">
        <v>71</v>
      </c>
      <c r="C28" t="s">
        <v>224</v>
      </c>
      <c r="D28" t="e">
        <f>VLOOKUP(A28,species!$B$2:$N$16,13,FALSE)</f>
        <v>#N/A</v>
      </c>
      <c r="E28" t="e">
        <f t="shared" si="0"/>
        <v>#N/A</v>
      </c>
    </row>
    <row r="29" spans="1:12" customFormat="1" hidden="1">
      <c r="A29" t="s">
        <v>169</v>
      </c>
      <c r="B29" t="s">
        <v>71</v>
      </c>
      <c r="C29" t="s">
        <v>225</v>
      </c>
      <c r="D29" t="e">
        <f>VLOOKUP(A29,species!$B$2:$N$16,13,FALSE)</f>
        <v>#N/A</v>
      </c>
      <c r="E29" t="e">
        <f t="shared" si="0"/>
        <v>#N/A</v>
      </c>
    </row>
    <row r="30" spans="1:12" customFormat="1" hidden="1">
      <c r="A30" t="s">
        <v>31</v>
      </c>
      <c r="B30" t="s">
        <v>71</v>
      </c>
      <c r="C30" t="s">
        <v>56</v>
      </c>
      <c r="D30" t="str">
        <f>VLOOKUP(A30,species!$B$2:$N$16,13,FALSE)</f>
        <v>GCF_000151735.1</v>
      </c>
      <c r="E30" t="b">
        <f t="shared" si="0"/>
        <v>1</v>
      </c>
    </row>
    <row r="31" spans="1:12" customFormat="1" hidden="1">
      <c r="A31" t="s">
        <v>192</v>
      </c>
      <c r="B31" t="s">
        <v>71</v>
      </c>
      <c r="C31" t="s">
        <v>226</v>
      </c>
      <c r="D31" t="e">
        <f>VLOOKUP(A31,species!$B$2:$N$16,13,FALSE)</f>
        <v>#N/A</v>
      </c>
      <c r="E31" t="e">
        <f t="shared" si="0"/>
        <v>#N/A</v>
      </c>
    </row>
    <row r="32" spans="1:12" customFormat="1" hidden="1">
      <c r="A32" t="s">
        <v>40</v>
      </c>
      <c r="B32" t="s">
        <v>71</v>
      </c>
      <c r="C32" t="s">
        <v>227</v>
      </c>
      <c r="D32" t="str">
        <f>VLOOKUP(A32,species!$B$2:$N$16,13,FALSE)</f>
        <v>GCF_000151865.1</v>
      </c>
      <c r="E32" t="b">
        <f t="shared" si="0"/>
        <v>0</v>
      </c>
    </row>
    <row r="33" spans="1:5" customFormat="1" hidden="1">
      <c r="A33" t="s">
        <v>140</v>
      </c>
      <c r="B33" t="s">
        <v>71</v>
      </c>
      <c r="C33" t="s">
        <v>228</v>
      </c>
      <c r="D33" t="e">
        <f>VLOOKUP(A33,species!$B$2:$N$16,13,FALSE)</f>
        <v>#N/A</v>
      </c>
      <c r="E33" t="e">
        <f t="shared" si="0"/>
        <v>#N/A</v>
      </c>
    </row>
    <row r="34" spans="1:5" customFormat="1" hidden="1">
      <c r="A34" t="s">
        <v>188</v>
      </c>
      <c r="B34" t="s">
        <v>71</v>
      </c>
      <c r="C34" t="s">
        <v>229</v>
      </c>
      <c r="D34" t="e">
        <f>VLOOKUP(A34,species!$B$2:$N$16,13,FALSE)</f>
        <v>#N/A</v>
      </c>
      <c r="E34" t="e">
        <f t="shared" si="0"/>
        <v>#N/A</v>
      </c>
    </row>
    <row r="35" spans="1:5" customFormat="1" hidden="1">
      <c r="A35" t="s">
        <v>133</v>
      </c>
      <c r="B35" t="s">
        <v>71</v>
      </c>
      <c r="C35" t="s">
        <v>230</v>
      </c>
      <c r="D35" t="e">
        <f>VLOOKUP(A35,species!$B$2:$N$16,13,FALSE)</f>
        <v>#N/A</v>
      </c>
      <c r="E35" t="e">
        <f t="shared" si="0"/>
        <v>#N/A</v>
      </c>
    </row>
    <row r="36" spans="1:5" customFormat="1" hidden="1">
      <c r="A36" t="s">
        <v>198</v>
      </c>
      <c r="B36" t="s">
        <v>71</v>
      </c>
      <c r="C36" t="s">
        <v>231</v>
      </c>
      <c r="D36" t="e">
        <f>VLOOKUP(A36,species!$B$2:$N$16,13,FALSE)</f>
        <v>#N/A</v>
      </c>
      <c r="E36" t="e">
        <f t="shared" si="0"/>
        <v>#N/A</v>
      </c>
    </row>
    <row r="37" spans="1:5" customFormat="1" hidden="1">
      <c r="A37" t="s">
        <v>203</v>
      </c>
      <c r="B37" t="s">
        <v>71</v>
      </c>
      <c r="C37" t="s">
        <v>232</v>
      </c>
      <c r="D37" t="e">
        <f>VLOOKUP(A37,species!$B$2:$N$16,13,FALSE)</f>
        <v>#N/A</v>
      </c>
      <c r="E37" t="e">
        <f t="shared" si="0"/>
        <v>#N/A</v>
      </c>
    </row>
    <row r="38" spans="1:5" customFormat="1" hidden="1">
      <c r="A38" t="s">
        <v>164</v>
      </c>
      <c r="B38" t="s">
        <v>71</v>
      </c>
      <c r="C38" t="s">
        <v>233</v>
      </c>
      <c r="D38" t="e">
        <f>VLOOKUP(A38,species!$B$2:$N$16,13,FALSE)</f>
        <v>#N/A</v>
      </c>
      <c r="E38" t="e">
        <f t="shared" si="0"/>
        <v>#N/A</v>
      </c>
    </row>
    <row r="39" spans="1:5" customFormat="1" hidden="1">
      <c r="A39" t="s">
        <v>196</v>
      </c>
      <c r="B39" t="s">
        <v>71</v>
      </c>
      <c r="C39" t="s">
        <v>234</v>
      </c>
      <c r="D39" t="e">
        <f>VLOOKUP(A39,species!$B$2:$N$16,13,FALSE)</f>
        <v>#N/A</v>
      </c>
      <c r="E39" t="e">
        <f t="shared" si="0"/>
        <v>#N/A</v>
      </c>
    </row>
    <row r="40" spans="1:5" customFormat="1" hidden="1">
      <c r="A40" t="s">
        <v>180</v>
      </c>
      <c r="B40" t="s">
        <v>71</v>
      </c>
      <c r="C40" t="s">
        <v>235</v>
      </c>
      <c r="D40" t="e">
        <f>VLOOKUP(A40,species!$B$2:$N$16,13,FALSE)</f>
        <v>#N/A</v>
      </c>
      <c r="E40" t="e">
        <f t="shared" si="0"/>
        <v>#N/A</v>
      </c>
    </row>
    <row r="41" spans="1:5" customFormat="1" hidden="1">
      <c r="A41" t="s">
        <v>138</v>
      </c>
      <c r="B41" t="s">
        <v>71</v>
      </c>
      <c r="C41" t="s">
        <v>236</v>
      </c>
      <c r="D41" t="e">
        <f>VLOOKUP(A41,species!$B$2:$N$16,13,FALSE)</f>
        <v>#N/A</v>
      </c>
      <c r="E41" t="e">
        <f t="shared" si="0"/>
        <v>#N/A</v>
      </c>
    </row>
    <row r="42" spans="1:5" customFormat="1" hidden="1">
      <c r="A42" t="s">
        <v>166</v>
      </c>
      <c r="B42" t="s">
        <v>71</v>
      </c>
      <c r="C42" t="s">
        <v>237</v>
      </c>
      <c r="D42" t="e">
        <f>VLOOKUP(A42,species!$B$2:$N$16,13,FALSE)</f>
        <v>#N/A</v>
      </c>
      <c r="E42" t="e">
        <f t="shared" si="0"/>
        <v>#N/A</v>
      </c>
    </row>
    <row r="43" spans="1:5" customFormat="1" hidden="1">
      <c r="A43" t="s">
        <v>137</v>
      </c>
      <c r="B43" t="s">
        <v>71</v>
      </c>
      <c r="C43" t="s">
        <v>238</v>
      </c>
      <c r="D43" t="e">
        <f>VLOOKUP(A43,species!$B$2:$N$16,13,FALSE)</f>
        <v>#N/A</v>
      </c>
      <c r="E43" t="e">
        <f t="shared" si="0"/>
        <v>#N/A</v>
      </c>
    </row>
    <row r="44" spans="1:5" customFormat="1" hidden="1">
      <c r="A44" t="s">
        <v>194</v>
      </c>
      <c r="B44" t="s">
        <v>71</v>
      </c>
      <c r="C44" t="s">
        <v>239</v>
      </c>
      <c r="D44" t="e">
        <f>VLOOKUP(A44,species!$B$2:$N$16,13,FALSE)</f>
        <v>#N/A</v>
      </c>
      <c r="E44" t="e">
        <f t="shared" si="0"/>
        <v>#N/A</v>
      </c>
    </row>
    <row r="45" spans="1:5" customFormat="1" hidden="1">
      <c r="A45" t="s">
        <v>152</v>
      </c>
      <c r="B45" t="s">
        <v>71</v>
      </c>
      <c r="C45" t="s">
        <v>240</v>
      </c>
      <c r="D45" t="e">
        <f>VLOOKUP(A45,species!$B$2:$N$16,13,FALSE)</f>
        <v>#N/A</v>
      </c>
      <c r="E45" t="e">
        <f t="shared" si="0"/>
        <v>#N/A</v>
      </c>
    </row>
    <row r="46" spans="1:5" customFormat="1" hidden="1">
      <c r="A46" t="s">
        <v>199</v>
      </c>
      <c r="B46" t="s">
        <v>71</v>
      </c>
      <c r="C46" t="s">
        <v>241</v>
      </c>
      <c r="D46" t="e">
        <f>VLOOKUP(A46,species!$B$2:$N$16,13,FALSE)</f>
        <v>#N/A</v>
      </c>
      <c r="E46" t="e">
        <f t="shared" si="0"/>
        <v>#N/A</v>
      </c>
    </row>
    <row r="47" spans="1:5" customFormat="1" hidden="1">
      <c r="A47" t="s">
        <v>151</v>
      </c>
      <c r="B47" t="s">
        <v>71</v>
      </c>
      <c r="C47" t="s">
        <v>242</v>
      </c>
      <c r="D47" t="e">
        <f>VLOOKUP(A47,species!$B$2:$N$16,13,FALSE)</f>
        <v>#N/A</v>
      </c>
      <c r="E47" t="e">
        <f t="shared" si="0"/>
        <v>#N/A</v>
      </c>
    </row>
    <row r="48" spans="1:5" customFormat="1" hidden="1">
      <c r="A48" t="s">
        <v>182</v>
      </c>
      <c r="B48" t="s">
        <v>71</v>
      </c>
      <c r="C48" t="s">
        <v>243</v>
      </c>
      <c r="D48" t="e">
        <f>VLOOKUP(A48,species!$B$2:$N$16,13,FALSE)</f>
        <v>#N/A</v>
      </c>
      <c r="E48" t="e">
        <f t="shared" si="0"/>
        <v>#N/A</v>
      </c>
    </row>
    <row r="49" spans="1:5" customFormat="1" hidden="1">
      <c r="A49" t="s">
        <v>173</v>
      </c>
      <c r="B49" t="s">
        <v>71</v>
      </c>
      <c r="C49" t="s">
        <v>244</v>
      </c>
      <c r="D49" t="e">
        <f>VLOOKUP(A49,species!$B$2:$N$16,13,FALSE)</f>
        <v>#N/A</v>
      </c>
      <c r="E49" t="e">
        <f t="shared" si="0"/>
        <v>#N/A</v>
      </c>
    </row>
    <row r="50" spans="1:5" customFormat="1" hidden="1">
      <c r="A50" t="s">
        <v>136</v>
      </c>
      <c r="B50" t="s">
        <v>71</v>
      </c>
      <c r="C50" t="s">
        <v>245</v>
      </c>
      <c r="D50" t="e">
        <f>VLOOKUP(A50,species!$B$2:$N$16,13,FALSE)</f>
        <v>#N/A</v>
      </c>
      <c r="E50" t="e">
        <f t="shared" si="0"/>
        <v>#N/A</v>
      </c>
    </row>
    <row r="51" spans="1:5" customFormat="1" hidden="1">
      <c r="A51" t="s">
        <v>131</v>
      </c>
      <c r="B51" t="s">
        <v>71</v>
      </c>
      <c r="C51" t="s">
        <v>246</v>
      </c>
      <c r="D51" t="e">
        <f>VLOOKUP(A51,species!$B$2:$N$16,13,FALSE)</f>
        <v>#N/A</v>
      </c>
      <c r="E51" t="e">
        <f t="shared" si="0"/>
        <v>#N/A</v>
      </c>
    </row>
    <row r="52" spans="1:5" customFormat="1" hidden="1">
      <c r="A52" t="s">
        <v>153</v>
      </c>
      <c r="B52" t="s">
        <v>71</v>
      </c>
      <c r="C52" t="s">
        <v>247</v>
      </c>
      <c r="D52" t="e">
        <f>VLOOKUP(A52,species!$B$2:$N$16,13,FALSE)</f>
        <v>#N/A</v>
      </c>
      <c r="E52" t="e">
        <f t="shared" si="0"/>
        <v>#N/A</v>
      </c>
    </row>
    <row r="53" spans="1:5" customFormat="1" hidden="1">
      <c r="A53" t="s">
        <v>129</v>
      </c>
      <c r="B53" t="s">
        <v>71</v>
      </c>
      <c r="C53" t="s">
        <v>248</v>
      </c>
      <c r="D53" t="e">
        <f>VLOOKUP(A53,species!$B$2:$N$16,13,FALSE)</f>
        <v>#N/A</v>
      </c>
      <c r="E53" t="e">
        <f t="shared" si="0"/>
        <v>#N/A</v>
      </c>
    </row>
    <row r="54" spans="1:5" customFormat="1" hidden="1">
      <c r="A54" t="s">
        <v>172</v>
      </c>
      <c r="B54" t="s">
        <v>71</v>
      </c>
      <c r="C54" t="s">
        <v>249</v>
      </c>
      <c r="D54" t="e">
        <f>VLOOKUP(A54,species!$B$2:$N$16,13,FALSE)</f>
        <v>#N/A</v>
      </c>
      <c r="E54" t="e">
        <f t="shared" si="0"/>
        <v>#N/A</v>
      </c>
    </row>
    <row r="55" spans="1:5" customFormat="1" hidden="1">
      <c r="A55" t="s">
        <v>134</v>
      </c>
      <c r="B55" t="s">
        <v>71</v>
      </c>
      <c r="C55" t="s">
        <v>250</v>
      </c>
      <c r="D55" t="e">
        <f>VLOOKUP(A55,species!$B$2:$N$16,13,FALSE)</f>
        <v>#N/A</v>
      </c>
      <c r="E55" t="e">
        <f t="shared" si="0"/>
        <v>#N/A</v>
      </c>
    </row>
    <row r="56" spans="1:5" customFormat="1" hidden="1">
      <c r="A56" t="s">
        <v>147</v>
      </c>
      <c r="B56" t="s">
        <v>71</v>
      </c>
      <c r="C56" t="s">
        <v>251</v>
      </c>
      <c r="D56" t="e">
        <f>VLOOKUP(A56,species!$B$2:$N$16,13,FALSE)</f>
        <v>#N/A</v>
      </c>
      <c r="E56" t="e">
        <f t="shared" si="0"/>
        <v>#N/A</v>
      </c>
    </row>
    <row r="57" spans="1:5" customFormat="1" hidden="1">
      <c r="A57" t="s">
        <v>178</v>
      </c>
      <c r="B57" t="s">
        <v>71</v>
      </c>
      <c r="C57" t="s">
        <v>252</v>
      </c>
      <c r="D57" t="e">
        <f>VLOOKUP(A57,species!$B$2:$N$16,13,FALSE)</f>
        <v>#N/A</v>
      </c>
      <c r="E57" t="e">
        <f t="shared" si="0"/>
        <v>#N/A</v>
      </c>
    </row>
    <row r="58" spans="1:5" customFormat="1" hidden="1">
      <c r="A58" t="s">
        <v>120</v>
      </c>
      <c r="B58" t="s">
        <v>71</v>
      </c>
      <c r="C58" t="s">
        <v>253</v>
      </c>
      <c r="D58" t="e">
        <f>VLOOKUP(A58,species!$B$2:$N$16,13,FALSE)</f>
        <v>#N/A</v>
      </c>
      <c r="E58" t="e">
        <f t="shared" si="0"/>
        <v>#N/A</v>
      </c>
    </row>
    <row r="59" spans="1:5" customFormat="1" hidden="1">
      <c r="A59" t="s">
        <v>143</v>
      </c>
      <c r="B59" t="s">
        <v>71</v>
      </c>
      <c r="C59" t="s">
        <v>254</v>
      </c>
      <c r="D59" t="e">
        <f>VLOOKUP(A59,species!$B$2:$N$16,13,FALSE)</f>
        <v>#N/A</v>
      </c>
      <c r="E59" t="e">
        <f t="shared" si="0"/>
        <v>#N/A</v>
      </c>
    </row>
    <row r="60" spans="1:5" customFormat="1" hidden="1">
      <c r="A60" t="s">
        <v>144</v>
      </c>
      <c r="B60" t="s">
        <v>71</v>
      </c>
      <c r="C60" t="s">
        <v>255</v>
      </c>
      <c r="D60" t="e">
        <f>VLOOKUP(A60,species!$B$2:$N$16,13,FALSE)</f>
        <v>#N/A</v>
      </c>
      <c r="E60" t="e">
        <f t="shared" si="0"/>
        <v>#N/A</v>
      </c>
    </row>
    <row r="61" spans="1:5" customFormat="1" hidden="1">
      <c r="A61" t="s">
        <v>125</v>
      </c>
      <c r="B61" t="s">
        <v>71</v>
      </c>
      <c r="C61" t="s">
        <v>256</v>
      </c>
      <c r="D61" t="e">
        <f>VLOOKUP(A61,species!$B$2:$N$16,13,FALSE)</f>
        <v>#N/A</v>
      </c>
      <c r="E61" t="e">
        <f t="shared" si="0"/>
        <v>#N/A</v>
      </c>
    </row>
    <row r="62" spans="1:5" customFormat="1" hidden="1">
      <c r="A62" t="s">
        <v>141</v>
      </c>
      <c r="B62" t="s">
        <v>71</v>
      </c>
      <c r="C62" t="s">
        <v>257</v>
      </c>
      <c r="D62" t="e">
        <f>VLOOKUP(A62,species!$B$2:$N$16,13,FALSE)</f>
        <v>#N/A</v>
      </c>
      <c r="E62" t="e">
        <f t="shared" ref="E62:E104" si="1">C62=D62</f>
        <v>#N/A</v>
      </c>
    </row>
    <row r="63" spans="1:5" customFormat="1" hidden="1">
      <c r="A63" t="s">
        <v>174</v>
      </c>
      <c r="B63" t="s">
        <v>71</v>
      </c>
      <c r="C63" t="s">
        <v>258</v>
      </c>
      <c r="D63" t="e">
        <f>VLOOKUP(A63,species!$B$2:$N$16,13,FALSE)</f>
        <v>#N/A</v>
      </c>
      <c r="E63" t="e">
        <f t="shared" si="1"/>
        <v>#N/A</v>
      </c>
    </row>
    <row r="64" spans="1:5" customFormat="1" hidden="1">
      <c r="A64" t="s">
        <v>191</v>
      </c>
      <c r="B64" t="s">
        <v>71</v>
      </c>
      <c r="C64" t="s">
        <v>259</v>
      </c>
      <c r="D64" t="e">
        <f>VLOOKUP(A64,species!$B$2:$N$16,13,FALSE)</f>
        <v>#N/A</v>
      </c>
      <c r="E64" t="e">
        <f t="shared" si="1"/>
        <v>#N/A</v>
      </c>
    </row>
    <row r="65" spans="1:5" customFormat="1" hidden="1">
      <c r="A65" t="s">
        <v>168</v>
      </c>
      <c r="B65" t="s">
        <v>71</v>
      </c>
      <c r="C65" t="s">
        <v>260</v>
      </c>
      <c r="D65" t="e">
        <f>VLOOKUP(A65,species!$B$2:$N$16,13,FALSE)</f>
        <v>#N/A</v>
      </c>
      <c r="E65" t="e">
        <f t="shared" si="1"/>
        <v>#N/A</v>
      </c>
    </row>
    <row r="66" spans="1:5" customFormat="1" hidden="1">
      <c r="A66" t="s">
        <v>176</v>
      </c>
      <c r="B66" t="s">
        <v>71</v>
      </c>
      <c r="C66" t="s">
        <v>261</v>
      </c>
      <c r="D66" t="e">
        <f>VLOOKUP(A66,species!$B$2:$N$16,13,FALSE)</f>
        <v>#N/A</v>
      </c>
      <c r="E66" t="e">
        <f t="shared" si="1"/>
        <v>#N/A</v>
      </c>
    </row>
    <row r="67" spans="1:5" customFormat="1" hidden="1">
      <c r="A67" t="s">
        <v>201</v>
      </c>
      <c r="B67" t="s">
        <v>71</v>
      </c>
      <c r="C67" t="s">
        <v>262</v>
      </c>
      <c r="D67" t="e">
        <f>VLOOKUP(A67,species!$B$2:$N$16,13,FALSE)</f>
        <v>#N/A</v>
      </c>
      <c r="E67" t="e">
        <f t="shared" si="1"/>
        <v>#N/A</v>
      </c>
    </row>
    <row r="68" spans="1:5" customFormat="1" hidden="1">
      <c r="A68" t="s">
        <v>163</v>
      </c>
      <c r="B68" t="s">
        <v>71</v>
      </c>
      <c r="C68" t="s">
        <v>263</v>
      </c>
      <c r="D68" t="e">
        <f>VLOOKUP(A68,species!$B$2:$N$16,13,FALSE)</f>
        <v>#N/A</v>
      </c>
      <c r="E68" t="e">
        <f t="shared" si="1"/>
        <v>#N/A</v>
      </c>
    </row>
    <row r="69" spans="1:5" customFormat="1" hidden="1">
      <c r="A69" t="s">
        <v>154</v>
      </c>
      <c r="B69" t="s">
        <v>71</v>
      </c>
      <c r="C69" t="s">
        <v>264</v>
      </c>
      <c r="D69" t="e">
        <f>VLOOKUP(A69,species!$B$2:$N$16,13,FALSE)</f>
        <v>#N/A</v>
      </c>
      <c r="E69" t="e">
        <f t="shared" si="1"/>
        <v>#N/A</v>
      </c>
    </row>
    <row r="70" spans="1:5" customFormat="1" hidden="1">
      <c r="A70" t="s">
        <v>184</v>
      </c>
      <c r="B70" t="s">
        <v>71</v>
      </c>
      <c r="C70" t="s">
        <v>265</v>
      </c>
      <c r="D70" t="e">
        <f>VLOOKUP(A70,species!$B$2:$N$16,13,FALSE)</f>
        <v>#N/A</v>
      </c>
      <c r="E70" t="e">
        <f t="shared" si="1"/>
        <v>#N/A</v>
      </c>
    </row>
    <row r="71" spans="1:5" customFormat="1" hidden="1">
      <c r="A71" t="s">
        <v>167</v>
      </c>
      <c r="B71" t="s">
        <v>71</v>
      </c>
      <c r="C71" t="s">
        <v>266</v>
      </c>
      <c r="D71" t="e">
        <f>VLOOKUP(A71,species!$B$2:$N$16,13,FALSE)</f>
        <v>#N/A</v>
      </c>
      <c r="E71" t="e">
        <f t="shared" si="1"/>
        <v>#N/A</v>
      </c>
    </row>
    <row r="72" spans="1:5" customFormat="1" hidden="1">
      <c r="A72" t="s">
        <v>155</v>
      </c>
      <c r="B72" t="s">
        <v>71</v>
      </c>
      <c r="C72" t="s">
        <v>267</v>
      </c>
      <c r="D72" t="e">
        <f>VLOOKUP(A72,species!$B$2:$N$16,13,FALSE)</f>
        <v>#N/A</v>
      </c>
      <c r="E72" t="e">
        <f t="shared" si="1"/>
        <v>#N/A</v>
      </c>
    </row>
    <row r="73" spans="1:5" customFormat="1" hidden="1">
      <c r="A73" t="s">
        <v>183</v>
      </c>
      <c r="B73" t="s">
        <v>71</v>
      </c>
      <c r="C73" t="s">
        <v>268</v>
      </c>
      <c r="D73" t="e">
        <f>VLOOKUP(A73,species!$B$2:$N$16,13,FALSE)</f>
        <v>#N/A</v>
      </c>
      <c r="E73" t="e">
        <f t="shared" si="1"/>
        <v>#N/A</v>
      </c>
    </row>
    <row r="74" spans="1:5" customFormat="1" hidden="1">
      <c r="A74" t="s">
        <v>142</v>
      </c>
      <c r="B74" t="s">
        <v>71</v>
      </c>
      <c r="C74" t="s">
        <v>269</v>
      </c>
      <c r="D74" t="e">
        <f>VLOOKUP(A74,species!$B$2:$N$16,13,FALSE)</f>
        <v>#N/A</v>
      </c>
      <c r="E74" t="e">
        <f t="shared" si="1"/>
        <v>#N/A</v>
      </c>
    </row>
    <row r="75" spans="1:5" customFormat="1" hidden="1">
      <c r="A75" t="s">
        <v>162</v>
      </c>
      <c r="B75" t="s">
        <v>71</v>
      </c>
      <c r="C75" t="s">
        <v>270</v>
      </c>
      <c r="D75" t="e">
        <f>VLOOKUP(A75,species!$B$2:$N$16,13,FALSE)</f>
        <v>#N/A</v>
      </c>
      <c r="E75" t="e">
        <f t="shared" si="1"/>
        <v>#N/A</v>
      </c>
    </row>
    <row r="76" spans="1:5" customFormat="1" hidden="1">
      <c r="A76" t="s">
        <v>190</v>
      </c>
      <c r="B76" t="s">
        <v>71</v>
      </c>
      <c r="C76" t="s">
        <v>271</v>
      </c>
      <c r="D76" t="e">
        <f>VLOOKUP(A76,species!$B$2:$N$16,13,FALSE)</f>
        <v>#N/A</v>
      </c>
      <c r="E76" t="e">
        <f t="shared" si="1"/>
        <v>#N/A</v>
      </c>
    </row>
    <row r="77" spans="1:5" customFormat="1" hidden="1">
      <c r="A77" t="s">
        <v>193</v>
      </c>
      <c r="B77" t="s">
        <v>71</v>
      </c>
      <c r="C77" t="s">
        <v>272</v>
      </c>
      <c r="D77" t="e">
        <f>VLOOKUP(A77,species!$B$2:$N$16,13,FALSE)</f>
        <v>#N/A</v>
      </c>
      <c r="E77" t="e">
        <f t="shared" si="1"/>
        <v>#N/A</v>
      </c>
    </row>
    <row r="78" spans="1:5" customFormat="1" hidden="1">
      <c r="A78" t="s">
        <v>121</v>
      </c>
      <c r="B78" t="s">
        <v>71</v>
      </c>
      <c r="C78" t="s">
        <v>273</v>
      </c>
      <c r="D78" t="e">
        <f>VLOOKUP(A78,species!$B$2:$N$16,13,FALSE)</f>
        <v>#N/A</v>
      </c>
      <c r="E78" t="e">
        <f t="shared" si="1"/>
        <v>#N/A</v>
      </c>
    </row>
    <row r="79" spans="1:5" customFormat="1" hidden="1">
      <c r="A79" t="s">
        <v>187</v>
      </c>
      <c r="B79" t="s">
        <v>71</v>
      </c>
      <c r="C79" t="s">
        <v>274</v>
      </c>
      <c r="D79" t="e">
        <f>VLOOKUP(A79,species!$B$2:$N$16,13,FALSE)</f>
        <v>#N/A</v>
      </c>
      <c r="E79" t="e">
        <f t="shared" si="1"/>
        <v>#N/A</v>
      </c>
    </row>
    <row r="80" spans="1:5" customFormat="1" hidden="1">
      <c r="A80" t="s">
        <v>42</v>
      </c>
      <c r="B80" t="s">
        <v>71</v>
      </c>
      <c r="C80" t="s">
        <v>74</v>
      </c>
      <c r="D80" t="str">
        <f>VLOOKUP(A80,species!$B$2:$N$16,13,FALSE)</f>
        <v>GCF_000493695.1</v>
      </c>
      <c r="E80" t="b">
        <f t="shared" si="1"/>
        <v>1</v>
      </c>
    </row>
    <row r="81" spans="1:5" customFormat="1" hidden="1">
      <c r="A81" t="s">
        <v>186</v>
      </c>
      <c r="B81" t="s">
        <v>71</v>
      </c>
      <c r="C81" t="s">
        <v>275</v>
      </c>
      <c r="D81" t="e">
        <f>VLOOKUP(A81,species!$B$2:$N$16,13,FALSE)</f>
        <v>#N/A</v>
      </c>
      <c r="E81" t="e">
        <f t="shared" si="1"/>
        <v>#N/A</v>
      </c>
    </row>
    <row r="82" spans="1:5" customFormat="1" hidden="1">
      <c r="A82" t="s">
        <v>170</v>
      </c>
      <c r="B82" t="s">
        <v>71</v>
      </c>
      <c r="C82" t="s">
        <v>276</v>
      </c>
      <c r="D82" t="e">
        <f>VLOOKUP(A82,species!$B$2:$N$16,13,FALSE)</f>
        <v>#N/A</v>
      </c>
      <c r="E82" t="e">
        <f t="shared" si="1"/>
        <v>#N/A</v>
      </c>
    </row>
    <row r="83" spans="1:5" customFormat="1" hidden="1">
      <c r="A83" t="s">
        <v>202</v>
      </c>
      <c r="B83" t="s">
        <v>71</v>
      </c>
      <c r="C83" t="s">
        <v>277</v>
      </c>
      <c r="D83" t="e">
        <f>VLOOKUP(A83,species!$B$2:$N$16,13,FALSE)</f>
        <v>#N/A</v>
      </c>
      <c r="E83" t="e">
        <f t="shared" si="1"/>
        <v>#N/A</v>
      </c>
    </row>
    <row r="84" spans="1:5" customFormat="1" hidden="1">
      <c r="A84" t="s">
        <v>149</v>
      </c>
      <c r="B84" t="s">
        <v>71</v>
      </c>
      <c r="C84" t="s">
        <v>278</v>
      </c>
      <c r="D84" t="e">
        <f>VLOOKUP(A84,species!$B$2:$N$16,13,FALSE)</f>
        <v>#N/A</v>
      </c>
      <c r="E84" t="e">
        <f t="shared" si="1"/>
        <v>#N/A</v>
      </c>
    </row>
    <row r="85" spans="1:5" customFormat="1" hidden="1">
      <c r="A85" t="s">
        <v>146</v>
      </c>
      <c r="B85" t="s">
        <v>71</v>
      </c>
      <c r="C85" t="s">
        <v>279</v>
      </c>
      <c r="D85" t="e">
        <f>VLOOKUP(A85,species!$B$2:$N$16,13,FALSE)</f>
        <v>#N/A</v>
      </c>
      <c r="E85" t="e">
        <f t="shared" si="1"/>
        <v>#N/A</v>
      </c>
    </row>
    <row r="86" spans="1:5" customFormat="1" hidden="1">
      <c r="A86" t="s">
        <v>160</v>
      </c>
      <c r="B86" t="s">
        <v>71</v>
      </c>
      <c r="C86" t="s">
        <v>280</v>
      </c>
      <c r="D86" t="e">
        <f>VLOOKUP(A86,species!$B$2:$N$16,13,FALSE)</f>
        <v>#N/A</v>
      </c>
      <c r="E86" t="e">
        <f t="shared" si="1"/>
        <v>#N/A</v>
      </c>
    </row>
    <row r="87" spans="1:5" customFormat="1" hidden="1">
      <c r="A87" t="s">
        <v>148</v>
      </c>
      <c r="B87" t="s">
        <v>71</v>
      </c>
      <c r="C87" t="s">
        <v>281</v>
      </c>
      <c r="D87" t="e">
        <f>VLOOKUP(A87,species!$B$2:$N$16,13,FALSE)</f>
        <v>#N/A</v>
      </c>
      <c r="E87" t="e">
        <f t="shared" si="1"/>
        <v>#N/A</v>
      </c>
    </row>
    <row r="88" spans="1:5" customFormat="1" hidden="1">
      <c r="A88" t="s">
        <v>119</v>
      </c>
      <c r="B88" t="s">
        <v>71</v>
      </c>
      <c r="C88" t="s">
        <v>282</v>
      </c>
      <c r="D88" t="e">
        <f>VLOOKUP(A88,species!$B$2:$N$16,13,FALSE)</f>
        <v>#N/A</v>
      </c>
      <c r="E88" t="e">
        <f t="shared" si="1"/>
        <v>#N/A</v>
      </c>
    </row>
    <row r="89" spans="1:5" customFormat="1" hidden="1">
      <c r="A89" t="s">
        <v>124</v>
      </c>
      <c r="B89" t="s">
        <v>71</v>
      </c>
      <c r="C89" t="s">
        <v>283</v>
      </c>
      <c r="D89" t="e">
        <f>VLOOKUP(A89,species!$B$2:$N$16,13,FALSE)</f>
        <v>#N/A</v>
      </c>
      <c r="E89" t="e">
        <f t="shared" si="1"/>
        <v>#N/A</v>
      </c>
    </row>
    <row r="90" spans="1:5" customFormat="1" hidden="1">
      <c r="A90" t="s">
        <v>123</v>
      </c>
      <c r="B90" t="s">
        <v>71</v>
      </c>
      <c r="C90" t="s">
        <v>284</v>
      </c>
      <c r="D90" t="e">
        <f>VLOOKUP(A90,species!$B$2:$N$16,13,FALSE)</f>
        <v>#N/A</v>
      </c>
      <c r="E90" t="e">
        <f t="shared" si="1"/>
        <v>#N/A</v>
      </c>
    </row>
    <row r="91" spans="1:5" customFormat="1" hidden="1">
      <c r="A91" t="s">
        <v>35</v>
      </c>
      <c r="B91" t="s">
        <v>71</v>
      </c>
      <c r="C91" t="s">
        <v>73</v>
      </c>
      <c r="D91" t="str">
        <f>VLOOKUP(A91,species!$B$2:$N$16,13,FALSE)</f>
        <v>GCF_000769185.1</v>
      </c>
      <c r="E91" t="b">
        <f t="shared" si="1"/>
        <v>1</v>
      </c>
    </row>
    <row r="92" spans="1:5" customFormat="1" hidden="1">
      <c r="A92" t="s">
        <v>135</v>
      </c>
      <c r="B92" t="s">
        <v>71</v>
      </c>
      <c r="C92" t="s">
        <v>285</v>
      </c>
      <c r="D92" t="e">
        <f>VLOOKUP(A92,species!$B$2:$N$16,13,FALSE)</f>
        <v>#N/A</v>
      </c>
      <c r="E92" t="e">
        <f t="shared" si="1"/>
        <v>#N/A</v>
      </c>
    </row>
    <row r="93" spans="1:5" customFormat="1" hidden="1">
      <c r="A93" t="s">
        <v>159</v>
      </c>
      <c r="B93" t="s">
        <v>71</v>
      </c>
      <c r="C93" t="s">
        <v>286</v>
      </c>
      <c r="D93" t="e">
        <f>VLOOKUP(A93,species!$B$2:$N$16,13,FALSE)</f>
        <v>#N/A</v>
      </c>
      <c r="E93" t="e">
        <f t="shared" si="1"/>
        <v>#N/A</v>
      </c>
    </row>
    <row r="94" spans="1:5" customFormat="1" hidden="1">
      <c r="A94" t="s">
        <v>117</v>
      </c>
      <c r="B94" t="s">
        <v>71</v>
      </c>
      <c r="C94" t="s">
        <v>287</v>
      </c>
      <c r="D94" t="e">
        <f>VLOOKUP(A94,species!$B$2:$N$16,13,FALSE)</f>
        <v>#N/A</v>
      </c>
      <c r="E94" t="e">
        <f t="shared" si="1"/>
        <v>#N/A</v>
      </c>
    </row>
    <row r="95" spans="1:5" customFormat="1" hidden="1">
      <c r="A95" t="s">
        <v>130</v>
      </c>
      <c r="B95" t="s">
        <v>71</v>
      </c>
      <c r="C95" t="s">
        <v>288</v>
      </c>
      <c r="D95" t="e">
        <f>VLOOKUP(A95,species!$B$2:$N$16,13,FALSE)</f>
        <v>#N/A</v>
      </c>
      <c r="E95" t="e">
        <f t="shared" si="1"/>
        <v>#N/A</v>
      </c>
    </row>
    <row r="96" spans="1:5" customFormat="1" hidden="1">
      <c r="A96" t="s">
        <v>157</v>
      </c>
      <c r="B96" t="s">
        <v>71</v>
      </c>
      <c r="C96" t="s">
        <v>289</v>
      </c>
      <c r="D96" t="e">
        <f>VLOOKUP(A96,species!$B$2:$N$16,13,FALSE)</f>
        <v>#N/A</v>
      </c>
      <c r="E96" t="e">
        <f t="shared" si="1"/>
        <v>#N/A</v>
      </c>
    </row>
    <row r="97" spans="1:5" customFormat="1" hidden="1">
      <c r="A97" t="s">
        <v>189</v>
      </c>
      <c r="B97" t="s">
        <v>71</v>
      </c>
      <c r="C97" t="s">
        <v>290</v>
      </c>
      <c r="D97" t="e">
        <f>VLOOKUP(A97,species!$B$2:$N$16,13,FALSE)</f>
        <v>#N/A</v>
      </c>
      <c r="E97" t="e">
        <f t="shared" si="1"/>
        <v>#N/A</v>
      </c>
    </row>
    <row r="98" spans="1:5" customFormat="1" hidden="1">
      <c r="A98" t="s">
        <v>118</v>
      </c>
      <c r="B98" t="s">
        <v>71</v>
      </c>
      <c r="C98" t="s">
        <v>291</v>
      </c>
      <c r="D98" t="e">
        <f>VLOOKUP(A98,species!$B$2:$N$16,13,FALSE)</f>
        <v>#N/A</v>
      </c>
      <c r="E98" t="e">
        <f t="shared" si="1"/>
        <v>#N/A</v>
      </c>
    </row>
    <row r="99" spans="1:5" customFormat="1" hidden="1">
      <c r="A99" t="s">
        <v>200</v>
      </c>
      <c r="B99" t="s">
        <v>205</v>
      </c>
      <c r="C99" t="s">
        <v>292</v>
      </c>
      <c r="D99" t="e">
        <f>VLOOKUP(A99,species!$B$2:$N$16,13,FALSE)</f>
        <v>#N/A</v>
      </c>
      <c r="E99" t="e">
        <f t="shared" si="1"/>
        <v>#N/A</v>
      </c>
    </row>
    <row r="100" spans="1:5" customFormat="1" hidden="1">
      <c r="A100" t="s">
        <v>175</v>
      </c>
      <c r="B100" t="s">
        <v>205</v>
      </c>
      <c r="C100" t="s">
        <v>293</v>
      </c>
      <c r="D100" t="e">
        <f>VLOOKUP(A100,species!$B$2:$N$16,13,FALSE)</f>
        <v>#N/A</v>
      </c>
      <c r="E100" t="e">
        <f t="shared" si="1"/>
        <v>#N/A</v>
      </c>
    </row>
    <row r="101" spans="1:5" customFormat="1" hidden="1">
      <c r="A101" t="s">
        <v>139</v>
      </c>
      <c r="B101" t="s">
        <v>205</v>
      </c>
      <c r="C101" t="s">
        <v>294</v>
      </c>
      <c r="D101" t="e">
        <f>VLOOKUP(A101,species!$B$2:$N$16,13,FALSE)</f>
        <v>#N/A</v>
      </c>
      <c r="E101" t="e">
        <f t="shared" si="1"/>
        <v>#N/A</v>
      </c>
    </row>
    <row r="102" spans="1:5" customFormat="1" hidden="1">
      <c r="A102" t="s">
        <v>128</v>
      </c>
      <c r="B102" t="s">
        <v>205</v>
      </c>
      <c r="C102" t="s">
        <v>295</v>
      </c>
      <c r="D102" t="e">
        <f>VLOOKUP(A102,species!$B$2:$N$16,13,FALSE)</f>
        <v>#N/A</v>
      </c>
      <c r="E102" t="e">
        <f t="shared" si="1"/>
        <v>#N/A</v>
      </c>
    </row>
    <row r="103" spans="1:5" customFormat="1" hidden="1">
      <c r="A103" t="s">
        <v>127</v>
      </c>
      <c r="B103" t="s">
        <v>205</v>
      </c>
      <c r="C103" t="s">
        <v>296</v>
      </c>
      <c r="D103" t="e">
        <f>VLOOKUP(A103,species!$B$2:$N$16,13,FALSE)</f>
        <v>#N/A</v>
      </c>
      <c r="E103" t="e">
        <f t="shared" si="1"/>
        <v>#N/A</v>
      </c>
    </row>
    <row r="104" spans="1:5" customFormat="1" hidden="1">
      <c r="A104" t="s">
        <v>161</v>
      </c>
      <c r="B104" t="s">
        <v>205</v>
      </c>
      <c r="C104" t="s">
        <v>297</v>
      </c>
      <c r="D104" t="e">
        <f>VLOOKUP(A104,species!$B$2:$N$16,13,FALSE)</f>
        <v>#N/A</v>
      </c>
      <c r="E104" t="e">
        <f t="shared" si="1"/>
        <v>#N/A</v>
      </c>
    </row>
  </sheetData>
  <autoFilter ref="A1:K104">
    <filterColumn colId="1">
      <filters>
        <filter val="Chromosome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29MammalsProject</vt:lpstr>
      <vt:lpstr>Assembly_organism_2Jun15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Tan Hui Ming (Bioinfo)</cp:lastModifiedBy>
  <dcterms:created xsi:type="dcterms:W3CDTF">2015-04-08T09:45:25Z</dcterms:created>
  <dcterms:modified xsi:type="dcterms:W3CDTF">2016-12-19T03:52:11Z</dcterms:modified>
</cp:coreProperties>
</file>