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uiyeruzhou\Desktop\大雾实验图片\"/>
    </mc:Choice>
  </mc:AlternateContent>
  <xr:revisionPtr revIDLastSave="0" documentId="13_ncr:1_{D439CF96-972A-4B87-BEEB-C635BB3D8D6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K4" i="1"/>
  <c r="L4" i="1" s="1"/>
  <c r="M4" i="1" s="1"/>
  <c r="N4" i="1" s="1"/>
  <c r="K3" i="1"/>
  <c r="L3" i="1" s="1"/>
  <c r="M3" i="1" s="1"/>
  <c r="N3" i="1" s="1"/>
  <c r="I8" i="1"/>
  <c r="J8" i="1" s="1"/>
  <c r="I7" i="1"/>
  <c r="J7" i="1" s="1"/>
  <c r="I3" i="1"/>
  <c r="J3" i="1" s="1"/>
  <c r="I4" i="1"/>
  <c r="J4" i="1" s="1"/>
  <c r="I5" i="1"/>
  <c r="J5" i="1" s="1"/>
  <c r="I6" i="1"/>
  <c r="J6" i="1" s="1"/>
  <c r="I2" i="1"/>
  <c r="J2" i="1" s="1"/>
  <c r="K2" i="1" l="1"/>
  <c r="L2" i="1" s="1"/>
  <c r="M2" i="1" s="1"/>
  <c r="N5" i="1" s="1"/>
  <c r="N2" i="1" l="1"/>
</calcChain>
</file>

<file path=xl/sharedStrings.xml><?xml version="1.0" encoding="utf-8"?>
<sst xmlns="http://schemas.openxmlformats.org/spreadsheetml/2006/main" count="7" uniqueCount="7">
  <si>
    <t>电阻u</t>
  </si>
  <si>
    <t>电阻i</t>
  </si>
  <si>
    <t>二级管u</t>
  </si>
  <si>
    <t>二级管i</t>
  </si>
  <si>
    <t>theta1</t>
  </si>
  <si>
    <t>theta2</t>
  </si>
  <si>
    <t>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</si>
</sst>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[hh]&quot;°&quot;mm&quot;′&quot;ss&quot;″&quot;"/>
    <numFmt numFmtId="177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135E-DC8A-2841-ACFB-A2486C55F61D}">
  <dimension ref="A1:N11"/>
  <sheetViews>
    <sheetView tabSelected="1" topLeftCell="B1" zoomScaleNormal="60" zoomScaleSheetLayoutView="100" workbookViewId="0">
      <selection activeCell="F8" sqref="F8"/>
    </sheetView>
  </sheetViews>
  <sheetFormatPr defaultRowHeight="14" x14ac:dyDescent="0.3"/>
  <cols>
    <col min="7" max="7" width="12.58203125" bestFit="1" customWidth="1"/>
    <col min="8" max="9" width="10.08203125" bestFit="1" customWidth="1"/>
    <col min="10" max="10" width="11.1640625" bestFit="1" customWidth="1"/>
    <col min="11" max="11" width="9.08203125" bestFit="1" customWidth="1"/>
    <col min="12" max="12" width="11.1640625" bestFit="1" customWidth="1"/>
  </cols>
  <sheetData>
    <row r="1" spans="1:14" x14ac:dyDescent="0.3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4" x14ac:dyDescent="0.3">
      <c r="A2">
        <v>1.2</v>
      </c>
      <c r="B2">
        <v>0.7319</v>
      </c>
      <c r="C2">
        <f>A2*A2</f>
        <v>1.44</v>
      </c>
      <c r="D2">
        <f>A2*B2</f>
        <v>0.87827999999999995</v>
      </c>
      <c r="E2">
        <v>0.53159999999999996</v>
      </c>
      <c r="F2">
        <v>2.8000000000000001E-2</v>
      </c>
      <c r="G2" s="1">
        <v>1.7743055555555556</v>
      </c>
      <c r="H2" s="2">
        <v>9.1951388888888896</v>
      </c>
      <c r="I2" s="2">
        <f>(G2+H2)/2</f>
        <v>5.4847222222222225</v>
      </c>
      <c r="J2" s="3">
        <f>24*I2</f>
        <v>131.63333333333333</v>
      </c>
      <c r="K2" s="2">
        <f>I2-I8</f>
        <v>2.6236111111111118</v>
      </c>
      <c r="L2" s="3">
        <f>24*K2</f>
        <v>62.966666666666683</v>
      </c>
      <c r="M2">
        <f>SIN(RADIANS(L2)/2)</f>
        <v>0.52225051964354541</v>
      </c>
      <c r="N2">
        <f>1/300*M2*1000/3</f>
        <v>0.58027835515949489</v>
      </c>
    </row>
    <row r="3" spans="1:14" x14ac:dyDescent="0.3">
      <c r="A3">
        <v>1.4</v>
      </c>
      <c r="B3">
        <v>0.85099999999999998</v>
      </c>
      <c r="C3">
        <f t="shared" ref="C3:C8" si="0">A3*A3</f>
        <v>1.9599999999999997</v>
      </c>
      <c r="D3">
        <f t="shared" ref="D3:D8" si="1">A3*B3</f>
        <v>1.1913999999999998</v>
      </c>
      <c r="E3">
        <v>1.4852000000000001</v>
      </c>
      <c r="F3">
        <v>0.113</v>
      </c>
      <c r="G3" s="2">
        <v>1.3041666666666667</v>
      </c>
      <c r="H3" s="2">
        <v>8.8069444444444454</v>
      </c>
      <c r="I3" s="2">
        <f t="shared" ref="I3:I6" si="2">(G3+H3)/2</f>
        <v>5.0555555555555562</v>
      </c>
      <c r="J3" s="3">
        <f t="shared" ref="J3:J8" si="3">24*I3</f>
        <v>121.33333333333334</v>
      </c>
      <c r="K3" s="2">
        <f>H3-H7</f>
        <v>1.7243055555555573</v>
      </c>
      <c r="L3" s="3">
        <f t="shared" ref="L3:L4" si="4">24*K3</f>
        <v>41.383333333333375</v>
      </c>
      <c r="M3">
        <f t="shared" ref="M3:M4" si="5">SIN(RADIANS(L3)/2)</f>
        <v>0.35333878522181839</v>
      </c>
      <c r="N3">
        <f>1/300*M3*1000/2</f>
        <v>0.58889797536969735</v>
      </c>
    </row>
    <row r="4" spans="1:14" x14ac:dyDescent="0.3">
      <c r="A4">
        <v>1.6</v>
      </c>
      <c r="B4">
        <v>0.97919999999999996</v>
      </c>
      <c r="C4">
        <f t="shared" si="0"/>
        <v>2.5600000000000005</v>
      </c>
      <c r="D4">
        <f t="shared" si="1"/>
        <v>1.5667200000000001</v>
      </c>
      <c r="E4">
        <v>1.7099</v>
      </c>
      <c r="F4">
        <v>0.2631</v>
      </c>
      <c r="G4" s="2">
        <v>0.86736111111111114</v>
      </c>
      <c r="H4" s="2">
        <v>8.3694444444444454</v>
      </c>
      <c r="I4" s="2">
        <f t="shared" si="2"/>
        <v>4.6184027777777779</v>
      </c>
      <c r="J4" s="3">
        <f t="shared" si="3"/>
        <v>110.84166666666667</v>
      </c>
      <c r="K4" s="2">
        <f>H4-H6</f>
        <v>0.85208333333333464</v>
      </c>
      <c r="L4" s="3">
        <f t="shared" si="4"/>
        <v>20.450000000000031</v>
      </c>
      <c r="M4">
        <f t="shared" si="5"/>
        <v>0.17751415979480795</v>
      </c>
      <c r="N4">
        <f>1/300*M4*1000</f>
        <v>0.59171386598269327</v>
      </c>
    </row>
    <row r="5" spans="1:14" x14ac:dyDescent="0.3">
      <c r="A5">
        <v>1.8</v>
      </c>
      <c r="B5">
        <v>1.0981000000000001</v>
      </c>
      <c r="C5">
        <f t="shared" si="0"/>
        <v>3.24</v>
      </c>
      <c r="D5">
        <f t="shared" si="1"/>
        <v>1.9765800000000002</v>
      </c>
      <c r="E5">
        <v>1.8380000000000001</v>
      </c>
      <c r="F5">
        <v>1.0079</v>
      </c>
      <c r="G5" s="2">
        <v>0.44166666666666665</v>
      </c>
      <c r="H5" s="2">
        <v>7.9444444444444438</v>
      </c>
      <c r="I5" s="2">
        <f t="shared" si="2"/>
        <v>4.1930555555555555</v>
      </c>
      <c r="J5" s="3">
        <f t="shared" si="3"/>
        <v>100.63333333333333</v>
      </c>
      <c r="N5">
        <f>AVERAGE(M2:M4)</f>
        <v>0.35103448822005728</v>
      </c>
    </row>
    <row r="6" spans="1:14" x14ac:dyDescent="0.3">
      <c r="A6">
        <v>2</v>
      </c>
      <c r="B6">
        <v>1.2192000000000001</v>
      </c>
      <c r="C6">
        <f t="shared" si="0"/>
        <v>4</v>
      </c>
      <c r="D6">
        <f t="shared" si="1"/>
        <v>2.4384000000000001</v>
      </c>
      <c r="E6">
        <v>1.8638999999999999</v>
      </c>
      <c r="F6">
        <v>1.2605999999999999</v>
      </c>
      <c r="G6" s="2">
        <v>1.5277777777777777E-2</v>
      </c>
      <c r="H6" s="2">
        <v>7.5173611111111107</v>
      </c>
      <c r="I6" s="2">
        <f t="shared" si="2"/>
        <v>3.7663194444444441</v>
      </c>
      <c r="J6" s="3">
        <f t="shared" si="3"/>
        <v>90.391666666666652</v>
      </c>
    </row>
    <row r="7" spans="1:14" x14ac:dyDescent="0.3">
      <c r="A7">
        <v>2.1800000000000002</v>
      </c>
      <c r="B7">
        <v>1.3255999999999999</v>
      </c>
      <c r="C7">
        <f t="shared" si="0"/>
        <v>4.7524000000000006</v>
      </c>
      <c r="D7">
        <f t="shared" si="1"/>
        <v>2.8898079999999999</v>
      </c>
      <c r="E7">
        <v>1.9613</v>
      </c>
      <c r="F7">
        <v>2.4340000000000002</v>
      </c>
      <c r="G7" s="2">
        <v>14.581249999999999</v>
      </c>
      <c r="H7" s="2">
        <v>7.082638888888888</v>
      </c>
      <c r="I7" s="2">
        <f>(G7+H7-G9)/2</f>
        <v>3.3319444444444439</v>
      </c>
      <c r="J7" s="3">
        <f t="shared" si="3"/>
        <v>79.966666666666654</v>
      </c>
    </row>
    <row r="8" spans="1:14" x14ac:dyDescent="0.3">
      <c r="A8">
        <v>2.4</v>
      </c>
      <c r="B8">
        <v>1.4535</v>
      </c>
      <c r="C8">
        <f t="shared" si="0"/>
        <v>5.76</v>
      </c>
      <c r="D8">
        <f t="shared" si="1"/>
        <v>3.4883999999999999</v>
      </c>
      <c r="E8">
        <v>2.0362</v>
      </c>
      <c r="F8">
        <v>3.5529999999999999</v>
      </c>
      <c r="G8" s="2">
        <v>14.110416666666666</v>
      </c>
      <c r="H8" s="2">
        <v>6.6118055555555557</v>
      </c>
      <c r="I8" s="2">
        <f>(G8+H8-G9)/2</f>
        <v>2.8611111111111107</v>
      </c>
      <c r="J8" s="3">
        <f t="shared" si="3"/>
        <v>68.666666666666657</v>
      </c>
    </row>
    <row r="9" spans="1:14" x14ac:dyDescent="0.3">
      <c r="A9">
        <f>AVERAGE(A2:A8)</f>
        <v>1.7971428571428572</v>
      </c>
      <c r="E9">
        <v>2.1596000000000002</v>
      </c>
      <c r="F9">
        <v>5.883</v>
      </c>
      <c r="G9" s="2">
        <v>15</v>
      </c>
      <c r="H9" s="2"/>
    </row>
    <row r="10" spans="1:14" x14ac:dyDescent="0.3">
      <c r="E10">
        <v>2.3723000000000001</v>
      </c>
      <c r="F10">
        <v>11.706</v>
      </c>
      <c r="G10" s="2"/>
      <c r="H10" s="2"/>
    </row>
    <row r="11" spans="1:14" x14ac:dyDescent="0.3">
      <c r="E11">
        <v>2.5084</v>
      </c>
      <c r="F11">
        <v>17.831</v>
      </c>
      <c r="G11" s="2"/>
      <c r="H11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huiyeruzhou</cp:lastModifiedBy>
  <dcterms:created xsi:type="dcterms:W3CDTF">2022-11-07T14:32:45Z</dcterms:created>
  <dcterms:modified xsi:type="dcterms:W3CDTF">2022-11-07T11:50:07Z</dcterms:modified>
</cp:coreProperties>
</file>