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huiyeruzhou\Desktop\大雾实验图片\"/>
    </mc:Choice>
  </mc:AlternateContent>
  <xr:revisionPtr revIDLastSave="0" documentId="13_ncr:1_{38569122-1087-458B-93DD-453E65DAD7A1}" xr6:coauthVersionLast="47" xr6:coauthVersionMax="47" xr10:uidLastSave="{00000000-0000-0000-0000-000000000000}"/>
  <bookViews>
    <workbookView xWindow="14210" yWindow="5960" windowWidth="4650" windowHeight="1310" activeTab="1" xr2:uid="{00000000-000D-0000-FFFF-FFFF00000000}"/>
  </bookViews>
  <sheets>
    <sheet name="a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  <c r="B10" i="2"/>
  <c r="B9" i="2"/>
  <c r="B8" i="2"/>
  <c r="B7" i="2"/>
  <c r="B6" i="2"/>
  <c r="B5" i="2"/>
  <c r="B4" i="2"/>
  <c r="B3" i="2"/>
  <c r="B2" i="2"/>
  <c r="U11" i="1"/>
  <c r="T11" i="1"/>
  <c r="S12" i="1"/>
  <c r="S13" i="1"/>
  <c r="S14" i="1"/>
  <c r="S15" i="1"/>
  <c r="S11" i="1"/>
  <c r="R12" i="1"/>
  <c r="R13" i="1"/>
  <c r="R14" i="1"/>
  <c r="R15" i="1"/>
  <c r="R11" i="1"/>
  <c r="M1" i="1"/>
  <c r="N12" i="1"/>
  <c r="N13" i="1"/>
  <c r="N14" i="1"/>
  <c r="N15" i="1"/>
  <c r="N11" i="1"/>
  <c r="M12" i="1"/>
  <c r="M13" i="1"/>
  <c r="M14" i="1"/>
  <c r="M15" i="1"/>
  <c r="M11" i="1"/>
  <c r="L12" i="1"/>
  <c r="L13" i="1"/>
  <c r="L14" i="1"/>
  <c r="L15" i="1"/>
  <c r="L11" i="1"/>
  <c r="G37" i="1"/>
  <c r="G38" i="1"/>
  <c r="G39" i="1"/>
  <c r="G40" i="1"/>
  <c r="G41" i="1"/>
  <c r="G42" i="1"/>
  <c r="G43" i="1"/>
  <c r="G44" i="1"/>
  <c r="G45" i="1"/>
  <c r="G46" i="1"/>
  <c r="G47" i="1"/>
  <c r="G48" i="1"/>
  <c r="G36" i="1"/>
  <c r="G23" i="1"/>
  <c r="G24" i="1"/>
  <c r="G25" i="1"/>
  <c r="G26" i="1"/>
  <c r="G27" i="1"/>
  <c r="G28" i="1"/>
  <c r="G29" i="1"/>
  <c r="G30" i="1"/>
  <c r="G31" i="1"/>
  <c r="G32" i="1"/>
  <c r="G33" i="1"/>
  <c r="G34" i="1"/>
  <c r="G22" i="1"/>
  <c r="B32" i="1"/>
  <c r="B33" i="1"/>
  <c r="B34" i="1"/>
  <c r="B35" i="1"/>
  <c r="B36" i="1"/>
  <c r="B37" i="1"/>
  <c r="B38" i="1"/>
  <c r="B39" i="1"/>
  <c r="B40" i="1"/>
  <c r="B41" i="1"/>
  <c r="B15" i="1"/>
  <c r="F4" i="1"/>
  <c r="H4" i="1"/>
  <c r="C14" i="1"/>
  <c r="F3" i="1"/>
  <c r="C2" i="1"/>
  <c r="C8" i="1"/>
  <c r="C3" i="1"/>
  <c r="D3" i="1"/>
  <c r="C9" i="1"/>
  <c r="C4" i="1"/>
  <c r="D4" i="1"/>
  <c r="C10" i="1"/>
  <c r="C5" i="1"/>
  <c r="D5" i="1"/>
  <c r="C11" i="1"/>
  <c r="C6" i="1"/>
  <c r="D6" i="1"/>
  <c r="C12" i="1"/>
  <c r="C7" i="1"/>
  <c r="D7" i="1"/>
  <c r="D2" i="1"/>
  <c r="B14" i="1"/>
</calcChain>
</file>

<file path=xl/sharedStrings.xml><?xml version="1.0" encoding="utf-8"?>
<sst xmlns="http://schemas.openxmlformats.org/spreadsheetml/2006/main" count="6" uniqueCount="6">
  <si>
    <t>减重</t>
  </si>
  <si>
    <t>平均</t>
  </si>
  <si>
    <t>逐差</t>
  </si>
  <si>
    <t>\phi</t>
    <phoneticPr fontId="1" alignment="center"/>
  </si>
  <si>
    <t>aaa</t>
    <phoneticPr fontId="2" type="noConversion"/>
  </si>
  <si>
    <t>vvv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</si>
</sst>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6"/>
      <name val="Yu Gothic"/>
      <family val="2"/>
      <charset val="128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AB398-61F6-1A44-8985-C4FFEA10D588}">
  <dimension ref="A1:U48"/>
  <sheetViews>
    <sheetView zoomScaleNormal="60" zoomScaleSheetLayoutView="100" workbookViewId="0"/>
  </sheetViews>
  <sheetFormatPr defaultRowHeight="14" x14ac:dyDescent="0.3"/>
  <cols>
    <col min="2" max="3" width="11.75" bestFit="1" customWidth="1"/>
    <col min="6" max="6" width="11.5" bestFit="1" customWidth="1"/>
    <col min="7" max="7" width="11.75" bestFit="1" customWidth="1"/>
    <col min="8" max="8" width="11.5" bestFit="1" customWidth="1"/>
    <col min="13" max="13" width="11.75" bestFit="1" customWidth="1"/>
    <col min="14" max="14" width="9.83203125" bestFit="1" customWidth="1"/>
    <col min="21" max="21" width="11.75" bestFit="1" customWidth="1"/>
  </cols>
  <sheetData>
    <row r="1" spans="1:21" x14ac:dyDescent="0.3">
      <c r="A1" t="s">
        <v>3</v>
      </c>
      <c r="B1" t="s">
        <v>0</v>
      </c>
      <c r="C1" t="s">
        <v>1</v>
      </c>
      <c r="D1" t="s">
        <v>2</v>
      </c>
      <c r="M1">
        <f>VAR(N11:N15)</f>
        <v>0.48986228163380574</v>
      </c>
    </row>
    <row r="2" spans="1:21" x14ac:dyDescent="0.3">
      <c r="A2">
        <v>2.19</v>
      </c>
      <c r="B2">
        <v>2.15</v>
      </c>
      <c r="C2">
        <f>AVERAGE(A2,B2)</f>
        <v>2.17</v>
      </c>
      <c r="D2">
        <f>C7-C2</f>
        <v>-1.2549999999999999</v>
      </c>
    </row>
    <row r="3" spans="1:21" x14ac:dyDescent="0.3">
      <c r="A3">
        <v>1.9</v>
      </c>
      <c r="B3">
        <v>1.82</v>
      </c>
      <c r="C3">
        <f t="shared" ref="C3:C12" si="0">AVERAGE(A3,B3)</f>
        <v>1.8599999999999999</v>
      </c>
      <c r="D3">
        <f t="shared" ref="D3:D7" si="1">C8-C3</f>
        <v>-1.1499999999999999</v>
      </c>
      <c r="E3">
        <v>1.1499999999999999</v>
      </c>
      <c r="F3">
        <f>AVERAGE(E3:E7)</f>
        <v>1.03</v>
      </c>
    </row>
    <row r="4" spans="1:21" x14ac:dyDescent="0.3">
      <c r="A4">
        <v>1.61</v>
      </c>
      <c r="B4">
        <v>1.6</v>
      </c>
      <c r="C4">
        <f t="shared" si="0"/>
        <v>1.605</v>
      </c>
      <c r="D4">
        <f t="shared" si="1"/>
        <v>-1.07</v>
      </c>
      <c r="E4">
        <v>1.06</v>
      </c>
      <c r="F4">
        <f>SQRT(VAR(E3:E7)/20)</f>
        <v>1.8027756377319945E-2</v>
      </c>
      <c r="G4">
        <v>4.0399999999999998E-2</v>
      </c>
      <c r="H4">
        <f>SQRT(F4*F4+G4*G4)</f>
        <v>4.423980108454377E-2</v>
      </c>
    </row>
    <row r="5" spans="1:21" x14ac:dyDescent="0.3">
      <c r="A5">
        <v>1.39</v>
      </c>
      <c r="B5">
        <v>1.34</v>
      </c>
      <c r="C5">
        <f t="shared" si="0"/>
        <v>1.365</v>
      </c>
      <c r="D5">
        <f t="shared" si="1"/>
        <v>-1.0249999999999999</v>
      </c>
      <c r="E5">
        <v>1.02</v>
      </c>
    </row>
    <row r="6" spans="1:21" x14ac:dyDescent="0.3">
      <c r="A6">
        <v>1.1499999999999999</v>
      </c>
      <c r="B6">
        <v>1.1200000000000001</v>
      </c>
      <c r="C6">
        <f t="shared" si="0"/>
        <v>1.135</v>
      </c>
      <c r="D6">
        <f t="shared" si="1"/>
        <v>-0.98</v>
      </c>
      <c r="E6">
        <v>0.98</v>
      </c>
    </row>
    <row r="7" spans="1:21" x14ac:dyDescent="0.3">
      <c r="A7">
        <v>0.92</v>
      </c>
      <c r="B7">
        <v>0.91</v>
      </c>
      <c r="C7">
        <f t="shared" si="0"/>
        <v>0.91500000000000004</v>
      </c>
      <c r="D7">
        <f t="shared" si="1"/>
        <v>-0.94000000000000006</v>
      </c>
      <c r="E7">
        <v>0.94</v>
      </c>
    </row>
    <row r="8" spans="1:21" x14ac:dyDescent="0.3">
      <c r="A8">
        <v>0.72</v>
      </c>
      <c r="B8">
        <v>0.7</v>
      </c>
      <c r="C8">
        <f t="shared" si="0"/>
        <v>0.71</v>
      </c>
    </row>
    <row r="9" spans="1:21" x14ac:dyDescent="0.3">
      <c r="A9">
        <v>0.56999999999999995</v>
      </c>
      <c r="B9">
        <v>0.5</v>
      </c>
      <c r="C9">
        <f t="shared" si="0"/>
        <v>0.53499999999999992</v>
      </c>
    </row>
    <row r="10" spans="1:21" x14ac:dyDescent="0.3">
      <c r="A10">
        <v>0.3</v>
      </c>
      <c r="B10">
        <v>0.38</v>
      </c>
      <c r="C10">
        <f t="shared" si="0"/>
        <v>0.33999999999999997</v>
      </c>
    </row>
    <row r="11" spans="1:21" x14ac:dyDescent="0.3">
      <c r="A11">
        <v>0.13</v>
      </c>
      <c r="B11">
        <v>0.18</v>
      </c>
      <c r="C11">
        <f t="shared" si="0"/>
        <v>0.155</v>
      </c>
      <c r="H11">
        <v>3.548</v>
      </c>
      <c r="I11">
        <v>13.195</v>
      </c>
      <c r="J11">
        <v>4.4039999999999999</v>
      </c>
      <c r="K11">
        <v>12.342000000000001</v>
      </c>
      <c r="L11">
        <f>I11-H11</f>
        <v>9.6470000000000002</v>
      </c>
      <c r="M11">
        <f>K11-J11</f>
        <v>7.9380000000000006</v>
      </c>
      <c r="N11">
        <f>L11*L11-M11*M11</f>
        <v>30.052764999999994</v>
      </c>
      <c r="P11">
        <v>8.1289999999999996</v>
      </c>
      <c r="Q11">
        <v>12.11</v>
      </c>
      <c r="R11">
        <f>Q11-P11</f>
        <v>3.9809999999999999</v>
      </c>
      <c r="S11">
        <f>R11/10</f>
        <v>0.39810000000000001</v>
      </c>
      <c r="T11">
        <f>AVERAGE(S11:S15)</f>
        <v>0.38497999999999999</v>
      </c>
      <c r="U11">
        <f>20/T11*589.3/2/1000</f>
        <v>15.307288690321576</v>
      </c>
    </row>
    <row r="12" spans="1:21" x14ac:dyDescent="0.3">
      <c r="A12">
        <v>-0.05</v>
      </c>
      <c r="B12">
        <v>0</v>
      </c>
      <c r="C12">
        <f t="shared" si="0"/>
        <v>-2.5000000000000001E-2</v>
      </c>
      <c r="H12">
        <v>3.4</v>
      </c>
      <c r="I12">
        <v>13.355</v>
      </c>
      <c r="J12">
        <v>4.2220000000000004</v>
      </c>
      <c r="K12">
        <v>12.544</v>
      </c>
      <c r="L12">
        <f t="shared" ref="L12:L15" si="2">I12-H12</f>
        <v>9.9550000000000001</v>
      </c>
      <c r="M12">
        <f t="shared" ref="M12:M15" si="3">K12-J12</f>
        <v>8.3219999999999992</v>
      </c>
      <c r="N12">
        <f t="shared" ref="N12:N15" si="4">L12*L12-M12*M12</f>
        <v>29.84634100000001</v>
      </c>
      <c r="P12">
        <v>8.6479999999999997</v>
      </c>
      <c r="Q12">
        <v>12.494999999999999</v>
      </c>
      <c r="R12">
        <f t="shared" ref="R12:R15" si="5">Q12-P12</f>
        <v>3.8469999999999995</v>
      </c>
      <c r="S12">
        <f t="shared" ref="S12:S15" si="6">R12/10</f>
        <v>0.38469999999999993</v>
      </c>
    </row>
    <row r="13" spans="1:21" x14ac:dyDescent="0.3">
      <c r="H13">
        <v>3.2149999999999999</v>
      </c>
      <c r="I13">
        <v>13.494999999999999</v>
      </c>
      <c r="J13">
        <v>4.0410000000000004</v>
      </c>
      <c r="K13">
        <v>12.712</v>
      </c>
      <c r="L13">
        <f t="shared" si="2"/>
        <v>10.28</v>
      </c>
      <c r="M13">
        <f t="shared" si="3"/>
        <v>8.6709999999999994</v>
      </c>
      <c r="N13">
        <f t="shared" si="4"/>
        <v>30.492158999999987</v>
      </c>
      <c r="P13">
        <v>9.0519999999999996</v>
      </c>
      <c r="Q13">
        <v>12.832000000000001</v>
      </c>
      <c r="R13">
        <f t="shared" si="5"/>
        <v>3.7800000000000011</v>
      </c>
      <c r="S13">
        <f t="shared" si="6"/>
        <v>0.37800000000000011</v>
      </c>
    </row>
    <row r="14" spans="1:21" x14ac:dyDescent="0.3">
      <c r="A14">
        <v>0.64500000000000002</v>
      </c>
      <c r="B14">
        <f>AVERAGE(A14:A18)</f>
        <v>0.65659999999999996</v>
      </c>
      <c r="C14">
        <f>8*1.278*0.69*24.5/(3.1415926*8.5*0.01*0.1%*0.1%*0.657*0.657*1.03*0.01)</f>
        <v>145579177411.99094</v>
      </c>
      <c r="H14">
        <v>3.13</v>
      </c>
      <c r="I14">
        <v>13.638</v>
      </c>
      <c r="J14">
        <v>3.8690000000000002</v>
      </c>
      <c r="K14">
        <v>12.89</v>
      </c>
      <c r="L14">
        <f t="shared" si="2"/>
        <v>10.507999999999999</v>
      </c>
      <c r="M14">
        <f t="shared" si="3"/>
        <v>9.0210000000000008</v>
      </c>
      <c r="N14">
        <f t="shared" si="4"/>
        <v>29.039622999999978</v>
      </c>
      <c r="P14">
        <v>9.4619999999999997</v>
      </c>
      <c r="Q14">
        <v>13.301</v>
      </c>
      <c r="R14">
        <f t="shared" si="5"/>
        <v>3.8390000000000004</v>
      </c>
      <c r="S14">
        <f t="shared" si="6"/>
        <v>0.38390000000000002</v>
      </c>
    </row>
    <row r="15" spans="1:21" x14ac:dyDescent="0.3">
      <c r="A15">
        <v>0.65</v>
      </c>
      <c r="B15">
        <f>SQRT(VAR(A14:A18)/20)</f>
        <v>1.9274335267396399E-3</v>
      </c>
      <c r="H15">
        <v>2.9220000000000002</v>
      </c>
      <c r="I15">
        <v>13.769</v>
      </c>
      <c r="J15">
        <v>3.7250000000000001</v>
      </c>
      <c r="K15">
        <v>13.04</v>
      </c>
      <c r="L15">
        <f t="shared" si="2"/>
        <v>10.847</v>
      </c>
      <c r="M15">
        <f t="shared" si="3"/>
        <v>9.3149999999999995</v>
      </c>
      <c r="N15">
        <f t="shared" si="4"/>
        <v>30.888183999999995</v>
      </c>
      <c r="P15">
        <v>9.85</v>
      </c>
      <c r="Q15">
        <v>13.651999999999999</v>
      </c>
      <c r="R15">
        <f t="shared" si="5"/>
        <v>3.8019999999999996</v>
      </c>
      <c r="S15">
        <f t="shared" si="6"/>
        <v>0.38019999999999998</v>
      </c>
    </row>
    <row r="16" spans="1:21" x14ac:dyDescent="0.3">
      <c r="A16">
        <v>0.66200000000000003</v>
      </c>
    </row>
    <row r="17" spans="1:7" x14ac:dyDescent="0.3">
      <c r="A17">
        <v>0.66500000000000004</v>
      </c>
    </row>
    <row r="18" spans="1:7" x14ac:dyDescent="0.3">
      <c r="A18">
        <v>0.66100000000000003</v>
      </c>
    </row>
    <row r="22" spans="1:7" x14ac:dyDescent="0.3">
      <c r="D22">
        <v>26</v>
      </c>
      <c r="E22">
        <v>66</v>
      </c>
      <c r="F22">
        <v>1.611</v>
      </c>
      <c r="G22">
        <f>1.553/F22</f>
        <v>0.9639975170701427</v>
      </c>
    </row>
    <row r="23" spans="1:7" x14ac:dyDescent="0.3">
      <c r="D23">
        <v>40</v>
      </c>
      <c r="E23">
        <v>86</v>
      </c>
      <c r="F23">
        <v>1.5920000000000001</v>
      </c>
      <c r="G23">
        <f t="shared" ref="G23:G34" si="7">1.553/F23</f>
        <v>0.97550251256281395</v>
      </c>
    </row>
    <row r="24" spans="1:7" x14ac:dyDescent="0.3">
      <c r="D24">
        <v>49</v>
      </c>
      <c r="E24">
        <v>108</v>
      </c>
      <c r="F24">
        <v>1.5780000000000001</v>
      </c>
      <c r="G24">
        <f t="shared" si="7"/>
        <v>0.98415716096324457</v>
      </c>
    </row>
    <row r="25" spans="1:7" x14ac:dyDescent="0.3">
      <c r="D25">
        <v>63</v>
      </c>
      <c r="E25">
        <v>126</v>
      </c>
      <c r="F25">
        <v>1.5680000000000001</v>
      </c>
      <c r="G25">
        <f t="shared" si="7"/>
        <v>0.99043367346938771</v>
      </c>
    </row>
    <row r="26" spans="1:7" x14ac:dyDescent="0.3">
      <c r="D26">
        <v>70</v>
      </c>
      <c r="E26">
        <v>138</v>
      </c>
      <c r="F26">
        <v>1.5629999999999999</v>
      </c>
      <c r="G26">
        <f t="shared" si="7"/>
        <v>0.99360204734484969</v>
      </c>
    </row>
    <row r="27" spans="1:7" x14ac:dyDescent="0.3">
      <c r="D27">
        <v>82</v>
      </c>
      <c r="E27">
        <v>144</v>
      </c>
      <c r="F27">
        <v>1.556</v>
      </c>
      <c r="G27">
        <f t="shared" si="7"/>
        <v>0.99807197943444725</v>
      </c>
    </row>
    <row r="28" spans="1:7" x14ac:dyDescent="0.3">
      <c r="D28">
        <v>90</v>
      </c>
      <c r="E28">
        <v>146</v>
      </c>
      <c r="F28">
        <v>1.5529999999999999</v>
      </c>
      <c r="G28">
        <f t="shared" si="7"/>
        <v>1</v>
      </c>
    </row>
    <row r="29" spans="1:7" x14ac:dyDescent="0.3">
      <c r="D29">
        <v>104</v>
      </c>
      <c r="E29">
        <v>142</v>
      </c>
      <c r="F29">
        <v>1.5469999999999999</v>
      </c>
      <c r="G29">
        <f t="shared" si="7"/>
        <v>1.0038784744667097</v>
      </c>
    </row>
    <row r="30" spans="1:7" x14ac:dyDescent="0.3">
      <c r="D30">
        <v>113</v>
      </c>
      <c r="E30">
        <v>136</v>
      </c>
      <c r="F30">
        <v>1.5429999999999999</v>
      </c>
      <c r="G30">
        <f t="shared" si="7"/>
        <v>1.0064808813998705</v>
      </c>
    </row>
    <row r="31" spans="1:7" x14ac:dyDescent="0.3">
      <c r="D31">
        <v>122</v>
      </c>
      <c r="E31">
        <v>126</v>
      </c>
      <c r="F31">
        <v>1.5389999999999999</v>
      </c>
      <c r="G31">
        <f t="shared" si="7"/>
        <v>1.0090968161143601</v>
      </c>
    </row>
    <row r="32" spans="1:7" x14ac:dyDescent="0.3">
      <c r="A32">
        <v>127</v>
      </c>
      <c r="B32">
        <f t="shared" ref="B32:B41" si="8">LOG10(A32)</f>
        <v>2.1038037209559568</v>
      </c>
      <c r="D32">
        <v>131</v>
      </c>
      <c r="E32">
        <v>112</v>
      </c>
      <c r="F32">
        <v>1.534</v>
      </c>
      <c r="G32">
        <f t="shared" si="7"/>
        <v>1.0123859191655802</v>
      </c>
    </row>
    <row r="33" spans="1:7" x14ac:dyDescent="0.3">
      <c r="A33">
        <v>114</v>
      </c>
      <c r="B33">
        <f t="shared" si="8"/>
        <v>2.0569048513364727</v>
      </c>
      <c r="D33">
        <v>140</v>
      </c>
      <c r="E33">
        <v>96</v>
      </c>
      <c r="F33">
        <v>1.5289999999999999</v>
      </c>
      <c r="G33">
        <f t="shared" si="7"/>
        <v>1.0156965336821453</v>
      </c>
    </row>
    <row r="34" spans="1:7" x14ac:dyDescent="0.3">
      <c r="A34">
        <v>102</v>
      </c>
      <c r="B34">
        <f t="shared" si="8"/>
        <v>2.0086001717619175</v>
      </c>
      <c r="D34">
        <v>147</v>
      </c>
      <c r="E34">
        <v>80</v>
      </c>
      <c r="F34">
        <v>1.5209999999999999</v>
      </c>
      <c r="G34">
        <f t="shared" si="7"/>
        <v>1.0210387902695595</v>
      </c>
    </row>
    <row r="35" spans="1:7" x14ac:dyDescent="0.3">
      <c r="A35">
        <v>92</v>
      </c>
      <c r="B35">
        <f t="shared" si="8"/>
        <v>1.9637878273455553</v>
      </c>
    </row>
    <row r="36" spans="1:7" x14ac:dyDescent="0.3">
      <c r="A36">
        <v>82</v>
      </c>
      <c r="B36">
        <f t="shared" si="8"/>
        <v>1.9138138523837167</v>
      </c>
      <c r="D36">
        <v>149</v>
      </c>
      <c r="E36">
        <v>65</v>
      </c>
      <c r="F36">
        <v>1.5109999999999999</v>
      </c>
      <c r="G36">
        <f>1.554/F36</f>
        <v>1.028457974851092</v>
      </c>
    </row>
    <row r="37" spans="1:7" x14ac:dyDescent="0.3">
      <c r="A37">
        <v>74</v>
      </c>
      <c r="B37">
        <f t="shared" si="8"/>
        <v>1.8692317197309762</v>
      </c>
      <c r="D37">
        <v>141</v>
      </c>
      <c r="E37">
        <v>75</v>
      </c>
      <c r="F37">
        <v>1.5209999999999999</v>
      </c>
      <c r="G37">
        <f t="shared" ref="G37:G48" si="9">1.554/F37</f>
        <v>1.0216962524654833</v>
      </c>
    </row>
    <row r="38" spans="1:7" x14ac:dyDescent="0.3">
      <c r="A38">
        <v>66</v>
      </c>
      <c r="B38">
        <f t="shared" si="8"/>
        <v>1.8195439355418688</v>
      </c>
      <c r="D38">
        <v>130</v>
      </c>
      <c r="E38">
        <v>94</v>
      </c>
      <c r="F38">
        <v>1.532</v>
      </c>
      <c r="G38">
        <f t="shared" si="9"/>
        <v>1.0143603133159269</v>
      </c>
    </row>
    <row r="39" spans="1:7" x14ac:dyDescent="0.3">
      <c r="A39">
        <v>59</v>
      </c>
      <c r="B39">
        <f t="shared" si="8"/>
        <v>1.7708520116421442</v>
      </c>
      <c r="D39">
        <v>119</v>
      </c>
      <c r="E39">
        <v>110</v>
      </c>
      <c r="F39">
        <v>1.54</v>
      </c>
      <c r="G39">
        <f t="shared" si="9"/>
        <v>1.009090909090909</v>
      </c>
    </row>
    <row r="40" spans="1:7" x14ac:dyDescent="0.3">
      <c r="A40">
        <v>53</v>
      </c>
      <c r="B40">
        <f t="shared" si="8"/>
        <v>1.7242758696007889</v>
      </c>
      <c r="D40">
        <v>107</v>
      </c>
      <c r="E40">
        <v>120</v>
      </c>
      <c r="F40">
        <v>1.546</v>
      </c>
      <c r="G40">
        <f t="shared" si="9"/>
        <v>1.0051746442432083</v>
      </c>
    </row>
    <row r="41" spans="1:7" x14ac:dyDescent="0.3">
      <c r="A41">
        <v>48</v>
      </c>
      <c r="B41">
        <f t="shared" si="8"/>
        <v>1.6812412373755872</v>
      </c>
      <c r="D41">
        <v>100</v>
      </c>
      <c r="E41">
        <v>124</v>
      </c>
      <c r="F41">
        <v>1.55</v>
      </c>
      <c r="G41">
        <f t="shared" si="9"/>
        <v>1.0025806451612904</v>
      </c>
    </row>
    <row r="42" spans="1:7" x14ac:dyDescent="0.3">
      <c r="D42">
        <v>90</v>
      </c>
      <c r="E42">
        <v>127</v>
      </c>
      <c r="F42">
        <v>1.554</v>
      </c>
      <c r="G42">
        <f t="shared" si="9"/>
        <v>1</v>
      </c>
    </row>
    <row r="43" spans="1:7" x14ac:dyDescent="0.3">
      <c r="D43">
        <v>78</v>
      </c>
      <c r="E43">
        <v>124</v>
      </c>
      <c r="F43">
        <v>1.5609999999999999</v>
      </c>
      <c r="G43">
        <f t="shared" si="9"/>
        <v>0.99551569506726467</v>
      </c>
    </row>
    <row r="44" spans="1:7" x14ac:dyDescent="0.3">
      <c r="D44">
        <v>71</v>
      </c>
      <c r="E44">
        <v>120</v>
      </c>
      <c r="F44">
        <v>1.5649999999999999</v>
      </c>
      <c r="G44">
        <f t="shared" si="9"/>
        <v>0.99297124600638986</v>
      </c>
    </row>
    <row r="45" spans="1:7" x14ac:dyDescent="0.3">
      <c r="D45">
        <v>61</v>
      </c>
      <c r="E45">
        <v>112</v>
      </c>
      <c r="F45">
        <v>1.571</v>
      </c>
      <c r="G45">
        <f t="shared" si="9"/>
        <v>0.98917886696371748</v>
      </c>
    </row>
    <row r="46" spans="1:7" x14ac:dyDescent="0.3">
      <c r="D46">
        <v>54</v>
      </c>
      <c r="E46">
        <v>104</v>
      </c>
      <c r="F46">
        <v>1.577</v>
      </c>
      <c r="G46">
        <f t="shared" si="9"/>
        <v>0.98541534559289801</v>
      </c>
    </row>
    <row r="47" spans="1:7" x14ac:dyDescent="0.3">
      <c r="D47">
        <v>41</v>
      </c>
      <c r="E47">
        <v>85</v>
      </c>
      <c r="F47">
        <v>1.59</v>
      </c>
      <c r="G47">
        <f t="shared" si="9"/>
        <v>0.97735849056603774</v>
      </c>
    </row>
    <row r="48" spans="1:7" x14ac:dyDescent="0.3">
      <c r="D48">
        <v>31</v>
      </c>
      <c r="E48">
        <v>66</v>
      </c>
      <c r="F48">
        <v>1.609</v>
      </c>
      <c r="G48">
        <f t="shared" si="9"/>
        <v>0.96581727781230586</v>
      </c>
    </row>
  </sheetData>
  <phoneticPr fontId="1" alignment="center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8E96A-5B2A-4A88-A345-B97D0FA7F895}">
  <dimension ref="A1:B11"/>
  <sheetViews>
    <sheetView tabSelected="1" workbookViewId="0">
      <selection activeCell="B1" sqref="B1"/>
    </sheetView>
  </sheetViews>
  <sheetFormatPr defaultRowHeight="14" x14ac:dyDescent="0.3"/>
  <sheetData>
    <row r="1" spans="1:2" x14ac:dyDescent="0.3">
      <c r="A1" t="s">
        <v>4</v>
      </c>
      <c r="B1" t="s">
        <v>5</v>
      </c>
    </row>
    <row r="2" spans="1:2" x14ac:dyDescent="0.3">
      <c r="A2">
        <v>136</v>
      </c>
      <c r="B2">
        <f t="shared" ref="B2:B11" si="0">LOG10(A2)</f>
        <v>2.1335389083702174</v>
      </c>
    </row>
    <row r="3" spans="1:2" x14ac:dyDescent="0.3">
      <c r="A3">
        <v>124</v>
      </c>
      <c r="B3">
        <f t="shared" si="0"/>
        <v>2.0934216851622351</v>
      </c>
    </row>
    <row r="4" spans="1:2" x14ac:dyDescent="0.3">
      <c r="A4">
        <v>113</v>
      </c>
      <c r="B4">
        <f t="shared" si="0"/>
        <v>2.0530784434834195</v>
      </c>
    </row>
    <row r="5" spans="1:2" x14ac:dyDescent="0.3">
      <c r="A5">
        <v>103</v>
      </c>
      <c r="B5">
        <f t="shared" si="0"/>
        <v>2.012837224705172</v>
      </c>
    </row>
    <row r="6" spans="1:2" x14ac:dyDescent="0.3">
      <c r="A6">
        <v>94</v>
      </c>
      <c r="B6">
        <f t="shared" si="0"/>
        <v>1.9731278535996986</v>
      </c>
    </row>
    <row r="7" spans="1:2" x14ac:dyDescent="0.3">
      <c r="A7">
        <v>85</v>
      </c>
      <c r="B7">
        <f t="shared" si="0"/>
        <v>1.9294189257142926</v>
      </c>
    </row>
    <row r="8" spans="1:2" x14ac:dyDescent="0.3">
      <c r="A8">
        <v>77</v>
      </c>
      <c r="B8">
        <f t="shared" si="0"/>
        <v>1.8864907251724818</v>
      </c>
    </row>
    <row r="9" spans="1:2" x14ac:dyDescent="0.3">
      <c r="A9">
        <v>70</v>
      </c>
      <c r="B9">
        <f t="shared" si="0"/>
        <v>1.8450980400142569</v>
      </c>
    </row>
    <row r="10" spans="1:2" x14ac:dyDescent="0.3">
      <c r="A10">
        <v>64</v>
      </c>
      <c r="B10">
        <f t="shared" si="0"/>
        <v>1.8061799739838871</v>
      </c>
    </row>
    <row r="11" spans="1:2" x14ac:dyDescent="0.3">
      <c r="A11">
        <v>58</v>
      </c>
      <c r="B11">
        <f t="shared" si="0"/>
        <v>1.7634279935629373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huiyeruzhou</cp:lastModifiedBy>
  <dcterms:created xsi:type="dcterms:W3CDTF">2022-09-15T09:08:20Z</dcterms:created>
  <dcterms:modified xsi:type="dcterms:W3CDTF">2022-11-06T17:04:07Z</dcterms:modified>
</cp:coreProperties>
</file>