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_WORK\our_data\Полевые данные 2019\Ставропольский край\агрохимия\"/>
    </mc:Choice>
  </mc:AlternateContent>
  <xr:revisionPtr revIDLastSave="0" documentId="13_ncr:1_{A183BBF1-2519-4515-907A-56F947B890CF}" xr6:coauthVersionLast="37" xr6:coauthVersionMax="45" xr10:uidLastSave="{00000000-0000-0000-0000-000000000000}"/>
  <bookViews>
    <workbookView xWindow="-120" yWindow="-120" windowWidth="29040" windowHeight="16440" xr2:uid="{1771E684-0373-40DA-BA70-0A60AFC2A7C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<sst xmlns="http://schemas.openxmlformats.org/spreadsheetml/2006/main" count="183" uniqueCount="74">
  <si>
    <t>1-435</t>
  </si>
  <si>
    <t>0-10</t>
  </si>
  <si>
    <t>12-438</t>
  </si>
  <si>
    <t>14-440</t>
  </si>
  <si>
    <t>17-443</t>
  </si>
  <si>
    <t>19-445</t>
  </si>
  <si>
    <t>20-446</t>
  </si>
  <si>
    <t>22-448</t>
  </si>
  <si>
    <t>24-450</t>
  </si>
  <si>
    <t>25-451</t>
  </si>
  <si>
    <t>26-452</t>
  </si>
  <si>
    <t>27-453</t>
  </si>
  <si>
    <t>28-454</t>
  </si>
  <si>
    <t>29-455</t>
  </si>
  <si>
    <t>6-436</t>
  </si>
  <si>
    <t>глубина</t>
  </si>
  <si>
    <t>0-10 АРХ 2019</t>
  </si>
  <si>
    <t>10 20 АРХ 2019</t>
  </si>
  <si>
    <t>индекс</t>
  </si>
  <si>
    <t>P</t>
  </si>
  <si>
    <t>K</t>
  </si>
  <si>
    <t>0.22</t>
  </si>
  <si>
    <t>2.1453</t>
  </si>
  <si>
    <t>0.17</t>
  </si>
  <si>
    <t>1.6585</t>
  </si>
  <si>
    <t>1.7281</t>
  </si>
  <si>
    <t>0.19</t>
  </si>
  <si>
    <t>1.8233</t>
  </si>
  <si>
    <t>1.7649</t>
  </si>
  <si>
    <t>0.26</t>
  </si>
  <si>
    <t>2.7216</t>
  </si>
  <si>
    <t>1.7096</t>
  </si>
  <si>
    <t>1.6388</t>
  </si>
  <si>
    <t>1.7683</t>
  </si>
  <si>
    <t>0.15</t>
  </si>
  <si>
    <t>1.9853</t>
  </si>
  <si>
    <t>0.14</t>
  </si>
  <si>
    <t>1.9219</t>
  </si>
  <si>
    <t>0.16</t>
  </si>
  <si>
    <t>1.6936</t>
  </si>
  <si>
    <t>0.11</t>
  </si>
  <si>
    <t>1.5152</t>
  </si>
  <si>
    <t>0.18</t>
  </si>
  <si>
    <t>1.6981</t>
  </si>
  <si>
    <t>1.6749</t>
  </si>
  <si>
    <t>1.6760</t>
  </si>
  <si>
    <t>1.7029</t>
  </si>
  <si>
    <t>1.8583</t>
  </si>
  <si>
    <t>0.23</t>
  </si>
  <si>
    <t>2.2401</t>
  </si>
  <si>
    <t>1.6731</t>
  </si>
  <si>
    <t>1.6635</t>
  </si>
  <si>
    <t>1.8046</t>
  </si>
  <si>
    <t>1.9609</t>
  </si>
  <si>
    <t>0.13</t>
  </si>
  <si>
    <t>1.9009</t>
  </si>
  <si>
    <t>1.7660</t>
  </si>
  <si>
    <t>1.5830</t>
  </si>
  <si>
    <t>1.7655</t>
  </si>
  <si>
    <t>1.7689</t>
  </si>
  <si>
    <t>pH_солевой_вытяжки</t>
  </si>
  <si>
    <t>pH_водной_вытяжки</t>
  </si>
  <si>
    <t>ПП</t>
  </si>
  <si>
    <t>ТТ</t>
  </si>
  <si>
    <t>гумус</t>
  </si>
  <si>
    <t>неорганический_C</t>
  </si>
  <si>
    <t>органический_С</t>
  </si>
  <si>
    <t>Номер_образца_по_пакету_</t>
  </si>
  <si>
    <t>тип_обработки</t>
  </si>
  <si>
    <t>М.д._карбонатов_(по_Козловскому):CO2</t>
  </si>
  <si>
    <t>слепой_карбонаты</t>
  </si>
  <si>
    <t>N</t>
  </si>
  <si>
    <t>C</t>
  </si>
  <si>
    <t>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</si>
</sst>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Arial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2" fillId="0" borderId="0" xfId="1"/>
    <xf numFmtId="0" fontId="2" fillId="0" borderId="1" xfId="1" applyBorder="1"/>
    <xf numFmtId="0" fontId="0" fillId="0" borderId="0" xfId="0" applyFill="1" applyBorder="1" applyAlignment="1">
      <alignment horizontal="center"/>
    </xf>
    <xf numFmtId="164" fontId="2" fillId="0" borderId="0" xfId="1" applyNumberFormat="1"/>
    <xf numFmtId="0" fontId="0" fillId="2" borderId="2" xfId="0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3" fillId="0" borderId="0" xfId="2" applyNumberFormat="1" applyAlignment="1">
      <alignment wrapText="1"/>
    </xf>
    <xf numFmtId="0" fontId="0" fillId="0" borderId="2" xfId="0" applyBorder="1" applyAlignment="1">
      <alignment horizontal="center"/>
    </xf>
    <xf numFmtId="49" fontId="3" fillId="0" borderId="0" xfId="2" applyNumberFormat="1"/>
    <xf numFmtId="0" fontId="0" fillId="0" borderId="2" xfId="0" applyFill="1" applyBorder="1" applyAlignment="1">
      <alignment horizontal="center"/>
    </xf>
    <xf numFmtId="164" fontId="2" fillId="0" borderId="1" xfId="1" applyNumberFormat="1" applyBorder="1"/>
    <xf numFmtId="49" fontId="3" fillId="0" borderId="1" xfId="2" applyNumberFormat="1" applyBorder="1"/>
    <xf numFmtId="2" fontId="2" fillId="0" borderId="1" xfId="1" applyNumberFormat="1" applyBorder="1"/>
    <xf numFmtId="164" fontId="0" fillId="0" borderId="1" xfId="0" applyNumberFormat="1" applyBorder="1"/>
    <xf numFmtId="2" fontId="0" fillId="0" borderId="0" xfId="0" applyNumberFormat="1"/>
    <xf numFmtId="49" fontId="0" fillId="2" borderId="1" xfId="0" applyNumberFormat="1" applyFill="1" applyBorder="1" applyAlignment="1">
      <alignment horizontal="center"/>
    </xf>
  </cellXfs>
  <cellStyles count="3">
    <cellStyle name="Обычный" xfId="0" builtinId="0"/>
    <cellStyle name="Обычный 2" xfId="1" xr:uid="{A11C86F5-DF08-4799-9585-15F22BEEAD57}"/>
    <cellStyle name="Обычный 3" xfId="2" xr:uid="{161A10EE-C937-4926-824E-148940797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13FA-CBB4-4519-9007-0E9BFEA8D14A}">
  <dimension ref="A1:O36"/>
  <sheetViews>
    <sheetView tabSelected="1" workbookViewId="0">
      <selection activeCell="B16" sqref="B16:B29"/>
    </sheetView>
  </sheetViews>
  <sheetFormatPr defaultRowHeight="15" x14ac:dyDescent="0.25"/>
  <cols>
    <col min="1" max="1" width="34" customWidth="1"/>
    <col min="3" max="3" width="30.85546875" customWidth="1"/>
    <col min="4" max="4" width="19" customWidth="1"/>
    <col min="5" max="5" width="20.5703125" customWidth="1"/>
    <col min="9" max="9" width="38.85546875" customWidth="1"/>
    <col min="10" max="10" width="20.5703125" customWidth="1"/>
    <col min="13" max="13" width="23" customWidth="1"/>
    <col min="14" max="14" width="15.28515625" bestFit="1" customWidth="1"/>
    <col min="15" max="15" width="12.5703125" bestFit="1" customWidth="1"/>
  </cols>
  <sheetData>
    <row r="1" spans="1:15" x14ac:dyDescent="0.25">
      <c r="A1" s="16" t="s">
        <v>67</v>
      </c>
      <c r="B1" s="16" t="s">
        <v>15</v>
      </c>
      <c r="C1" s="16" t="s">
        <v>68</v>
      </c>
      <c r="D1" s="18" t="s">
        <v>18</v>
      </c>
      <c r="E1" t="s">
        <v>60</v>
      </c>
      <c r="F1" t="s">
        <v>61</v>
      </c>
      <c r="G1" t="s">
        <v>19</v>
      </c>
      <c r="H1" t="s">
        <v>20</v>
      </c>
      <c r="I1" s="6" t="s">
        <v>69</v>
      </c>
      <c r="J1" t="s">
        <v>70</v>
      </c>
      <c r="K1" s="15" t="s">
        <v>71</v>
      </c>
      <c r="L1" s="15" t="s">
        <v>72</v>
      </c>
      <c r="M1" t="s">
        <v>65</v>
      </c>
      <c r="N1" t="s">
        <v>66</v>
      </c>
      <c r="O1" t="s">
        <v>64</v>
      </c>
    </row>
    <row r="2" spans="1:15" x14ac:dyDescent="0.25">
      <c r="A2" s="4" t="s">
        <v>0</v>
      </c>
      <c r="B2" s="4" t="s">
        <v>1</v>
      </c>
      <c r="C2" s="4" t="s">
        <v>62</v>
      </c>
      <c r="D2" s="3" t="s">
        <v>16</v>
      </c>
      <c r="E2" s="2">
        <v>7.1</v>
      </c>
      <c r="F2" s="2">
        <v>8.34</v>
      </c>
      <c r="G2" s="2">
        <v>83.28</v>
      </c>
      <c r="H2" s="2">
        <v>663.63</v>
      </c>
      <c r="I2" s="7">
        <v>0.97</v>
      </c>
      <c r="J2" s="3"/>
      <c r="K2" s="20" t="s">
        <v>21</v>
      </c>
      <c r="L2" s="20" t="s">
        <v>22</v>
      </c>
      <c r="M2" s="23">
        <f>(I2*12)/44</f>
        <v>0.26454545454545458</v>
      </c>
      <c r="N2" s="23">
        <f>L2-M2</f>
        <v>1.8807545454545456</v>
      </c>
      <c r="O2" s="23">
        <f>N2* 1.724</f>
        <v>3.2424208363636366</v>
      </c>
    </row>
    <row r="3" spans="1:15" x14ac:dyDescent="0.25">
      <c r="A3" s="4" t="s">
        <v>2</v>
      </c>
      <c r="B3" s="4" t="s">
        <v>1</v>
      </c>
      <c r="C3" s="4" t="s">
        <v>62</v>
      </c>
      <c r="D3" s="3" t="s">
        <v>16</v>
      </c>
      <c r="E3" s="2">
        <v>7.23</v>
      </c>
      <c r="F3" s="2">
        <v>8.44</v>
      </c>
      <c r="G3" s="2">
        <v>13.49</v>
      </c>
      <c r="H3" s="2">
        <v>235.97</v>
      </c>
      <c r="I3" s="7">
        <v>1.06</v>
      </c>
      <c r="J3" s="3"/>
      <c r="K3" s="20" t="s">
        <v>23</v>
      </c>
      <c r="L3" s="20" t="s">
        <v>24</v>
      </c>
      <c r="M3" s="23">
        <f t="shared" ref="M3:M29" si="0">(I3*12)/44</f>
        <v>0.28909090909090912</v>
      </c>
      <c r="N3" s="23">
        <f t="shared" ref="N3:N29" si="1">L3-M3</f>
        <v>1.369409090909091</v>
      </c>
      <c r="O3" s="23">
        <f t="shared" ref="O3:O29" si="2">N3* 1.724</f>
        <v>2.3608612727272731</v>
      </c>
    </row>
    <row r="4" spans="1:15" x14ac:dyDescent="0.25">
      <c r="A4" s="4" t="s">
        <v>3</v>
      </c>
      <c r="B4" s="4" t="s">
        <v>1</v>
      </c>
      <c r="C4" s="4" t="s">
        <v>62</v>
      </c>
      <c r="D4" s="3" t="s">
        <v>16</v>
      </c>
      <c r="E4" s="2">
        <v>7.27</v>
      </c>
      <c r="F4" s="2">
        <v>8.2899999999999991</v>
      </c>
      <c r="G4" s="2">
        <v>22.69</v>
      </c>
      <c r="H4" s="2">
        <v>291.45</v>
      </c>
      <c r="I4" s="21">
        <v>1.06</v>
      </c>
      <c r="J4" s="3"/>
      <c r="K4" s="20" t="s">
        <v>23</v>
      </c>
      <c r="L4" s="20" t="s">
        <v>25</v>
      </c>
      <c r="M4" s="23">
        <f t="shared" si="0"/>
        <v>0.28909090909090912</v>
      </c>
      <c r="N4" s="23">
        <f t="shared" si="1"/>
        <v>1.4390090909090909</v>
      </c>
      <c r="O4" s="23">
        <f t="shared" si="2"/>
        <v>2.4808516727272725</v>
      </c>
    </row>
    <row r="5" spans="1:15" x14ac:dyDescent="0.25">
      <c r="A5" s="4" t="s">
        <v>4</v>
      </c>
      <c r="B5" s="4" t="s">
        <v>1</v>
      </c>
      <c r="C5" s="4" t="s">
        <v>62</v>
      </c>
      <c r="D5" s="3" t="s">
        <v>16</v>
      </c>
      <c r="E5" s="2">
        <v>7.29</v>
      </c>
      <c r="F5" s="2">
        <v>8.35</v>
      </c>
      <c r="G5" s="2">
        <v>16.2</v>
      </c>
      <c r="H5" s="2">
        <v>530.54</v>
      </c>
      <c r="I5" s="21">
        <v>1.06</v>
      </c>
      <c r="J5" s="21">
        <v>1.06</v>
      </c>
      <c r="K5" s="20" t="s">
        <v>26</v>
      </c>
      <c r="L5" s="20" t="s">
        <v>27</v>
      </c>
      <c r="M5" s="23">
        <f t="shared" si="0"/>
        <v>0.28909090909090912</v>
      </c>
      <c r="N5" s="23">
        <f t="shared" si="1"/>
        <v>1.5342090909090909</v>
      </c>
      <c r="O5" s="23">
        <f t="shared" si="2"/>
        <v>2.6449764727272727</v>
      </c>
    </row>
    <row r="6" spans="1:15" x14ac:dyDescent="0.25">
      <c r="A6" s="4" t="s">
        <v>5</v>
      </c>
      <c r="B6" s="4" t="s">
        <v>1</v>
      </c>
      <c r="C6" s="4" t="s">
        <v>62</v>
      </c>
      <c r="D6" s="3" t="s">
        <v>16</v>
      </c>
      <c r="E6" s="2">
        <v>7.33</v>
      </c>
      <c r="F6" s="2">
        <v>8.39</v>
      </c>
      <c r="G6" s="2">
        <v>19.989999999999998</v>
      </c>
      <c r="H6" s="2">
        <v>276.83999999999997</v>
      </c>
      <c r="I6" s="21">
        <v>1.1399999999999999</v>
      </c>
      <c r="J6" s="3"/>
      <c r="K6" s="20" t="s">
        <v>23</v>
      </c>
      <c r="L6" s="20" t="s">
        <v>28</v>
      </c>
      <c r="M6" s="23">
        <f t="shared" si="0"/>
        <v>0.31090909090909091</v>
      </c>
      <c r="N6" s="23">
        <f t="shared" si="1"/>
        <v>1.4539909090909089</v>
      </c>
      <c r="O6" s="23">
        <f t="shared" si="2"/>
        <v>2.5066803272727269</v>
      </c>
    </row>
    <row r="7" spans="1:15" x14ac:dyDescent="0.25">
      <c r="A7" s="4" t="s">
        <v>6</v>
      </c>
      <c r="B7" s="4" t="s">
        <v>1</v>
      </c>
      <c r="C7" s="4" t="s">
        <v>62</v>
      </c>
      <c r="D7" s="3" t="s">
        <v>16</v>
      </c>
      <c r="E7" s="2">
        <v>7.15</v>
      </c>
      <c r="F7" s="2">
        <v>8.35</v>
      </c>
      <c r="G7" s="2">
        <v>81.66</v>
      </c>
      <c r="H7" s="2">
        <v>684.97</v>
      </c>
      <c r="I7" s="21">
        <v>1.1399999999999999</v>
      </c>
      <c r="J7" s="3"/>
      <c r="K7" s="20" t="s">
        <v>29</v>
      </c>
      <c r="L7" s="20" t="s">
        <v>30</v>
      </c>
      <c r="M7" s="23">
        <f t="shared" si="0"/>
        <v>0.31090909090909091</v>
      </c>
      <c r="N7" s="23">
        <f t="shared" si="1"/>
        <v>2.410690909090909</v>
      </c>
      <c r="O7" s="23">
        <f t="shared" si="2"/>
        <v>4.1560311272727271</v>
      </c>
    </row>
    <row r="8" spans="1:15" x14ac:dyDescent="0.25">
      <c r="A8" s="4" t="s">
        <v>7</v>
      </c>
      <c r="B8" s="4" t="s">
        <v>1</v>
      </c>
      <c r="C8" s="4" t="s">
        <v>62</v>
      </c>
      <c r="D8" s="3" t="s">
        <v>16</v>
      </c>
      <c r="E8" s="2">
        <v>7.33</v>
      </c>
      <c r="F8" s="2">
        <v>8.4600000000000009</v>
      </c>
      <c r="G8" s="2">
        <v>14.04</v>
      </c>
      <c r="H8" s="2">
        <v>227.31</v>
      </c>
      <c r="I8" s="21">
        <v>1.1399999999999999</v>
      </c>
      <c r="J8" s="3"/>
      <c r="K8" s="20" t="s">
        <v>23</v>
      </c>
      <c r="L8" s="20" t="s">
        <v>31</v>
      </c>
      <c r="M8" s="23">
        <f t="shared" si="0"/>
        <v>0.31090909090909091</v>
      </c>
      <c r="N8" s="23">
        <f t="shared" si="1"/>
        <v>1.398690909090909</v>
      </c>
      <c r="O8" s="23">
        <f t="shared" si="2"/>
        <v>2.411343127272727</v>
      </c>
    </row>
    <row r="9" spans="1:15" x14ac:dyDescent="0.25">
      <c r="A9" s="4" t="s">
        <v>8</v>
      </c>
      <c r="B9" s="4" t="s">
        <v>1</v>
      </c>
      <c r="C9" s="4" t="s">
        <v>62</v>
      </c>
      <c r="D9" s="3" t="s">
        <v>16</v>
      </c>
      <c r="E9" s="2">
        <v>7.34</v>
      </c>
      <c r="F9" s="2">
        <v>8.26</v>
      </c>
      <c r="G9" s="2">
        <v>17.28</v>
      </c>
      <c r="H9" s="2">
        <v>326.73</v>
      </c>
      <c r="I9" s="21">
        <v>1.1399999999999999</v>
      </c>
      <c r="J9" s="1"/>
      <c r="K9" s="20" t="s">
        <v>23</v>
      </c>
      <c r="L9" s="20" t="s">
        <v>32</v>
      </c>
      <c r="M9" s="23">
        <f t="shared" si="0"/>
        <v>0.31090909090909091</v>
      </c>
      <c r="N9" s="23">
        <f t="shared" si="1"/>
        <v>1.3278909090909092</v>
      </c>
      <c r="O9" s="23">
        <f t="shared" si="2"/>
        <v>2.2892839272727277</v>
      </c>
    </row>
    <row r="10" spans="1:15" x14ac:dyDescent="0.25">
      <c r="A10" s="4" t="s">
        <v>9</v>
      </c>
      <c r="B10" s="4" t="s">
        <v>1</v>
      </c>
      <c r="C10" s="4" t="s">
        <v>63</v>
      </c>
      <c r="D10" s="3" t="s">
        <v>16</v>
      </c>
      <c r="E10" s="2">
        <v>7.37</v>
      </c>
      <c r="F10" s="2">
        <v>8.3800000000000008</v>
      </c>
      <c r="G10" s="2">
        <v>21.61</v>
      </c>
      <c r="H10" s="2">
        <v>308.89</v>
      </c>
      <c r="I10" s="21">
        <v>1.1399999999999999</v>
      </c>
      <c r="J10" s="3"/>
      <c r="K10" s="20" t="s">
        <v>23</v>
      </c>
      <c r="L10" s="20" t="s">
        <v>33</v>
      </c>
      <c r="M10" s="23">
        <f t="shared" si="0"/>
        <v>0.31090909090909091</v>
      </c>
      <c r="N10" s="23">
        <f t="shared" si="1"/>
        <v>1.457390909090909</v>
      </c>
      <c r="O10" s="23">
        <f t="shared" si="2"/>
        <v>2.5125419272727272</v>
      </c>
    </row>
    <row r="11" spans="1:15" x14ac:dyDescent="0.25">
      <c r="A11" s="4" t="s">
        <v>10</v>
      </c>
      <c r="B11" s="4" t="s">
        <v>1</v>
      </c>
      <c r="C11" s="4" t="s">
        <v>63</v>
      </c>
      <c r="D11" s="3" t="s">
        <v>16</v>
      </c>
      <c r="E11" s="2">
        <v>7.39</v>
      </c>
      <c r="F11" s="2">
        <v>8.59</v>
      </c>
      <c r="G11" s="2">
        <v>18.899999999999999</v>
      </c>
      <c r="H11" s="2">
        <v>272.57</v>
      </c>
      <c r="I11" s="21">
        <v>2.02</v>
      </c>
      <c r="J11" s="3"/>
      <c r="K11" s="20" t="s">
        <v>34</v>
      </c>
      <c r="L11" s="20" t="s">
        <v>35</v>
      </c>
      <c r="M11" s="23">
        <f t="shared" si="0"/>
        <v>0.5509090909090909</v>
      </c>
      <c r="N11" s="23">
        <f t="shared" si="1"/>
        <v>1.4343909090909093</v>
      </c>
      <c r="O11" s="23">
        <f t="shared" si="2"/>
        <v>2.4728899272727274</v>
      </c>
    </row>
    <row r="12" spans="1:15" x14ac:dyDescent="0.25">
      <c r="A12" s="4" t="s">
        <v>11</v>
      </c>
      <c r="B12" s="4" t="s">
        <v>1</v>
      </c>
      <c r="C12" s="4" t="s">
        <v>63</v>
      </c>
      <c r="D12" s="3" t="s">
        <v>16</v>
      </c>
      <c r="E12" s="2">
        <v>7.32</v>
      </c>
      <c r="F12" s="2">
        <v>8.42</v>
      </c>
      <c r="G12" s="2">
        <v>31.67</v>
      </c>
      <c r="H12" s="2">
        <v>266.27999999999997</v>
      </c>
      <c r="I12" s="21">
        <v>2.11</v>
      </c>
      <c r="J12" s="3"/>
      <c r="K12" s="20" t="s">
        <v>36</v>
      </c>
      <c r="L12" s="20" t="s">
        <v>37</v>
      </c>
      <c r="M12" s="23">
        <f t="shared" si="0"/>
        <v>0.57545454545454544</v>
      </c>
      <c r="N12" s="23">
        <f t="shared" si="1"/>
        <v>1.3464454545454545</v>
      </c>
      <c r="O12" s="23">
        <f t="shared" si="2"/>
        <v>2.3212719636363635</v>
      </c>
    </row>
    <row r="13" spans="1:15" x14ac:dyDescent="0.25">
      <c r="A13" s="4" t="s">
        <v>12</v>
      </c>
      <c r="B13" s="4" t="s">
        <v>1</v>
      </c>
      <c r="C13" s="4" t="s">
        <v>63</v>
      </c>
      <c r="D13" s="3" t="s">
        <v>16</v>
      </c>
      <c r="E13" s="2">
        <v>7.35</v>
      </c>
      <c r="F13" s="2">
        <v>8.44</v>
      </c>
      <c r="G13" s="2">
        <v>42.54</v>
      </c>
      <c r="H13" s="2">
        <v>370.76</v>
      </c>
      <c r="I13" s="21">
        <v>1.41</v>
      </c>
      <c r="J13" s="3"/>
      <c r="K13" s="20" t="s">
        <v>38</v>
      </c>
      <c r="L13" s="20" t="s">
        <v>39</v>
      </c>
      <c r="M13" s="23">
        <f t="shared" si="0"/>
        <v>0.38454545454545452</v>
      </c>
      <c r="N13" s="23">
        <f t="shared" si="1"/>
        <v>1.3090545454545455</v>
      </c>
      <c r="O13" s="23">
        <f t="shared" si="2"/>
        <v>2.2568100363636363</v>
      </c>
    </row>
    <row r="14" spans="1:15" x14ac:dyDescent="0.25">
      <c r="A14" s="4" t="s">
        <v>13</v>
      </c>
      <c r="B14" s="4" t="s">
        <v>1</v>
      </c>
      <c r="C14" s="4" t="s">
        <v>63</v>
      </c>
      <c r="D14" s="3" t="s">
        <v>16</v>
      </c>
      <c r="E14" s="2">
        <v>7.3</v>
      </c>
      <c r="F14" s="2">
        <v>8.51</v>
      </c>
      <c r="G14" s="2">
        <v>24.43</v>
      </c>
      <c r="H14" s="2">
        <v>239.6</v>
      </c>
      <c r="I14" s="21">
        <v>1.67</v>
      </c>
      <c r="J14" s="21">
        <v>1.85</v>
      </c>
      <c r="K14" s="20" t="s">
        <v>40</v>
      </c>
      <c r="L14" s="20" t="s">
        <v>41</v>
      </c>
      <c r="M14" s="23">
        <f t="shared" si="0"/>
        <v>0.45545454545454545</v>
      </c>
      <c r="N14" s="23">
        <f t="shared" si="1"/>
        <v>1.0597454545454545</v>
      </c>
      <c r="O14" s="23">
        <f t="shared" si="2"/>
        <v>1.8270011636363637</v>
      </c>
    </row>
    <row r="15" spans="1:15" x14ac:dyDescent="0.25">
      <c r="A15" s="4" t="s">
        <v>14</v>
      </c>
      <c r="B15" s="4" t="s">
        <v>1</v>
      </c>
      <c r="C15" s="4" t="s">
        <v>63</v>
      </c>
      <c r="D15" s="3" t="s">
        <v>16</v>
      </c>
      <c r="E15" s="19">
        <v>7.48</v>
      </c>
      <c r="F15" s="19">
        <v>8.49</v>
      </c>
      <c r="G15" s="22">
        <v>21.2</v>
      </c>
      <c r="H15" s="22">
        <v>305</v>
      </c>
      <c r="I15" s="1">
        <v>1.23</v>
      </c>
      <c r="J15" s="3"/>
      <c r="K15" s="20" t="s">
        <v>26</v>
      </c>
      <c r="L15" s="20" t="s">
        <v>58</v>
      </c>
      <c r="M15" s="23">
        <f t="shared" si="0"/>
        <v>0.33545454545454545</v>
      </c>
      <c r="N15" s="23">
        <f t="shared" si="1"/>
        <v>1.4300454545454546</v>
      </c>
      <c r="O15" s="23">
        <f t="shared" si="2"/>
        <v>2.4653983636363637</v>
      </c>
    </row>
    <row r="16" spans="1:15" x14ac:dyDescent="0.25">
      <c r="A16" s="4" t="s">
        <v>0</v>
      </c>
      <c r="B16" s="24" t="s">
        <v>73</v>
      </c>
      <c r="C16" s="4" t="s">
        <v>62</v>
      </c>
      <c r="D16" s="5" t="s">
        <v>17</v>
      </c>
      <c r="E16" s="2">
        <v>7.28</v>
      </c>
      <c r="F16" s="2">
        <v>8.36</v>
      </c>
      <c r="G16" s="2">
        <v>19.77</v>
      </c>
      <c r="H16" s="2">
        <v>277.86</v>
      </c>
      <c r="I16" s="21">
        <v>1.32</v>
      </c>
      <c r="J16" s="3"/>
      <c r="K16" s="20" t="s">
        <v>42</v>
      </c>
      <c r="L16" s="20" t="s">
        <v>43</v>
      </c>
      <c r="M16" s="23">
        <f t="shared" si="0"/>
        <v>0.36</v>
      </c>
      <c r="N16" s="23">
        <f t="shared" si="1"/>
        <v>1.3380999999999998</v>
      </c>
      <c r="O16" s="23">
        <f t="shared" si="2"/>
        <v>2.3068843999999995</v>
      </c>
    </row>
    <row r="17" spans="1:15" x14ac:dyDescent="0.25">
      <c r="A17" s="4" t="s">
        <v>2</v>
      </c>
      <c r="B17" s="24" t="s">
        <v>73</v>
      </c>
      <c r="C17" s="4" t="s">
        <v>62</v>
      </c>
      <c r="D17" s="5" t="s">
        <v>17</v>
      </c>
      <c r="E17" s="2">
        <v>7.34</v>
      </c>
      <c r="F17" s="2">
        <v>8.4700000000000006</v>
      </c>
      <c r="G17" s="2">
        <v>18.22</v>
      </c>
      <c r="H17" s="2">
        <v>245.77</v>
      </c>
      <c r="I17" s="21">
        <v>0.97</v>
      </c>
      <c r="J17" s="3"/>
      <c r="K17" s="20" t="s">
        <v>26</v>
      </c>
      <c r="L17" s="20" t="s">
        <v>44</v>
      </c>
      <c r="M17" s="23">
        <f t="shared" si="0"/>
        <v>0.26454545454545458</v>
      </c>
      <c r="N17" s="23">
        <f t="shared" si="1"/>
        <v>1.4103545454545454</v>
      </c>
      <c r="O17" s="23">
        <f t="shared" si="2"/>
        <v>2.4314512363636362</v>
      </c>
    </row>
    <row r="18" spans="1:15" x14ac:dyDescent="0.25">
      <c r="A18" s="4" t="s">
        <v>3</v>
      </c>
      <c r="B18" s="24" t="s">
        <v>73</v>
      </c>
      <c r="C18" s="4" t="s">
        <v>62</v>
      </c>
      <c r="D18" s="5" t="s">
        <v>17</v>
      </c>
      <c r="E18" s="2">
        <v>7.32</v>
      </c>
      <c r="F18" s="2">
        <v>8.2899999999999991</v>
      </c>
      <c r="G18" s="2">
        <v>19.25</v>
      </c>
      <c r="H18" s="2">
        <v>256.23</v>
      </c>
      <c r="I18" s="21">
        <v>1.1399999999999999</v>
      </c>
      <c r="J18" s="3"/>
      <c r="K18" s="20" t="s">
        <v>23</v>
      </c>
      <c r="L18" s="20" t="s">
        <v>45</v>
      </c>
      <c r="M18" s="23">
        <f t="shared" si="0"/>
        <v>0.31090909090909091</v>
      </c>
      <c r="N18" s="23">
        <f t="shared" si="1"/>
        <v>1.3650909090909091</v>
      </c>
      <c r="O18" s="23">
        <f t="shared" si="2"/>
        <v>2.3534167272727271</v>
      </c>
    </row>
    <row r="19" spans="1:15" x14ac:dyDescent="0.25">
      <c r="A19" s="4" t="s">
        <v>4</v>
      </c>
      <c r="B19" s="24" t="s">
        <v>73</v>
      </c>
      <c r="C19" s="4" t="s">
        <v>62</v>
      </c>
      <c r="D19" s="5" t="s">
        <v>17</v>
      </c>
      <c r="E19" s="2">
        <v>7.35</v>
      </c>
      <c r="F19" s="2">
        <v>8.52</v>
      </c>
      <c r="G19" s="2">
        <v>17.18</v>
      </c>
      <c r="H19" s="2">
        <v>343.81</v>
      </c>
      <c r="I19" s="21">
        <v>1.1399999999999999</v>
      </c>
      <c r="J19" s="3"/>
      <c r="K19" s="20" t="s">
        <v>42</v>
      </c>
      <c r="L19" s="20" t="s">
        <v>46</v>
      </c>
      <c r="M19" s="23">
        <f t="shared" si="0"/>
        <v>0.31090909090909091</v>
      </c>
      <c r="N19" s="23">
        <f t="shared" si="1"/>
        <v>1.3919909090909091</v>
      </c>
      <c r="O19" s="23">
        <f t="shared" si="2"/>
        <v>2.3997923272727273</v>
      </c>
    </row>
    <row r="20" spans="1:15" x14ac:dyDescent="0.25">
      <c r="A20" s="4" t="s">
        <v>5</v>
      </c>
      <c r="B20" s="24" t="s">
        <v>73</v>
      </c>
      <c r="C20" s="4" t="s">
        <v>62</v>
      </c>
      <c r="D20" s="5" t="s">
        <v>17</v>
      </c>
      <c r="E20" s="2">
        <v>7.39</v>
      </c>
      <c r="F20" s="2">
        <v>8.4</v>
      </c>
      <c r="G20" s="2">
        <v>24.43</v>
      </c>
      <c r="H20" s="2">
        <v>312.72000000000003</v>
      </c>
      <c r="I20" s="21">
        <v>1.5</v>
      </c>
      <c r="J20" s="3"/>
      <c r="K20" s="20" t="s">
        <v>38</v>
      </c>
      <c r="L20" s="20" t="s">
        <v>47</v>
      </c>
      <c r="M20" s="23">
        <f t="shared" si="0"/>
        <v>0.40909090909090912</v>
      </c>
      <c r="N20" s="23">
        <f t="shared" si="1"/>
        <v>1.4492090909090909</v>
      </c>
      <c r="O20" s="23">
        <f t="shared" si="2"/>
        <v>2.4984364727272728</v>
      </c>
    </row>
    <row r="21" spans="1:15" x14ac:dyDescent="0.25">
      <c r="A21" s="4" t="s">
        <v>6</v>
      </c>
      <c r="B21" s="24" t="s">
        <v>73</v>
      </c>
      <c r="C21" s="4" t="s">
        <v>62</v>
      </c>
      <c r="D21" s="5" t="s">
        <v>17</v>
      </c>
      <c r="E21" s="2">
        <v>7.29</v>
      </c>
      <c r="F21" s="2">
        <v>8.49</v>
      </c>
      <c r="G21" s="2">
        <v>37.36</v>
      </c>
      <c r="H21" s="2">
        <v>528.47</v>
      </c>
      <c r="I21" s="21">
        <v>1.23</v>
      </c>
      <c r="J21" s="3"/>
      <c r="K21" s="20" t="s">
        <v>48</v>
      </c>
      <c r="L21" s="20" t="s">
        <v>49</v>
      </c>
      <c r="M21" s="23">
        <f t="shared" si="0"/>
        <v>0.33545454545454545</v>
      </c>
      <c r="N21" s="23">
        <f t="shared" si="1"/>
        <v>1.9046454545454545</v>
      </c>
      <c r="O21" s="23">
        <f t="shared" si="2"/>
        <v>3.2836087636363636</v>
      </c>
    </row>
    <row r="22" spans="1:15" x14ac:dyDescent="0.25">
      <c r="A22" s="4" t="s">
        <v>7</v>
      </c>
      <c r="B22" s="24" t="s">
        <v>73</v>
      </c>
      <c r="C22" s="4" t="s">
        <v>62</v>
      </c>
      <c r="D22" s="5" t="s">
        <v>17</v>
      </c>
      <c r="E22" s="2">
        <v>7.27</v>
      </c>
      <c r="F22" s="2">
        <v>8.41</v>
      </c>
      <c r="G22" s="2">
        <v>13.56</v>
      </c>
      <c r="H22" s="2">
        <v>221.98</v>
      </c>
      <c r="I22" s="21">
        <v>1.1399999999999999</v>
      </c>
      <c r="J22" s="3"/>
      <c r="K22" s="20" t="s">
        <v>23</v>
      </c>
      <c r="L22" s="20" t="s">
        <v>50</v>
      </c>
      <c r="M22" s="23">
        <f t="shared" si="0"/>
        <v>0.31090909090909091</v>
      </c>
      <c r="N22" s="23">
        <f t="shared" si="1"/>
        <v>1.3621909090909092</v>
      </c>
      <c r="O22" s="23">
        <f t="shared" si="2"/>
        <v>2.3484171272727274</v>
      </c>
    </row>
    <row r="23" spans="1:15" x14ac:dyDescent="0.25">
      <c r="A23" s="4" t="s">
        <v>8</v>
      </c>
      <c r="B23" s="24" t="s">
        <v>73</v>
      </c>
      <c r="C23" s="4" t="s">
        <v>62</v>
      </c>
      <c r="D23" s="5" t="s">
        <v>17</v>
      </c>
      <c r="E23" s="2">
        <v>7.26</v>
      </c>
      <c r="F23" s="2">
        <v>8.6999999999999993</v>
      </c>
      <c r="G23" s="2">
        <v>22.74</v>
      </c>
      <c r="H23" s="2">
        <v>253.07</v>
      </c>
      <c r="I23" s="21">
        <v>1.1399999999999999</v>
      </c>
      <c r="J23" s="3"/>
      <c r="K23" s="20" t="s">
        <v>38</v>
      </c>
      <c r="L23" s="20" t="s">
        <v>51</v>
      </c>
      <c r="M23" s="23">
        <f t="shared" si="0"/>
        <v>0.31090909090909091</v>
      </c>
      <c r="N23" s="23">
        <f t="shared" si="1"/>
        <v>1.352590909090909</v>
      </c>
      <c r="O23" s="23">
        <f t="shared" si="2"/>
        <v>2.3318667272727271</v>
      </c>
    </row>
    <row r="24" spans="1:15" x14ac:dyDescent="0.25">
      <c r="A24" s="4" t="s">
        <v>9</v>
      </c>
      <c r="B24" s="24" t="s">
        <v>73</v>
      </c>
      <c r="C24" s="4" t="s">
        <v>63</v>
      </c>
      <c r="D24" s="5" t="s">
        <v>17</v>
      </c>
      <c r="E24" s="2">
        <v>7.29</v>
      </c>
      <c r="F24" s="2">
        <v>8.5399999999999991</v>
      </c>
      <c r="G24" s="2">
        <v>28.55</v>
      </c>
      <c r="H24" s="2">
        <v>351</v>
      </c>
      <c r="I24" s="21">
        <v>1.23</v>
      </c>
      <c r="J24" s="3"/>
      <c r="K24" s="20" t="s">
        <v>23</v>
      </c>
      <c r="L24" s="20" t="s">
        <v>52</v>
      </c>
      <c r="M24" s="23">
        <f t="shared" si="0"/>
        <v>0.33545454545454545</v>
      </c>
      <c r="N24" s="23">
        <f t="shared" si="1"/>
        <v>1.4691454545454545</v>
      </c>
      <c r="O24" s="23">
        <f t="shared" si="2"/>
        <v>2.5328067636363634</v>
      </c>
    </row>
    <row r="25" spans="1:15" x14ac:dyDescent="0.25">
      <c r="A25" s="4" t="s">
        <v>10</v>
      </c>
      <c r="B25" s="24" t="s">
        <v>73</v>
      </c>
      <c r="C25" s="4" t="s">
        <v>63</v>
      </c>
      <c r="D25" s="5" t="s">
        <v>17</v>
      </c>
      <c r="E25" s="2">
        <v>7.39</v>
      </c>
      <c r="F25" s="2">
        <v>8.76</v>
      </c>
      <c r="G25" s="2">
        <v>17.98</v>
      </c>
      <c r="H25" s="2">
        <v>235.56</v>
      </c>
      <c r="I25" s="21">
        <v>2.46</v>
      </c>
      <c r="J25" s="3"/>
      <c r="K25" s="20" t="s">
        <v>36</v>
      </c>
      <c r="L25" s="20" t="s">
        <v>53</v>
      </c>
      <c r="M25" s="23">
        <f t="shared" si="0"/>
        <v>0.6709090909090909</v>
      </c>
      <c r="N25" s="23">
        <f t="shared" si="1"/>
        <v>1.2899909090909092</v>
      </c>
      <c r="O25" s="23">
        <f t="shared" si="2"/>
        <v>2.2239443272727275</v>
      </c>
    </row>
    <row r="26" spans="1:15" x14ac:dyDescent="0.25">
      <c r="A26" s="4" t="s">
        <v>11</v>
      </c>
      <c r="B26" s="24" t="s">
        <v>73</v>
      </c>
      <c r="C26" s="4" t="s">
        <v>63</v>
      </c>
      <c r="D26" s="5" t="s">
        <v>17</v>
      </c>
      <c r="E26" s="2">
        <v>7.4</v>
      </c>
      <c r="F26" s="2">
        <v>8.64</v>
      </c>
      <c r="G26" s="2">
        <v>14.81</v>
      </c>
      <c r="H26" s="2">
        <v>206.6</v>
      </c>
      <c r="I26" s="21">
        <v>2.38</v>
      </c>
      <c r="J26" s="3"/>
      <c r="K26" s="20" t="s">
        <v>54</v>
      </c>
      <c r="L26" s="20" t="s">
        <v>55</v>
      </c>
      <c r="M26" s="23">
        <f t="shared" si="0"/>
        <v>0.64909090909090905</v>
      </c>
      <c r="N26" s="23">
        <f t="shared" si="1"/>
        <v>1.2518090909090911</v>
      </c>
      <c r="O26" s="23">
        <f t="shared" si="2"/>
        <v>2.1581188727272731</v>
      </c>
    </row>
    <row r="27" spans="1:15" x14ac:dyDescent="0.25">
      <c r="A27" s="4" t="s">
        <v>12</v>
      </c>
      <c r="B27" s="24" t="s">
        <v>73</v>
      </c>
      <c r="C27" s="4" t="s">
        <v>63</v>
      </c>
      <c r="D27" s="5" t="s">
        <v>17</v>
      </c>
      <c r="E27" s="2">
        <v>7.33</v>
      </c>
      <c r="F27" s="2">
        <v>8.3699999999999992</v>
      </c>
      <c r="G27" s="2">
        <v>56.58</v>
      </c>
      <c r="H27" s="2">
        <v>446.89</v>
      </c>
      <c r="I27" s="21">
        <v>1.23</v>
      </c>
      <c r="J27" s="3"/>
      <c r="K27" s="20" t="s">
        <v>23</v>
      </c>
      <c r="L27" s="20" t="s">
        <v>56</v>
      </c>
      <c r="M27" s="23">
        <f t="shared" si="0"/>
        <v>0.33545454545454545</v>
      </c>
      <c r="N27" s="23">
        <f t="shared" si="1"/>
        <v>1.4305454545454546</v>
      </c>
      <c r="O27" s="23">
        <f t="shared" si="2"/>
        <v>2.4662603636363638</v>
      </c>
    </row>
    <row r="28" spans="1:15" x14ac:dyDescent="0.25">
      <c r="A28" s="4" t="s">
        <v>13</v>
      </c>
      <c r="B28" s="24" t="s">
        <v>73</v>
      </c>
      <c r="C28" s="4" t="s">
        <v>63</v>
      </c>
      <c r="D28" s="5" t="s">
        <v>17</v>
      </c>
      <c r="E28" s="2">
        <v>7.31</v>
      </c>
      <c r="F28" s="2">
        <v>8.39</v>
      </c>
      <c r="G28" s="2">
        <v>12.69</v>
      </c>
      <c r="H28" s="2">
        <v>224.64</v>
      </c>
      <c r="I28" s="21">
        <v>2.02</v>
      </c>
      <c r="J28" s="1"/>
      <c r="K28" s="20" t="s">
        <v>40</v>
      </c>
      <c r="L28" s="20" t="s">
        <v>57</v>
      </c>
      <c r="M28" s="23">
        <f t="shared" si="0"/>
        <v>0.5509090909090909</v>
      </c>
      <c r="N28" s="23">
        <f t="shared" si="1"/>
        <v>1.0320909090909089</v>
      </c>
      <c r="O28" s="23">
        <f t="shared" si="2"/>
        <v>1.7793247272727271</v>
      </c>
    </row>
    <row r="29" spans="1:15" x14ac:dyDescent="0.25">
      <c r="A29" s="10" t="s">
        <v>14</v>
      </c>
      <c r="B29" s="24" t="s">
        <v>73</v>
      </c>
      <c r="C29" s="10" t="s">
        <v>63</v>
      </c>
      <c r="D29" s="11" t="s">
        <v>17</v>
      </c>
      <c r="E29" s="19">
        <v>7.42</v>
      </c>
      <c r="F29" s="19">
        <v>8.5</v>
      </c>
      <c r="G29" s="22">
        <v>12.53</v>
      </c>
      <c r="H29" s="22">
        <v>339.53</v>
      </c>
      <c r="I29" s="1">
        <v>1.23</v>
      </c>
      <c r="J29" s="1"/>
      <c r="K29" s="20" t="s">
        <v>26</v>
      </c>
      <c r="L29" s="20" t="s">
        <v>59</v>
      </c>
      <c r="M29" s="23">
        <f t="shared" si="0"/>
        <v>0.33545454545454545</v>
      </c>
      <c r="N29" s="23">
        <f t="shared" si="1"/>
        <v>1.4334454545454545</v>
      </c>
      <c r="O29" s="23">
        <f t="shared" si="2"/>
        <v>2.4712599636363635</v>
      </c>
    </row>
    <row r="30" spans="1:15" x14ac:dyDescent="0.25">
      <c r="A30" s="8"/>
      <c r="B30" s="12"/>
      <c r="C30" s="8"/>
      <c r="D30" s="12"/>
      <c r="E30" s="9"/>
      <c r="F30" s="9"/>
      <c r="K30" s="17"/>
      <c r="L30" s="17"/>
      <c r="M30" s="23"/>
      <c r="N30" s="23"/>
      <c r="O30" s="23"/>
    </row>
    <row r="31" spans="1:15" x14ac:dyDescent="0.25">
      <c r="A31" s="8"/>
      <c r="B31" s="8"/>
      <c r="C31" s="8"/>
      <c r="D31" s="12"/>
      <c r="E31" s="9"/>
      <c r="F31" s="9"/>
      <c r="K31" s="17"/>
      <c r="L31" s="17"/>
      <c r="M31" s="23"/>
      <c r="N31" s="23"/>
      <c r="O31" s="23"/>
    </row>
    <row r="32" spans="1:15" x14ac:dyDescent="0.25">
      <c r="A32" s="8"/>
      <c r="B32" s="13"/>
      <c r="C32" s="8"/>
      <c r="D32" s="12"/>
      <c r="E32" s="9"/>
      <c r="F32" s="9"/>
      <c r="K32" s="17"/>
      <c r="L32" s="17"/>
      <c r="M32" s="23"/>
      <c r="N32" s="23"/>
      <c r="O32" s="23"/>
    </row>
    <row r="33" spans="1:15" x14ac:dyDescent="0.25">
      <c r="A33" s="8"/>
      <c r="B33" s="13"/>
      <c r="C33" s="8"/>
      <c r="D33" s="12"/>
      <c r="E33" s="9"/>
      <c r="F33" s="9"/>
      <c r="K33" s="17"/>
      <c r="L33" s="17"/>
      <c r="M33" s="23"/>
      <c r="N33" s="23"/>
      <c r="O33" s="23"/>
    </row>
    <row r="34" spans="1:15" x14ac:dyDescent="0.25">
      <c r="A34" s="8"/>
      <c r="B34" s="13"/>
      <c r="C34" s="8"/>
      <c r="D34" s="12"/>
      <c r="E34" s="9"/>
      <c r="F34" s="9"/>
      <c r="K34" s="17"/>
      <c r="L34" s="17"/>
      <c r="M34" s="23"/>
      <c r="N34" s="23"/>
      <c r="O34" s="23"/>
    </row>
    <row r="35" spans="1:15" x14ac:dyDescent="0.25">
      <c r="A35" s="8"/>
      <c r="B35" s="13"/>
      <c r="C35" s="8"/>
      <c r="D35" s="12"/>
      <c r="E35" s="9"/>
      <c r="F35" s="9"/>
      <c r="K35" s="17"/>
      <c r="L35" s="17"/>
      <c r="M35" s="23"/>
      <c r="N35" s="23"/>
      <c r="O35" s="23"/>
    </row>
    <row r="36" spans="1:15" x14ac:dyDescent="0.25">
      <c r="A36" s="14"/>
      <c r="B36" s="14"/>
      <c r="C36" s="14"/>
      <c r="D36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2019-09-18T10:33:19Z</dcterms:created>
  <dcterms:modified xsi:type="dcterms:W3CDTF">2021-12-20T09:52:56Z</dcterms:modified>
</cp:coreProperties>
</file>