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mc:AlternateContent xmlns:mc="http://schemas.openxmlformats.org/markup-compatibility/2006">
    <mc:Choice Requires="x15">
      <x15ac:absPath xmlns:x15ac="http://schemas.microsoft.com/office/spreadsheetml/2010/11/ac" url="C:\Users\jgs\Dropbox\research\projects\active\randd_experiment\instruments\design\"/>
    </mc:Choice>
  </mc:AlternateContent>
  <xr:revisionPtr revIDLastSave="0" documentId="13_ncr:1_{9E54CED0-9AB5-4B00-AE15-5FFA662A0488}" xr6:coauthVersionLast="40" xr6:coauthVersionMax="40" xr10:uidLastSave="{00000000-0000-0000-0000-000000000000}"/>
  <bookViews>
    <workbookView xWindow="0" yWindow="0" windowWidth="16380" windowHeight="8200" tabRatio="729" activeTab="1" xr2:uid="{00000000-000D-0000-FFFF-FFFF00000000}"/>
  </bookViews>
  <sheets>
    <sheet name="Sheet1" sheetId="1" r:id="rId1"/>
    <sheet name="randomize Q1 and2" sheetId="5" r:id="rId2"/>
    <sheet name="question_1_3_order" sheetId="6" r:id="rId3"/>
    <sheet name="q1_3_values" sheetId="2" r:id="rId4"/>
    <sheet name="q1_3_values_full" sheetId="7" r:id="rId5"/>
    <sheet name="q5_values" sheetId="3" r:id="rId6"/>
  </sheets>
  <definedNames>
    <definedName name="_xlnm._FilterDatabase" localSheetId="4" hidden="1">q1_3_values_full!$A$1:$L$1</definedName>
  </definedNames>
  <calcPr calcId="19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22" i="3" l="1"/>
  <c r="E22" i="3"/>
  <c r="F22" i="3"/>
  <c r="G22" i="3"/>
  <c r="H22" i="3"/>
  <c r="I22" i="3"/>
  <c r="J22" i="3"/>
  <c r="D23" i="3"/>
  <c r="E23" i="3"/>
  <c r="F23" i="3"/>
  <c r="G23" i="3"/>
  <c r="H23" i="3"/>
  <c r="I23" i="3"/>
  <c r="J23" i="3"/>
  <c r="D24" i="3"/>
  <c r="E24" i="3"/>
  <c r="F24" i="3"/>
  <c r="G24" i="3"/>
  <c r="H24" i="3"/>
  <c r="I24" i="3"/>
  <c r="J24" i="3"/>
  <c r="D25" i="3"/>
  <c r="E25" i="3"/>
  <c r="F25" i="3"/>
  <c r="G25" i="3"/>
  <c r="H25" i="3"/>
  <c r="I25" i="3"/>
  <c r="J25" i="3"/>
  <c r="D26" i="3"/>
  <c r="E26" i="3"/>
  <c r="F26" i="3"/>
  <c r="G26" i="3"/>
  <c r="H26" i="3"/>
  <c r="I26" i="3"/>
  <c r="J26" i="3"/>
  <c r="D27" i="3"/>
  <c r="E27" i="3"/>
  <c r="F27" i="3"/>
  <c r="G27" i="3"/>
  <c r="H27" i="3"/>
  <c r="I27" i="3"/>
  <c r="J27" i="3"/>
  <c r="D28" i="3"/>
  <c r="E28" i="3"/>
  <c r="F28" i="3"/>
  <c r="G28" i="3"/>
  <c r="H28" i="3"/>
  <c r="I28" i="3"/>
  <c r="J28" i="3"/>
  <c r="D29" i="3"/>
  <c r="E29" i="3"/>
  <c r="F29" i="3"/>
  <c r="G29" i="3"/>
  <c r="H29" i="3"/>
  <c r="I29" i="3"/>
  <c r="J29" i="3"/>
  <c r="D30" i="3"/>
  <c r="E30" i="3"/>
  <c r="F30" i="3"/>
  <c r="G30" i="3"/>
  <c r="H30" i="3"/>
  <c r="I30" i="3"/>
  <c r="J30" i="3"/>
  <c r="D31" i="3"/>
  <c r="E31" i="3"/>
  <c r="F31" i="3"/>
  <c r="G31" i="3"/>
  <c r="H31" i="3"/>
  <c r="I31" i="3"/>
  <c r="J31" i="3"/>
  <c r="D32" i="3"/>
  <c r="E32" i="3"/>
  <c r="F32" i="3"/>
  <c r="G32" i="3"/>
  <c r="H32" i="3"/>
  <c r="I32" i="3"/>
  <c r="J32" i="3"/>
  <c r="D33" i="3"/>
  <c r="E33" i="3"/>
  <c r="F33" i="3"/>
  <c r="G33" i="3"/>
  <c r="H33" i="3"/>
  <c r="I33" i="3"/>
  <c r="J33" i="3"/>
  <c r="D34" i="3"/>
  <c r="E34" i="3"/>
  <c r="F34" i="3"/>
  <c r="G34" i="3"/>
  <c r="H34" i="3"/>
  <c r="I34" i="3"/>
  <c r="J34" i="3"/>
  <c r="D35" i="3"/>
  <c r="E35" i="3"/>
  <c r="F35" i="3"/>
  <c r="G35" i="3"/>
  <c r="H35" i="3"/>
  <c r="I35" i="3"/>
  <c r="J35" i="3"/>
  <c r="D36" i="3"/>
  <c r="E36" i="3"/>
  <c r="F36" i="3"/>
  <c r="G36" i="3"/>
  <c r="H36" i="3"/>
  <c r="I36" i="3"/>
  <c r="J36" i="3"/>
  <c r="D37" i="3"/>
  <c r="E37" i="3"/>
  <c r="F37" i="3"/>
  <c r="G37" i="3"/>
  <c r="H37" i="3"/>
  <c r="I37" i="3"/>
  <c r="J37" i="3"/>
  <c r="D38" i="3"/>
  <c r="E38" i="3"/>
  <c r="F38" i="3"/>
  <c r="G38" i="3"/>
  <c r="H38" i="3"/>
  <c r="I38" i="3"/>
  <c r="J38" i="3"/>
  <c r="D39" i="3"/>
  <c r="E39" i="3"/>
  <c r="F39" i="3"/>
  <c r="G39" i="3"/>
  <c r="H39" i="3"/>
  <c r="I39" i="3"/>
  <c r="J39" i="3"/>
  <c r="D40" i="3"/>
  <c r="E40" i="3"/>
  <c r="F40" i="3"/>
  <c r="G40" i="3"/>
  <c r="H40" i="3"/>
  <c r="I40" i="3"/>
  <c r="J40" i="3"/>
  <c r="D41" i="3"/>
  <c r="E41" i="3"/>
  <c r="F41" i="3"/>
  <c r="G41" i="3"/>
  <c r="H41" i="3"/>
  <c r="I41" i="3"/>
  <c r="J41" i="3"/>
  <c r="D42" i="3"/>
  <c r="E42" i="3"/>
  <c r="F42" i="3"/>
  <c r="G42" i="3"/>
  <c r="H42" i="3"/>
  <c r="I42" i="3"/>
  <c r="J42" i="3"/>
  <c r="D43" i="3"/>
  <c r="E43" i="3"/>
  <c r="F43" i="3"/>
  <c r="G43" i="3"/>
  <c r="H43" i="3"/>
  <c r="I43" i="3"/>
  <c r="J43" i="3"/>
  <c r="D44" i="3"/>
  <c r="E44" i="3"/>
  <c r="F44" i="3"/>
  <c r="G44" i="3"/>
  <c r="H44" i="3"/>
  <c r="I44" i="3"/>
  <c r="J44" i="3"/>
  <c r="D45" i="3"/>
  <c r="E45" i="3"/>
  <c r="F45" i="3"/>
  <c r="G45" i="3"/>
  <c r="H45" i="3"/>
  <c r="I45" i="3"/>
  <c r="J45" i="3"/>
  <c r="D46" i="3"/>
  <c r="E46" i="3"/>
  <c r="F46" i="3"/>
  <c r="G46" i="3"/>
  <c r="H46" i="3"/>
  <c r="I46" i="3"/>
  <c r="J46" i="3"/>
  <c r="D47" i="3"/>
  <c r="E47" i="3"/>
  <c r="F47" i="3"/>
  <c r="G47" i="3"/>
  <c r="H47" i="3"/>
  <c r="I47" i="3"/>
  <c r="J47" i="3"/>
  <c r="D48" i="3"/>
  <c r="E48" i="3"/>
  <c r="F48" i="3"/>
  <c r="G48" i="3"/>
  <c r="H48" i="3"/>
  <c r="I48" i="3"/>
  <c r="J48" i="3"/>
  <c r="D49" i="3"/>
  <c r="E49" i="3"/>
  <c r="F49" i="3"/>
  <c r="G49" i="3"/>
  <c r="H49" i="3"/>
  <c r="I49" i="3"/>
  <c r="J49" i="3"/>
  <c r="D50" i="3"/>
  <c r="E50" i="3"/>
  <c r="F50" i="3"/>
  <c r="G50" i="3"/>
  <c r="H50" i="3"/>
  <c r="I50" i="3"/>
  <c r="J50" i="3"/>
  <c r="D51" i="3"/>
  <c r="E51" i="3"/>
  <c r="F51" i="3"/>
  <c r="G51" i="3"/>
  <c r="H51" i="3"/>
  <c r="I51" i="3"/>
  <c r="J51" i="3"/>
  <c r="D52" i="3"/>
  <c r="E52" i="3"/>
  <c r="F52" i="3"/>
  <c r="G52" i="3"/>
  <c r="H52" i="3"/>
  <c r="I52" i="3"/>
  <c r="J52" i="3"/>
  <c r="D53" i="3"/>
  <c r="E53" i="3"/>
  <c r="F53" i="3"/>
  <c r="G53" i="3"/>
  <c r="H53" i="3"/>
  <c r="I53" i="3"/>
  <c r="J53" i="3"/>
  <c r="D54" i="3"/>
  <c r="E54" i="3"/>
  <c r="F54" i="3"/>
  <c r="G54" i="3"/>
  <c r="H54" i="3"/>
  <c r="I54" i="3"/>
  <c r="J54" i="3"/>
  <c r="D55" i="3"/>
  <c r="E55" i="3"/>
  <c r="F55" i="3"/>
  <c r="G55" i="3"/>
  <c r="H55" i="3"/>
  <c r="I55" i="3"/>
  <c r="J55" i="3"/>
  <c r="D56" i="3"/>
  <c r="E56" i="3"/>
  <c r="F56" i="3"/>
  <c r="G56" i="3"/>
  <c r="H56" i="3"/>
  <c r="I56" i="3"/>
  <c r="J56" i="3"/>
  <c r="D57" i="3"/>
  <c r="E57" i="3"/>
  <c r="F57" i="3"/>
  <c r="G57" i="3"/>
  <c r="H57" i="3"/>
  <c r="I57" i="3"/>
  <c r="J57" i="3"/>
  <c r="D58" i="3"/>
  <c r="E58" i="3"/>
  <c r="F58" i="3"/>
  <c r="G58" i="3"/>
  <c r="H58" i="3"/>
  <c r="I58" i="3"/>
  <c r="J58" i="3"/>
  <c r="D59" i="3"/>
  <c r="E59" i="3"/>
  <c r="F59" i="3"/>
  <c r="G59" i="3"/>
  <c r="H59" i="3"/>
  <c r="I59" i="3"/>
  <c r="J59" i="3"/>
  <c r="D60" i="3"/>
  <c r="E60" i="3"/>
  <c r="F60" i="3"/>
  <c r="G60" i="3"/>
  <c r="H60" i="3"/>
  <c r="I60" i="3"/>
  <c r="J60" i="3"/>
  <c r="D61" i="3"/>
  <c r="E61" i="3"/>
  <c r="F61" i="3"/>
  <c r="G61" i="3"/>
  <c r="H61" i="3"/>
  <c r="I61" i="3"/>
  <c r="J61" i="3"/>
  <c r="D62" i="3"/>
  <c r="E62" i="3"/>
  <c r="F62" i="3"/>
  <c r="G62" i="3"/>
  <c r="H62" i="3"/>
  <c r="I62" i="3"/>
  <c r="J62" i="3"/>
  <c r="D63" i="3"/>
  <c r="E63" i="3"/>
  <c r="F63" i="3"/>
  <c r="G63" i="3"/>
  <c r="H63" i="3"/>
  <c r="I63" i="3"/>
  <c r="J63" i="3"/>
  <c r="D64" i="3"/>
  <c r="E64" i="3"/>
  <c r="F64" i="3"/>
  <c r="G64" i="3"/>
  <c r="H64" i="3"/>
  <c r="I64" i="3"/>
  <c r="J64" i="3"/>
  <c r="D65" i="3"/>
  <c r="E65" i="3"/>
  <c r="F65" i="3"/>
  <c r="G65" i="3"/>
  <c r="H65" i="3"/>
  <c r="I65" i="3"/>
  <c r="J65" i="3"/>
  <c r="D66" i="3"/>
  <c r="E66" i="3"/>
  <c r="F66" i="3"/>
  <c r="G66" i="3"/>
  <c r="H66" i="3"/>
  <c r="I66" i="3"/>
  <c r="J66" i="3"/>
  <c r="D67" i="3"/>
  <c r="E67" i="3"/>
  <c r="F67" i="3"/>
  <c r="G67" i="3"/>
  <c r="H67" i="3"/>
  <c r="I67" i="3"/>
  <c r="J67" i="3"/>
  <c r="D68" i="3"/>
  <c r="E68" i="3"/>
  <c r="F68" i="3"/>
  <c r="G68" i="3"/>
  <c r="H68" i="3"/>
  <c r="I68" i="3"/>
  <c r="J68" i="3"/>
  <c r="D69" i="3"/>
  <c r="E69" i="3"/>
  <c r="F69" i="3"/>
  <c r="G69" i="3"/>
  <c r="H69" i="3"/>
  <c r="I69" i="3"/>
  <c r="J69" i="3"/>
  <c r="D70" i="3"/>
  <c r="E70" i="3"/>
  <c r="F70" i="3"/>
  <c r="G70" i="3"/>
  <c r="H70" i="3"/>
  <c r="I70" i="3"/>
  <c r="J70" i="3"/>
  <c r="D71" i="3"/>
  <c r="E71" i="3"/>
  <c r="F71" i="3"/>
  <c r="G71" i="3"/>
  <c r="H71" i="3"/>
  <c r="I71" i="3"/>
  <c r="J71" i="3"/>
  <c r="D72" i="3"/>
  <c r="E72" i="3"/>
  <c r="F72" i="3"/>
  <c r="G72" i="3"/>
  <c r="H72" i="3"/>
  <c r="I72" i="3"/>
  <c r="J72" i="3"/>
  <c r="D73" i="3"/>
  <c r="E73" i="3"/>
  <c r="F73" i="3"/>
  <c r="G73" i="3"/>
  <c r="H73" i="3"/>
  <c r="I73" i="3"/>
  <c r="J73" i="3"/>
  <c r="D74" i="3"/>
  <c r="E74" i="3"/>
  <c r="F74" i="3"/>
  <c r="G74" i="3"/>
  <c r="H74" i="3"/>
  <c r="I74" i="3"/>
  <c r="J74" i="3"/>
  <c r="D75" i="3"/>
  <c r="E75" i="3"/>
  <c r="F75" i="3"/>
  <c r="G75" i="3"/>
  <c r="H75" i="3"/>
  <c r="I75" i="3"/>
  <c r="J75" i="3"/>
  <c r="D76" i="3"/>
  <c r="E76" i="3"/>
  <c r="F76" i="3"/>
  <c r="G76" i="3"/>
  <c r="H76" i="3"/>
  <c r="I76" i="3"/>
  <c r="J76" i="3"/>
  <c r="D77" i="3"/>
  <c r="E77" i="3"/>
  <c r="F77" i="3"/>
  <c r="G77" i="3"/>
  <c r="H77" i="3"/>
  <c r="I77" i="3"/>
  <c r="J77" i="3"/>
  <c r="D78" i="3"/>
  <c r="E78" i="3"/>
  <c r="F78" i="3"/>
  <c r="G78" i="3"/>
  <c r="H78" i="3"/>
  <c r="I78" i="3"/>
  <c r="J78" i="3"/>
  <c r="D79" i="3"/>
  <c r="E79" i="3"/>
  <c r="F79" i="3"/>
  <c r="G79" i="3"/>
  <c r="H79" i="3"/>
  <c r="I79" i="3"/>
  <c r="J79" i="3"/>
  <c r="D80" i="3"/>
  <c r="E80" i="3"/>
  <c r="F80" i="3"/>
  <c r="G80" i="3"/>
  <c r="H80" i="3"/>
  <c r="I80" i="3"/>
  <c r="J80" i="3"/>
  <c r="D81" i="3"/>
  <c r="E81" i="3"/>
  <c r="F81" i="3"/>
  <c r="G81" i="3"/>
  <c r="H81" i="3"/>
  <c r="I81" i="3"/>
  <c r="J81" i="3"/>
  <c r="D3" i="3"/>
  <c r="E3" i="3"/>
  <c r="F3" i="3"/>
  <c r="G3" i="3"/>
  <c r="H3" i="3"/>
  <c r="I3" i="3"/>
  <c r="J3" i="3"/>
  <c r="D4" i="3"/>
  <c r="E4" i="3"/>
  <c r="F4" i="3"/>
  <c r="G4" i="3"/>
  <c r="H4" i="3"/>
  <c r="I4" i="3"/>
  <c r="J4" i="3"/>
  <c r="D5" i="3"/>
  <c r="E5" i="3"/>
  <c r="F5" i="3"/>
  <c r="G5" i="3"/>
  <c r="H5" i="3"/>
  <c r="I5" i="3"/>
  <c r="J5" i="3"/>
  <c r="D6" i="3"/>
  <c r="E6" i="3"/>
  <c r="F6" i="3"/>
  <c r="G6" i="3"/>
  <c r="H6" i="3"/>
  <c r="I6" i="3"/>
  <c r="J6" i="3"/>
  <c r="D7" i="3"/>
  <c r="E7" i="3"/>
  <c r="F7" i="3"/>
  <c r="G7" i="3"/>
  <c r="H7" i="3"/>
  <c r="I7" i="3"/>
  <c r="J7" i="3"/>
  <c r="D8" i="3"/>
  <c r="E8" i="3"/>
  <c r="F8" i="3"/>
  <c r="G8" i="3"/>
  <c r="H8" i="3"/>
  <c r="I8" i="3"/>
  <c r="J8" i="3"/>
  <c r="D9" i="3"/>
  <c r="E9" i="3"/>
  <c r="F9" i="3"/>
  <c r="G9" i="3"/>
  <c r="H9" i="3"/>
  <c r="I9" i="3"/>
  <c r="J9" i="3"/>
  <c r="D10" i="3"/>
  <c r="E10" i="3"/>
  <c r="F10" i="3"/>
  <c r="G10" i="3"/>
  <c r="H10" i="3"/>
  <c r="I10" i="3"/>
  <c r="J10" i="3"/>
  <c r="D11" i="3"/>
  <c r="E11" i="3"/>
  <c r="F11" i="3"/>
  <c r="G11" i="3"/>
  <c r="H11" i="3"/>
  <c r="I11" i="3"/>
  <c r="J11" i="3"/>
  <c r="D12" i="3"/>
  <c r="E12" i="3"/>
  <c r="F12" i="3"/>
  <c r="G12" i="3"/>
  <c r="H12" i="3"/>
  <c r="I12" i="3"/>
  <c r="J12" i="3"/>
  <c r="D13" i="3"/>
  <c r="E13" i="3"/>
  <c r="F13" i="3"/>
  <c r="G13" i="3"/>
  <c r="H13" i="3"/>
  <c r="I13" i="3"/>
  <c r="J13" i="3"/>
  <c r="D14" i="3"/>
  <c r="E14" i="3"/>
  <c r="F14" i="3"/>
  <c r="G14" i="3"/>
  <c r="H14" i="3"/>
  <c r="I14" i="3"/>
  <c r="J14" i="3"/>
  <c r="D15" i="3"/>
  <c r="E15" i="3"/>
  <c r="F15" i="3"/>
  <c r="G15" i="3"/>
  <c r="H15" i="3"/>
  <c r="I15" i="3"/>
  <c r="J15" i="3"/>
  <c r="D16" i="3"/>
  <c r="E16" i="3"/>
  <c r="F16" i="3"/>
  <c r="G16" i="3"/>
  <c r="H16" i="3"/>
  <c r="I16" i="3"/>
  <c r="J16" i="3"/>
  <c r="D17" i="3"/>
  <c r="E17" i="3"/>
  <c r="F17" i="3"/>
  <c r="G17" i="3"/>
  <c r="H17" i="3"/>
  <c r="I17" i="3"/>
  <c r="J17" i="3"/>
  <c r="D18" i="3"/>
  <c r="E18" i="3"/>
  <c r="F18" i="3"/>
  <c r="G18" i="3"/>
  <c r="H18" i="3"/>
  <c r="I18" i="3"/>
  <c r="J18" i="3"/>
  <c r="D19" i="3"/>
  <c r="E19" i="3"/>
  <c r="F19" i="3"/>
  <c r="G19" i="3"/>
  <c r="H19" i="3"/>
  <c r="I19" i="3"/>
  <c r="J19" i="3"/>
  <c r="D20" i="3"/>
  <c r="E20" i="3"/>
  <c r="F20" i="3"/>
  <c r="G20" i="3"/>
  <c r="H20" i="3"/>
  <c r="I20" i="3"/>
  <c r="J20" i="3"/>
  <c r="D21" i="3"/>
  <c r="E21" i="3"/>
  <c r="F21" i="3"/>
  <c r="G21" i="3"/>
  <c r="H21" i="3"/>
  <c r="I21" i="3"/>
  <c r="J21" i="3"/>
  <c r="J2" i="3"/>
  <c r="I2" i="3"/>
  <c r="H2" i="3"/>
  <c r="G2" i="3"/>
  <c r="F2" i="3"/>
  <c r="E2" i="3"/>
  <c r="D2" i="3"/>
  <c r="K2" i="3"/>
  <c r="I52" i="1" l="1"/>
  <c r="K3" i="3" l="1"/>
  <c r="L3" i="3"/>
  <c r="M3" i="3"/>
  <c r="K4" i="3"/>
  <c r="L4" i="3"/>
  <c r="M4" i="3"/>
  <c r="K5" i="3"/>
  <c r="L5" i="3"/>
  <c r="M5" i="3"/>
  <c r="K6" i="3"/>
  <c r="L6" i="3"/>
  <c r="M6" i="3"/>
  <c r="K7" i="3"/>
  <c r="L7" i="3"/>
  <c r="M7" i="3"/>
  <c r="K8" i="3"/>
  <c r="L8" i="3"/>
  <c r="M8" i="3"/>
  <c r="K9" i="3"/>
  <c r="L9" i="3"/>
  <c r="M9" i="3"/>
  <c r="K10" i="3"/>
  <c r="L10" i="3"/>
  <c r="M10" i="3"/>
  <c r="K11" i="3"/>
  <c r="L11" i="3"/>
  <c r="M11" i="3"/>
  <c r="K12" i="3"/>
  <c r="L12" i="3"/>
  <c r="M12" i="3"/>
  <c r="K13" i="3"/>
  <c r="L13" i="3"/>
  <c r="M13" i="3"/>
  <c r="K14" i="3"/>
  <c r="L14" i="3"/>
  <c r="M14" i="3"/>
  <c r="K15" i="3"/>
  <c r="L15" i="3"/>
  <c r="M15" i="3"/>
  <c r="K16" i="3"/>
  <c r="L16" i="3"/>
  <c r="M16" i="3"/>
  <c r="K17" i="3"/>
  <c r="L17" i="3"/>
  <c r="M17" i="3"/>
  <c r="K18" i="3"/>
  <c r="L18" i="3"/>
  <c r="M18" i="3"/>
  <c r="K19" i="3"/>
  <c r="L19" i="3"/>
  <c r="M19" i="3"/>
  <c r="K20" i="3"/>
  <c r="L20" i="3"/>
  <c r="M20" i="3"/>
  <c r="K21" i="3"/>
  <c r="L21" i="3"/>
  <c r="M21" i="3"/>
  <c r="K22" i="3"/>
  <c r="L22" i="3"/>
  <c r="M22" i="3"/>
  <c r="K23" i="3"/>
  <c r="L23" i="3"/>
  <c r="M23" i="3"/>
  <c r="K24" i="3"/>
  <c r="L24" i="3"/>
  <c r="M24" i="3"/>
  <c r="K25" i="3"/>
  <c r="L25" i="3"/>
  <c r="M25" i="3"/>
  <c r="K26" i="3"/>
  <c r="L26" i="3"/>
  <c r="M26" i="3"/>
  <c r="K27" i="3"/>
  <c r="L27" i="3"/>
  <c r="M27" i="3"/>
  <c r="K28" i="3"/>
  <c r="L28" i="3"/>
  <c r="M28" i="3"/>
  <c r="K29" i="3"/>
  <c r="L29" i="3"/>
  <c r="M29" i="3"/>
  <c r="K30" i="3"/>
  <c r="L30" i="3"/>
  <c r="M30" i="3"/>
  <c r="K31" i="3"/>
  <c r="L31" i="3"/>
  <c r="M31" i="3"/>
  <c r="K32" i="3"/>
  <c r="L32" i="3"/>
  <c r="M32" i="3"/>
  <c r="K33" i="3"/>
  <c r="L33" i="3"/>
  <c r="M33" i="3"/>
  <c r="K34" i="3"/>
  <c r="L34" i="3"/>
  <c r="M34" i="3"/>
  <c r="K35" i="3"/>
  <c r="L35" i="3"/>
  <c r="M35" i="3"/>
  <c r="K36" i="3"/>
  <c r="L36" i="3"/>
  <c r="M36" i="3"/>
  <c r="K37" i="3"/>
  <c r="L37" i="3"/>
  <c r="M37" i="3"/>
  <c r="K38" i="3"/>
  <c r="L38" i="3"/>
  <c r="M38" i="3"/>
  <c r="K39" i="3"/>
  <c r="L39" i="3"/>
  <c r="M39" i="3"/>
  <c r="K40" i="3"/>
  <c r="L40" i="3"/>
  <c r="M40" i="3"/>
  <c r="K41" i="3"/>
  <c r="L41" i="3"/>
  <c r="M41" i="3"/>
  <c r="K42" i="3"/>
  <c r="L42" i="3"/>
  <c r="M42" i="3"/>
  <c r="K43" i="3"/>
  <c r="L43" i="3"/>
  <c r="M43" i="3"/>
  <c r="K44" i="3"/>
  <c r="L44" i="3"/>
  <c r="M44" i="3"/>
  <c r="K45" i="3"/>
  <c r="L45" i="3"/>
  <c r="M45" i="3"/>
  <c r="K46" i="3"/>
  <c r="L46" i="3"/>
  <c r="M46" i="3"/>
  <c r="K47" i="3"/>
  <c r="L47" i="3"/>
  <c r="M47" i="3"/>
  <c r="K48" i="3"/>
  <c r="L48" i="3"/>
  <c r="M48" i="3"/>
  <c r="K49" i="3"/>
  <c r="L49" i="3"/>
  <c r="M49" i="3"/>
  <c r="K50" i="3"/>
  <c r="L50" i="3"/>
  <c r="M50" i="3"/>
  <c r="K51" i="3"/>
  <c r="L51" i="3"/>
  <c r="M51" i="3"/>
  <c r="K52" i="3"/>
  <c r="L52" i="3"/>
  <c r="M52" i="3"/>
  <c r="K53" i="3"/>
  <c r="L53" i="3"/>
  <c r="M53" i="3"/>
  <c r="K54" i="3"/>
  <c r="L54" i="3"/>
  <c r="M54" i="3"/>
  <c r="K55" i="3"/>
  <c r="L55" i="3"/>
  <c r="M55" i="3"/>
  <c r="K56" i="3"/>
  <c r="L56" i="3"/>
  <c r="M56" i="3"/>
  <c r="K57" i="3"/>
  <c r="L57" i="3"/>
  <c r="M57" i="3"/>
  <c r="K58" i="3"/>
  <c r="L58" i="3"/>
  <c r="M58" i="3"/>
  <c r="K59" i="3"/>
  <c r="L59" i="3"/>
  <c r="M59" i="3"/>
  <c r="K60" i="3"/>
  <c r="L60" i="3"/>
  <c r="M60" i="3"/>
  <c r="K61" i="3"/>
  <c r="L61" i="3"/>
  <c r="M61" i="3"/>
  <c r="K62" i="3"/>
  <c r="L62" i="3"/>
  <c r="M62" i="3"/>
  <c r="K63" i="3"/>
  <c r="L63" i="3"/>
  <c r="M63" i="3"/>
  <c r="K64" i="3"/>
  <c r="L64" i="3"/>
  <c r="M64" i="3"/>
  <c r="K65" i="3"/>
  <c r="L65" i="3"/>
  <c r="M65" i="3"/>
  <c r="K66" i="3"/>
  <c r="L66" i="3"/>
  <c r="M66" i="3"/>
  <c r="K67" i="3"/>
  <c r="L67" i="3"/>
  <c r="M67" i="3"/>
  <c r="K68" i="3"/>
  <c r="L68" i="3"/>
  <c r="M68" i="3"/>
  <c r="K69" i="3"/>
  <c r="L69" i="3"/>
  <c r="M69" i="3"/>
  <c r="K70" i="3"/>
  <c r="L70" i="3"/>
  <c r="M70" i="3"/>
  <c r="K71" i="3"/>
  <c r="L71" i="3"/>
  <c r="M71" i="3"/>
  <c r="K72" i="3"/>
  <c r="L72" i="3"/>
  <c r="M72" i="3"/>
  <c r="K73" i="3"/>
  <c r="L73" i="3"/>
  <c r="M73" i="3"/>
  <c r="K74" i="3"/>
  <c r="L74" i="3"/>
  <c r="M74" i="3"/>
  <c r="K75" i="3"/>
  <c r="L75" i="3"/>
  <c r="M75" i="3"/>
  <c r="K76" i="3"/>
  <c r="L76" i="3"/>
  <c r="M76" i="3"/>
  <c r="K77" i="3"/>
  <c r="L77" i="3"/>
  <c r="M77" i="3"/>
  <c r="K78" i="3"/>
  <c r="L78" i="3"/>
  <c r="M78" i="3"/>
  <c r="K79" i="3"/>
  <c r="L79" i="3"/>
  <c r="M79" i="3"/>
  <c r="K80" i="3"/>
  <c r="L80" i="3"/>
  <c r="M80" i="3"/>
  <c r="K81" i="3"/>
  <c r="L81" i="3"/>
  <c r="M81" i="3"/>
  <c r="K82" i="3"/>
  <c r="L82" i="3"/>
  <c r="M82" i="3"/>
  <c r="K83" i="3"/>
  <c r="L83" i="3"/>
  <c r="M83" i="3"/>
  <c r="K84" i="3"/>
  <c r="L84" i="3"/>
  <c r="M84" i="3"/>
  <c r="K85" i="3"/>
  <c r="L85" i="3"/>
  <c r="M85" i="3"/>
  <c r="K86" i="3"/>
  <c r="L86" i="3"/>
  <c r="M86" i="3"/>
  <c r="K87" i="3"/>
  <c r="L87" i="3"/>
  <c r="M87" i="3"/>
  <c r="K88" i="3"/>
  <c r="L88" i="3"/>
  <c r="M88" i="3"/>
  <c r="K89" i="3"/>
  <c r="L89" i="3"/>
  <c r="M89" i="3"/>
  <c r="K90" i="3"/>
  <c r="L90" i="3"/>
  <c r="M90" i="3"/>
  <c r="K91" i="3"/>
  <c r="L91" i="3"/>
  <c r="M91" i="3"/>
  <c r="K92" i="3"/>
  <c r="L92" i="3"/>
  <c r="M92" i="3"/>
  <c r="K93" i="3"/>
  <c r="L93" i="3"/>
  <c r="M93" i="3"/>
  <c r="K94" i="3"/>
  <c r="L94" i="3"/>
  <c r="M94" i="3"/>
  <c r="K95" i="3"/>
  <c r="L95" i="3"/>
  <c r="M95" i="3"/>
  <c r="K96" i="3"/>
  <c r="L96" i="3"/>
  <c r="M96" i="3"/>
  <c r="K97" i="3"/>
  <c r="L97" i="3"/>
  <c r="M97" i="3"/>
  <c r="K98" i="3"/>
  <c r="L98" i="3"/>
  <c r="M98" i="3"/>
  <c r="K99" i="3"/>
  <c r="L99" i="3"/>
  <c r="M99" i="3"/>
  <c r="K100" i="3"/>
  <c r="L100" i="3"/>
  <c r="M100" i="3"/>
  <c r="K101" i="3"/>
  <c r="L101" i="3"/>
  <c r="M101" i="3"/>
  <c r="K102" i="3"/>
  <c r="L102" i="3"/>
  <c r="M102" i="3"/>
  <c r="K103" i="3"/>
  <c r="L103" i="3"/>
  <c r="M103" i="3"/>
  <c r="K104" i="3"/>
  <c r="L104" i="3"/>
  <c r="M104" i="3"/>
  <c r="K105" i="3"/>
  <c r="L105" i="3"/>
  <c r="M105" i="3"/>
  <c r="K106" i="3"/>
  <c r="L106" i="3"/>
  <c r="M106" i="3"/>
  <c r="K107" i="3"/>
  <c r="L107" i="3"/>
  <c r="M107" i="3"/>
  <c r="K108" i="3"/>
  <c r="L108" i="3"/>
  <c r="M108" i="3"/>
  <c r="K109" i="3"/>
  <c r="L109" i="3"/>
  <c r="M109" i="3"/>
  <c r="K110" i="3"/>
  <c r="L110" i="3"/>
  <c r="M110" i="3"/>
  <c r="K111" i="3"/>
  <c r="L111" i="3"/>
  <c r="M111" i="3"/>
  <c r="K112" i="3"/>
  <c r="L112" i="3"/>
  <c r="M112" i="3"/>
  <c r="K113" i="3"/>
  <c r="L113" i="3"/>
  <c r="M113" i="3"/>
  <c r="K114" i="3"/>
  <c r="L114" i="3"/>
  <c r="M114" i="3"/>
  <c r="K115" i="3"/>
  <c r="L115" i="3"/>
  <c r="M115" i="3"/>
  <c r="K116" i="3"/>
  <c r="L116" i="3"/>
  <c r="M116" i="3"/>
  <c r="K117" i="3"/>
  <c r="L117" i="3"/>
  <c r="M117" i="3"/>
  <c r="K118" i="3"/>
  <c r="L118" i="3"/>
  <c r="M118" i="3"/>
  <c r="K119" i="3"/>
  <c r="L119" i="3"/>
  <c r="M119" i="3"/>
  <c r="K120" i="3"/>
  <c r="L120" i="3"/>
  <c r="M120" i="3"/>
  <c r="K121" i="3"/>
  <c r="L121" i="3"/>
  <c r="M121" i="3"/>
  <c r="K122" i="3"/>
  <c r="L122" i="3"/>
  <c r="M122" i="3"/>
  <c r="K123" i="3"/>
  <c r="L123" i="3"/>
  <c r="M123" i="3"/>
  <c r="K124" i="3"/>
  <c r="L124" i="3"/>
  <c r="M124" i="3"/>
  <c r="K125" i="3"/>
  <c r="L125" i="3"/>
  <c r="M125" i="3"/>
  <c r="K126" i="3"/>
  <c r="L126" i="3"/>
  <c r="M126" i="3"/>
  <c r="K127" i="3"/>
  <c r="L127" i="3"/>
  <c r="M127" i="3"/>
  <c r="K128" i="3"/>
  <c r="L128" i="3"/>
  <c r="M128" i="3"/>
  <c r="K129" i="3"/>
  <c r="L129" i="3"/>
  <c r="M129" i="3"/>
  <c r="K130" i="3"/>
  <c r="L130" i="3"/>
  <c r="M130" i="3"/>
  <c r="K131" i="3"/>
  <c r="L131" i="3"/>
  <c r="M131" i="3"/>
  <c r="K132" i="3"/>
  <c r="L132" i="3"/>
  <c r="M132" i="3"/>
  <c r="K133" i="3"/>
  <c r="L133" i="3"/>
  <c r="M133" i="3"/>
  <c r="K134" i="3"/>
  <c r="L134" i="3"/>
  <c r="M134" i="3"/>
  <c r="K135" i="3"/>
  <c r="L135" i="3"/>
  <c r="M135" i="3"/>
  <c r="K136" i="3"/>
  <c r="L136" i="3"/>
  <c r="M136" i="3"/>
  <c r="K137" i="3"/>
  <c r="L137" i="3"/>
  <c r="M137" i="3"/>
  <c r="K138" i="3"/>
  <c r="L138" i="3"/>
  <c r="M138" i="3"/>
  <c r="K139" i="3"/>
  <c r="L139" i="3"/>
  <c r="M139" i="3"/>
  <c r="K140" i="3"/>
  <c r="L140" i="3"/>
  <c r="M140" i="3"/>
  <c r="K141" i="3"/>
  <c r="L141" i="3"/>
  <c r="M141" i="3"/>
  <c r="K142" i="3"/>
  <c r="L142" i="3"/>
  <c r="M142" i="3"/>
  <c r="K143" i="3"/>
  <c r="L143" i="3"/>
  <c r="M143" i="3"/>
  <c r="K144" i="3"/>
  <c r="L144" i="3"/>
  <c r="M144" i="3"/>
  <c r="K145" i="3"/>
  <c r="L145" i="3"/>
  <c r="M145" i="3"/>
  <c r="K146" i="3"/>
  <c r="L146" i="3"/>
  <c r="M146" i="3"/>
  <c r="K147" i="3"/>
  <c r="L147" i="3"/>
  <c r="M147" i="3"/>
  <c r="K148" i="3"/>
  <c r="L148" i="3"/>
  <c r="M148" i="3"/>
  <c r="K149" i="3"/>
  <c r="L149" i="3"/>
  <c r="M149" i="3"/>
  <c r="K150" i="3"/>
  <c r="L150" i="3"/>
  <c r="M150" i="3"/>
  <c r="K151" i="3"/>
  <c r="L151" i="3"/>
  <c r="M151" i="3"/>
  <c r="K152" i="3"/>
  <c r="L152" i="3"/>
  <c r="M152" i="3"/>
  <c r="K153" i="3"/>
  <c r="L153" i="3"/>
  <c r="M153" i="3"/>
  <c r="K154" i="3"/>
  <c r="L154" i="3"/>
  <c r="M154" i="3"/>
  <c r="K155" i="3"/>
  <c r="L155" i="3"/>
  <c r="M155" i="3"/>
  <c r="K156" i="3"/>
  <c r="L156" i="3"/>
  <c r="M156" i="3"/>
  <c r="K157" i="3"/>
  <c r="L157" i="3"/>
  <c r="M157" i="3"/>
  <c r="K158" i="3"/>
  <c r="L158" i="3"/>
  <c r="M158" i="3"/>
  <c r="K159" i="3"/>
  <c r="L159" i="3"/>
  <c r="M159" i="3"/>
  <c r="K160" i="3"/>
  <c r="L160" i="3"/>
  <c r="M160" i="3"/>
  <c r="K161" i="3"/>
  <c r="L161" i="3"/>
  <c r="M161" i="3"/>
  <c r="M2" i="3"/>
  <c r="L2" i="3"/>
  <c r="AN177" i="1"/>
  <c r="AM177" i="1"/>
  <c r="AN176" i="1"/>
  <c r="AM176" i="1"/>
  <c r="AN174" i="1"/>
  <c r="AM174" i="1"/>
  <c r="AN173" i="1"/>
  <c r="AM173" i="1"/>
  <c r="AN175" i="1"/>
  <c r="AM175" i="1"/>
  <c r="BH171" i="1"/>
  <c r="BG171" i="1"/>
  <c r="BH170" i="1"/>
  <c r="BG170" i="1"/>
  <c r="BC179" i="1"/>
  <c r="AX163" i="1"/>
  <c r="AW163" i="1"/>
  <c r="P141" i="1"/>
  <c r="P142" i="1"/>
  <c r="P143" i="1"/>
  <c r="P144" i="1"/>
  <c r="P145" i="1"/>
  <c r="P146" i="1"/>
  <c r="P147" i="1"/>
  <c r="P148" i="1"/>
  <c r="P149" i="1"/>
  <c r="P150" i="1"/>
  <c r="P151" i="1"/>
  <c r="P152" i="1"/>
  <c r="P153" i="1"/>
  <c r="P154" i="1"/>
  <c r="P155" i="1"/>
  <c r="P140" i="1"/>
  <c r="AN181" i="1"/>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162" i="3"/>
  <c r="B162" i="3"/>
  <c r="B163" i="3" s="1"/>
  <c r="B164" i="3" s="1"/>
  <c r="B165" i="3" s="1"/>
  <c r="B166" i="3" s="1"/>
  <c r="B167" i="3" s="1"/>
  <c r="B168" i="3" s="1"/>
  <c r="B169" i="3" s="1"/>
  <c r="B170" i="3" s="1"/>
  <c r="B171" i="3" s="1"/>
  <c r="B172" i="3" s="1"/>
  <c r="B173" i="3" s="1"/>
  <c r="B174" i="3" s="1"/>
  <c r="B175" i="3" s="1"/>
  <c r="B176" i="3" s="1"/>
  <c r="B177" i="3" s="1"/>
  <c r="B178" i="3" s="1"/>
  <c r="B179" i="3" s="1"/>
  <c r="B180" i="3" s="1"/>
  <c r="B181" i="3" s="1"/>
  <c r="B182" i="3" s="1"/>
  <c r="B183" i="3" s="1"/>
  <c r="B184" i="3" s="1"/>
  <c r="B185" i="3" s="1"/>
  <c r="B186" i="3" s="1"/>
  <c r="B187" i="3" s="1"/>
  <c r="B188" i="3" s="1"/>
  <c r="B189" i="3" s="1"/>
  <c r="B190" i="3" s="1"/>
  <c r="B191" i="3" s="1"/>
  <c r="B192" i="3" s="1"/>
  <c r="B193" i="3" s="1"/>
  <c r="B194" i="3" s="1"/>
  <c r="B195" i="3" s="1"/>
  <c r="B196" i="3" s="1"/>
  <c r="B197" i="3" s="1"/>
  <c r="B198" i="3" s="1"/>
  <c r="B199" i="3" s="1"/>
  <c r="B200" i="3" s="1"/>
  <c r="B201" i="3" s="1"/>
  <c r="B202" i="3" s="1"/>
  <c r="B203" i="3" s="1"/>
  <c r="B204" i="3" s="1"/>
  <c r="B205" i="3" s="1"/>
  <c r="B206" i="3" s="1"/>
  <c r="B207" i="3" s="1"/>
  <c r="B208" i="3" s="1"/>
  <c r="B209" i="3" s="1"/>
  <c r="B210" i="3" s="1"/>
  <c r="B211" i="3" s="1"/>
  <c r="B212" i="3" s="1"/>
  <c r="B213" i="3" s="1"/>
  <c r="B214" i="3" s="1"/>
  <c r="B215" i="3" s="1"/>
  <c r="B216" i="3" s="1"/>
  <c r="B217" i="3" s="1"/>
  <c r="B218" i="3" s="1"/>
  <c r="B219" i="3" s="1"/>
  <c r="B220" i="3" s="1"/>
  <c r="B221" i="3" s="1"/>
  <c r="B222" i="3" s="1"/>
  <c r="B223" i="3" s="1"/>
  <c r="B224" i="3" s="1"/>
  <c r="B225" i="3" s="1"/>
  <c r="B226" i="3" s="1"/>
  <c r="B227" i="3" s="1"/>
  <c r="B228" i="3" s="1"/>
  <c r="B229" i="3" s="1"/>
  <c r="B230" i="3" s="1"/>
  <c r="B231" i="3" s="1"/>
  <c r="B232" i="3" s="1"/>
  <c r="B233" i="3" s="1"/>
  <c r="B234" i="3" s="1"/>
  <c r="B235" i="3" s="1"/>
  <c r="B236" i="3" s="1"/>
  <c r="B237" i="3" s="1"/>
  <c r="B238" i="3" s="1"/>
  <c r="B239" i="3" s="1"/>
  <c r="B240" i="3" s="1"/>
  <c r="B241" i="3" s="1"/>
  <c r="B242" i="3" s="1"/>
  <c r="B243" i="3" s="1"/>
  <c r="B244" i="3" s="1"/>
  <c r="B245" i="3" s="1"/>
  <c r="B246" i="3" s="1"/>
  <c r="B247" i="3" s="1"/>
  <c r="B248" i="3" s="1"/>
  <c r="B249" i="3" s="1"/>
  <c r="B250" i="3" s="1"/>
  <c r="B251" i="3" s="1"/>
  <c r="B252" i="3" s="1"/>
  <c r="B253" i="3" s="1"/>
  <c r="B254" i="3" s="1"/>
  <c r="B255" i="3" s="1"/>
  <c r="B256" i="3" s="1"/>
  <c r="B257" i="3" s="1"/>
  <c r="B258" i="3" s="1"/>
  <c r="B259" i="3" s="1"/>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1" i="3" s="1"/>
  <c r="B292" i="3" s="1"/>
  <c r="B293" i="3" s="1"/>
  <c r="B294" i="3" s="1"/>
  <c r="B295" i="3" s="1"/>
  <c r="B296" i="3" s="1"/>
  <c r="B297" i="3" s="1"/>
  <c r="B298" i="3" s="1"/>
  <c r="B299" i="3" s="1"/>
  <c r="B300" i="3" s="1"/>
  <c r="B301" i="3" s="1"/>
  <c r="B302" i="3" s="1"/>
  <c r="B303" i="3" s="1"/>
  <c r="B304" i="3" s="1"/>
  <c r="B305" i="3" s="1"/>
  <c r="B306" i="3" s="1"/>
  <c r="B307" i="3" s="1"/>
  <c r="B308" i="3" s="1"/>
  <c r="B309" i="3" s="1"/>
  <c r="B310" i="3" s="1"/>
  <c r="B311" i="3" s="1"/>
  <c r="B312" i="3" s="1"/>
  <c r="B313" i="3" s="1"/>
  <c r="B314" i="3" s="1"/>
  <c r="B315" i="3" s="1"/>
  <c r="B316" i="3" s="1"/>
  <c r="B317" i="3" s="1"/>
  <c r="B318" i="3" s="1"/>
  <c r="B319" i="3" s="1"/>
  <c r="B320" i="3" s="1"/>
  <c r="B321" i="3" s="1"/>
  <c r="A162" i="3"/>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 r="A318" i="3" s="1"/>
  <c r="A319" i="3" s="1"/>
  <c r="A320" i="3" s="1"/>
  <c r="A321" i="3" s="1"/>
  <c r="AH16" i="1"/>
  <c r="AH21" i="1"/>
  <c r="V15" i="1"/>
  <c r="W15" i="1"/>
  <c r="I54" i="1"/>
  <c r="J54" i="1"/>
  <c r="K54" i="1"/>
  <c r="L54" i="1"/>
  <c r="I55" i="1"/>
  <c r="J55" i="1"/>
  <c r="K55" i="1"/>
  <c r="L55" i="1"/>
  <c r="I56" i="1"/>
  <c r="J56" i="1"/>
  <c r="K56" i="1"/>
  <c r="L56" i="1"/>
  <c r="I57" i="1"/>
  <c r="J57" i="1"/>
  <c r="K57" i="1"/>
  <c r="L57" i="1"/>
  <c r="I58" i="1"/>
  <c r="J58" i="1"/>
  <c r="K58" i="1"/>
  <c r="L58" i="1"/>
  <c r="I59" i="1"/>
  <c r="J59" i="1"/>
  <c r="K59" i="1"/>
  <c r="L59" i="1"/>
  <c r="I60" i="1"/>
  <c r="J60" i="1"/>
  <c r="K60" i="1"/>
  <c r="L60" i="1"/>
  <c r="I61" i="1"/>
  <c r="J61" i="1"/>
  <c r="K61" i="1"/>
  <c r="L61" i="1"/>
  <c r="I62" i="1"/>
  <c r="J62" i="1"/>
  <c r="K62" i="1"/>
  <c r="L62" i="1"/>
  <c r="I63" i="1"/>
  <c r="J63" i="1"/>
  <c r="K63" i="1"/>
  <c r="L63" i="1"/>
  <c r="I64" i="1"/>
  <c r="J64" i="1"/>
  <c r="K64" i="1"/>
  <c r="L64" i="1"/>
  <c r="I65" i="1"/>
  <c r="J65" i="1"/>
  <c r="K65" i="1"/>
  <c r="L65" i="1"/>
  <c r="I66" i="1"/>
  <c r="J66" i="1"/>
  <c r="K66" i="1"/>
  <c r="L66" i="1"/>
  <c r="I67" i="1"/>
  <c r="J67" i="1"/>
  <c r="K67" i="1"/>
  <c r="L67" i="1"/>
  <c r="I68" i="1"/>
  <c r="J68" i="1"/>
  <c r="K68" i="1"/>
  <c r="L68" i="1"/>
  <c r="I69" i="1"/>
  <c r="J69" i="1"/>
  <c r="K69" i="1"/>
  <c r="L69" i="1"/>
  <c r="I70" i="1"/>
  <c r="J70" i="1"/>
  <c r="K70" i="1"/>
  <c r="L70" i="1"/>
  <c r="I71" i="1"/>
  <c r="J71" i="1"/>
  <c r="K71" i="1"/>
  <c r="L71" i="1"/>
  <c r="I53" i="1"/>
  <c r="J53" i="1"/>
  <c r="K53" i="1"/>
  <c r="L53" i="1"/>
  <c r="J52" i="1"/>
  <c r="K52" i="1"/>
  <c r="L52" i="1"/>
  <c r="B2" i="5"/>
  <c r="B3" i="5"/>
  <c r="B4" i="5"/>
  <c r="B1" i="5"/>
  <c r="AT193" i="1"/>
  <c r="AT194" i="1"/>
  <c r="AT195" i="1"/>
  <c r="AT196" i="1"/>
  <c r="AT197" i="1"/>
  <c r="AT198" i="1"/>
  <c r="AT199" i="1"/>
  <c r="AT200" i="1"/>
  <c r="AT201" i="1"/>
  <c r="AT192" i="1"/>
  <c r="AU192" i="1" s="1"/>
  <c r="C1" i="5" l="1"/>
  <c r="C4" i="5"/>
  <c r="C2" i="5"/>
  <c r="C3" i="5"/>
  <c r="BD201" i="1"/>
  <c r="BC201" i="1"/>
  <c r="BG305" i="1" s="1"/>
  <c r="BB201" i="1"/>
  <c r="BG292" i="1" s="1"/>
  <c r="BA201" i="1"/>
  <c r="BG279" i="1" s="1"/>
  <c r="AZ201" i="1"/>
  <c r="BG266" i="1" s="1"/>
  <c r="AY201" i="1"/>
  <c r="BG253" i="1" s="1"/>
  <c r="AX201" i="1"/>
  <c r="BG240" i="1" s="1"/>
  <c r="AW201" i="1"/>
  <c r="BG227" i="1" s="1"/>
  <c r="AV201" i="1"/>
  <c r="BG214" i="1" s="1"/>
  <c r="AU201" i="1"/>
  <c r="BG201" i="1" s="1"/>
  <c r="AF201" i="1"/>
  <c r="AE201" i="1"/>
  <c r="AI305" i="1" s="1"/>
  <c r="AD201" i="1"/>
  <c r="AI292" i="1" s="1"/>
  <c r="AC201" i="1"/>
  <c r="AI279" i="1" s="1"/>
  <c r="AB201" i="1"/>
  <c r="AI266" i="1" s="1"/>
  <c r="AA201" i="1"/>
  <c r="AI253" i="1" s="1"/>
  <c r="Z201" i="1"/>
  <c r="AI240" i="1" s="1"/>
  <c r="Y201" i="1"/>
  <c r="AI227" i="1" s="1"/>
  <c r="X201" i="1"/>
  <c r="AI214" i="1" s="1"/>
  <c r="W201" i="1"/>
  <c r="AI201" i="1" s="1"/>
  <c r="BD200" i="1"/>
  <c r="BC200" i="1"/>
  <c r="BG304" i="1" s="1"/>
  <c r="BB200" i="1"/>
  <c r="BG291" i="1" s="1"/>
  <c r="BA200" i="1"/>
  <c r="BG278" i="1" s="1"/>
  <c r="AZ200" i="1"/>
  <c r="BG265" i="1" s="1"/>
  <c r="AY200" i="1"/>
  <c r="BG252" i="1" s="1"/>
  <c r="AX200" i="1"/>
  <c r="BG239" i="1" s="1"/>
  <c r="AW200" i="1"/>
  <c r="BG226" i="1" s="1"/>
  <c r="AV200" i="1"/>
  <c r="BG213" i="1" s="1"/>
  <c r="AU200" i="1"/>
  <c r="BG200" i="1" s="1"/>
  <c r="AF200" i="1"/>
  <c r="AE200" i="1"/>
  <c r="AI304" i="1" s="1"/>
  <c r="AD200" i="1"/>
  <c r="AI291" i="1" s="1"/>
  <c r="AC200" i="1"/>
  <c r="AI278" i="1" s="1"/>
  <c r="AB200" i="1"/>
  <c r="AI265" i="1" s="1"/>
  <c r="AA200" i="1"/>
  <c r="AI252" i="1" s="1"/>
  <c r="Z200" i="1"/>
  <c r="AI239" i="1" s="1"/>
  <c r="Y200" i="1"/>
  <c r="AI226" i="1" s="1"/>
  <c r="X200" i="1"/>
  <c r="AI213" i="1" s="1"/>
  <c r="W200" i="1"/>
  <c r="AI200" i="1" s="1"/>
  <c r="BD199" i="1"/>
  <c r="BC199" i="1"/>
  <c r="BG303" i="1" s="1"/>
  <c r="BB199" i="1"/>
  <c r="BG290" i="1" s="1"/>
  <c r="BA199" i="1"/>
  <c r="BG277" i="1" s="1"/>
  <c r="AZ199" i="1"/>
  <c r="BG264" i="1" s="1"/>
  <c r="AY199" i="1"/>
  <c r="BG251" i="1" s="1"/>
  <c r="AX199" i="1"/>
  <c r="BG238" i="1" s="1"/>
  <c r="AW199" i="1"/>
  <c r="BG225" i="1" s="1"/>
  <c r="AV199" i="1"/>
  <c r="BG212" i="1" s="1"/>
  <c r="AU199" i="1"/>
  <c r="BG199" i="1" s="1"/>
  <c r="AF199" i="1"/>
  <c r="AE199" i="1"/>
  <c r="AI303" i="1" s="1"/>
  <c r="AD199" i="1"/>
  <c r="AI290" i="1" s="1"/>
  <c r="AC199" i="1"/>
  <c r="AI277" i="1" s="1"/>
  <c r="AB199" i="1"/>
  <c r="AI264" i="1" s="1"/>
  <c r="AA199" i="1"/>
  <c r="AI251" i="1" s="1"/>
  <c r="Z199" i="1"/>
  <c r="AI238" i="1" s="1"/>
  <c r="Y199" i="1"/>
  <c r="AI225" i="1" s="1"/>
  <c r="X199" i="1"/>
  <c r="AI212" i="1" s="1"/>
  <c r="W199" i="1"/>
  <c r="AI199" i="1" s="1"/>
  <c r="BD198" i="1"/>
  <c r="BC198" i="1"/>
  <c r="BG302" i="1" s="1"/>
  <c r="BB198" i="1"/>
  <c r="BG289" i="1" s="1"/>
  <c r="BA198" i="1"/>
  <c r="BG276" i="1" s="1"/>
  <c r="AZ198" i="1"/>
  <c r="BG263" i="1" s="1"/>
  <c r="AY198" i="1"/>
  <c r="BG250" i="1" s="1"/>
  <c r="AX198" i="1"/>
  <c r="BG237" i="1" s="1"/>
  <c r="AW198" i="1"/>
  <c r="BG224" i="1" s="1"/>
  <c r="AV198" i="1"/>
  <c r="BG211" i="1" s="1"/>
  <c r="AU198" i="1"/>
  <c r="BG198" i="1" s="1"/>
  <c r="AF198" i="1"/>
  <c r="AE198" i="1"/>
  <c r="AI302" i="1" s="1"/>
  <c r="AD198" i="1"/>
  <c r="AI289" i="1" s="1"/>
  <c r="AC198" i="1"/>
  <c r="AI276" i="1" s="1"/>
  <c r="AB198" i="1"/>
  <c r="AI263" i="1" s="1"/>
  <c r="AA198" i="1"/>
  <c r="AI250" i="1" s="1"/>
  <c r="Z198" i="1"/>
  <c r="AI237" i="1" s="1"/>
  <c r="Y198" i="1"/>
  <c r="AI224" i="1" s="1"/>
  <c r="X198" i="1"/>
  <c r="AI211" i="1" s="1"/>
  <c r="W198" i="1"/>
  <c r="AI198" i="1" s="1"/>
  <c r="BD197" i="1"/>
  <c r="BC197" i="1"/>
  <c r="BG301" i="1" s="1"/>
  <c r="BB197" i="1"/>
  <c r="BG288" i="1" s="1"/>
  <c r="BA197" i="1"/>
  <c r="BG275" i="1" s="1"/>
  <c r="AZ197" i="1"/>
  <c r="BG262" i="1" s="1"/>
  <c r="AY197" i="1"/>
  <c r="BG249" i="1" s="1"/>
  <c r="AX197" i="1"/>
  <c r="BG236" i="1" s="1"/>
  <c r="AW197" i="1"/>
  <c r="BG223" i="1" s="1"/>
  <c r="AV197" i="1"/>
  <c r="BG210" i="1" s="1"/>
  <c r="AU197" i="1"/>
  <c r="BG197" i="1" s="1"/>
  <c r="AF197" i="1"/>
  <c r="AE197" i="1"/>
  <c r="AI301" i="1" s="1"/>
  <c r="AD197" i="1"/>
  <c r="AI288" i="1" s="1"/>
  <c r="AC197" i="1"/>
  <c r="AI275" i="1" s="1"/>
  <c r="AB197" i="1"/>
  <c r="AI262" i="1" s="1"/>
  <c r="AA197" i="1"/>
  <c r="AI249" i="1" s="1"/>
  <c r="Z197" i="1"/>
  <c r="AI236" i="1" s="1"/>
  <c r="Y197" i="1"/>
  <c r="AI223" i="1" s="1"/>
  <c r="X197" i="1"/>
  <c r="AI210" i="1" s="1"/>
  <c r="W197" i="1"/>
  <c r="AI197" i="1" s="1"/>
  <c r="BD196" i="1"/>
  <c r="BC196" i="1"/>
  <c r="BG300" i="1" s="1"/>
  <c r="BB196" i="1"/>
  <c r="BG287" i="1" s="1"/>
  <c r="BA196" i="1"/>
  <c r="BG274" i="1" s="1"/>
  <c r="AZ196" i="1"/>
  <c r="BG261" i="1" s="1"/>
  <c r="AY196" i="1"/>
  <c r="BG248" i="1" s="1"/>
  <c r="AX196" i="1"/>
  <c r="BG235" i="1" s="1"/>
  <c r="AW196" i="1"/>
  <c r="BG222" i="1" s="1"/>
  <c r="AV196" i="1"/>
  <c r="BG209" i="1" s="1"/>
  <c r="AU196" i="1"/>
  <c r="BG196" i="1" s="1"/>
  <c r="AF196" i="1"/>
  <c r="AE196" i="1"/>
  <c r="AI300" i="1" s="1"/>
  <c r="AD196" i="1"/>
  <c r="AI287" i="1" s="1"/>
  <c r="AC196" i="1"/>
  <c r="AI274" i="1" s="1"/>
  <c r="AB196" i="1"/>
  <c r="AI261" i="1" s="1"/>
  <c r="AA196" i="1"/>
  <c r="AI248" i="1" s="1"/>
  <c r="Z196" i="1"/>
  <c r="AI235" i="1" s="1"/>
  <c r="Y196" i="1"/>
  <c r="AI222" i="1" s="1"/>
  <c r="X196" i="1"/>
  <c r="AI209" i="1" s="1"/>
  <c r="W196" i="1"/>
  <c r="AI196" i="1" s="1"/>
  <c r="BD195" i="1"/>
  <c r="BC195" i="1"/>
  <c r="BG299" i="1" s="1"/>
  <c r="BB195" i="1"/>
  <c r="BG286" i="1" s="1"/>
  <c r="BA195" i="1"/>
  <c r="BG273" i="1" s="1"/>
  <c r="AZ195" i="1"/>
  <c r="BG260" i="1" s="1"/>
  <c r="AY195" i="1"/>
  <c r="BG247" i="1" s="1"/>
  <c r="AX195" i="1"/>
  <c r="BG234" i="1" s="1"/>
  <c r="AW195" i="1"/>
  <c r="BG221" i="1" s="1"/>
  <c r="AV195" i="1"/>
  <c r="BG208" i="1" s="1"/>
  <c r="AU195" i="1"/>
  <c r="BG195" i="1" s="1"/>
  <c r="AF195" i="1"/>
  <c r="AE195" i="1"/>
  <c r="AI299" i="1" s="1"/>
  <c r="AD195" i="1"/>
  <c r="AI286" i="1" s="1"/>
  <c r="AC195" i="1"/>
  <c r="AI273" i="1" s="1"/>
  <c r="AB195" i="1"/>
  <c r="AI260" i="1" s="1"/>
  <c r="AA195" i="1"/>
  <c r="AI247" i="1" s="1"/>
  <c r="Z195" i="1"/>
  <c r="AI234" i="1" s="1"/>
  <c r="Y195" i="1"/>
  <c r="AI221" i="1" s="1"/>
  <c r="X195" i="1"/>
  <c r="AI208" i="1" s="1"/>
  <c r="W195" i="1"/>
  <c r="AI195" i="1" s="1"/>
  <c r="BD194" i="1"/>
  <c r="BC194" i="1"/>
  <c r="BG298" i="1" s="1"/>
  <c r="BB194" i="1"/>
  <c r="BG285" i="1" s="1"/>
  <c r="BA194" i="1"/>
  <c r="BG272" i="1" s="1"/>
  <c r="AZ194" i="1"/>
  <c r="BG259" i="1" s="1"/>
  <c r="AY194" i="1"/>
  <c r="BG246" i="1" s="1"/>
  <c r="AX194" i="1"/>
  <c r="BG233" i="1" s="1"/>
  <c r="AW194" i="1"/>
  <c r="BG220" i="1" s="1"/>
  <c r="AV194" i="1"/>
  <c r="BG207" i="1" s="1"/>
  <c r="AU194" i="1"/>
  <c r="BG194" i="1" s="1"/>
  <c r="AF194" i="1"/>
  <c r="AE194" i="1"/>
  <c r="AI298" i="1" s="1"/>
  <c r="AD194" i="1"/>
  <c r="AI285" i="1" s="1"/>
  <c r="AC194" i="1"/>
  <c r="AI272" i="1" s="1"/>
  <c r="AB194" i="1"/>
  <c r="AI259" i="1" s="1"/>
  <c r="AA194" i="1"/>
  <c r="AI246" i="1" s="1"/>
  <c r="Z194" i="1"/>
  <c r="AI233" i="1" s="1"/>
  <c r="Y194" i="1"/>
  <c r="AI220" i="1" s="1"/>
  <c r="X194" i="1"/>
  <c r="AI207" i="1" s="1"/>
  <c r="W194" i="1"/>
  <c r="AI194" i="1" s="1"/>
  <c r="BD193" i="1"/>
  <c r="BC193" i="1"/>
  <c r="BG297" i="1" s="1"/>
  <c r="BB193" i="1"/>
  <c r="BG284" i="1" s="1"/>
  <c r="BA193" i="1"/>
  <c r="BG271" i="1" s="1"/>
  <c r="AZ193" i="1"/>
  <c r="BG258" i="1" s="1"/>
  <c r="AY193" i="1"/>
  <c r="BG245" i="1" s="1"/>
  <c r="AX193" i="1"/>
  <c r="BG232" i="1" s="1"/>
  <c r="AW193" i="1"/>
  <c r="BG219" i="1" s="1"/>
  <c r="AV193" i="1"/>
  <c r="BG206" i="1" s="1"/>
  <c r="AU193" i="1"/>
  <c r="BG193" i="1" s="1"/>
  <c r="AF193" i="1"/>
  <c r="AE193" i="1"/>
  <c r="AI297" i="1" s="1"/>
  <c r="AD193" i="1"/>
  <c r="AI284" i="1" s="1"/>
  <c r="AC193" i="1"/>
  <c r="AI271" i="1" s="1"/>
  <c r="AB193" i="1"/>
  <c r="AI258" i="1" s="1"/>
  <c r="AA193" i="1"/>
  <c r="AI245" i="1" s="1"/>
  <c r="Z193" i="1"/>
  <c r="AI232" i="1" s="1"/>
  <c r="Y193" i="1"/>
  <c r="AI219" i="1" s="1"/>
  <c r="X193" i="1"/>
  <c r="AI206" i="1" s="1"/>
  <c r="W193" i="1"/>
  <c r="AI193" i="1" s="1"/>
  <c r="BD192" i="1"/>
  <c r="BC192" i="1"/>
  <c r="BG296" i="1" s="1"/>
  <c r="BB192" i="1"/>
  <c r="BG283" i="1" s="1"/>
  <c r="BA192" i="1"/>
  <c r="BG270" i="1" s="1"/>
  <c r="AZ192" i="1"/>
  <c r="BG257" i="1" s="1"/>
  <c r="AY192" i="1"/>
  <c r="BG244" i="1" s="1"/>
  <c r="AX192" i="1"/>
  <c r="BG231" i="1" s="1"/>
  <c r="AW192" i="1"/>
  <c r="BG218" i="1" s="1"/>
  <c r="AV192" i="1"/>
  <c r="BG205" i="1" s="1"/>
  <c r="BG192" i="1"/>
  <c r="AF192" i="1"/>
  <c r="AE192" i="1"/>
  <c r="AI296" i="1" s="1"/>
  <c r="AD192" i="1"/>
  <c r="AI283" i="1" s="1"/>
  <c r="AC192" i="1"/>
  <c r="AI270" i="1" s="1"/>
  <c r="AB192" i="1"/>
  <c r="AI257" i="1" s="1"/>
  <c r="AA192" i="1"/>
  <c r="AI244" i="1" s="1"/>
  <c r="Z192" i="1"/>
  <c r="AI231" i="1" s="1"/>
  <c r="Y192" i="1"/>
  <c r="AI218" i="1" s="1"/>
  <c r="X192" i="1"/>
  <c r="AI205" i="1" s="1"/>
  <c r="W192" i="1"/>
  <c r="AI192" i="1" s="1"/>
  <c r="BH177" i="1"/>
  <c r="BG177" i="1"/>
  <c r="AX176" i="1"/>
  <c r="AW176" i="1"/>
  <c r="BH176" i="1"/>
  <c r="BG176" i="1"/>
  <c r="AX175" i="1"/>
  <c r="AW175" i="1"/>
  <c r="BH175" i="1"/>
  <c r="BG175" i="1"/>
  <c r="AX174" i="1"/>
  <c r="AW174" i="1"/>
  <c r="BH174" i="1"/>
  <c r="BG174" i="1"/>
  <c r="AX173" i="1"/>
  <c r="AW173" i="1"/>
  <c r="BH173" i="1"/>
  <c r="BG173" i="1"/>
  <c r="AX172" i="1"/>
  <c r="AW172" i="1"/>
  <c r="AN172" i="1"/>
  <c r="AM172" i="1"/>
  <c r="AN171" i="1"/>
  <c r="AM171" i="1"/>
  <c r="BH172" i="1"/>
  <c r="BG172" i="1"/>
  <c r="AX170" i="1"/>
  <c r="AW170" i="1"/>
  <c r="AN170" i="1"/>
  <c r="AM170" i="1"/>
  <c r="BH169" i="1"/>
  <c r="BG169" i="1"/>
  <c r="AX169" i="1"/>
  <c r="AW169" i="1"/>
  <c r="AN169" i="1"/>
  <c r="AM169" i="1"/>
  <c r="BH168" i="1"/>
  <c r="BG168" i="1"/>
  <c r="AX168" i="1"/>
  <c r="AW168" i="1"/>
  <c r="AN168" i="1"/>
  <c r="AM168" i="1"/>
  <c r="AX165" i="1"/>
  <c r="AW165" i="1"/>
  <c r="AN165" i="1"/>
  <c r="AM165" i="1"/>
  <c r="AA165" i="1"/>
  <c r="BH164" i="1"/>
  <c r="BG164" i="1"/>
  <c r="AX164" i="1"/>
  <c r="AW164" i="1"/>
  <c r="AN164" i="1"/>
  <c r="AM164" i="1"/>
  <c r="AA164" i="1"/>
  <c r="BH163" i="1"/>
  <c r="BG163" i="1"/>
  <c r="AN163" i="1"/>
  <c r="AM163" i="1"/>
  <c r="AA163" i="1"/>
  <c r="BH162" i="1"/>
  <c r="BG162" i="1"/>
  <c r="AX162" i="1"/>
  <c r="AW162" i="1"/>
  <c r="AN162" i="1"/>
  <c r="AM162" i="1"/>
  <c r="AA162" i="1"/>
  <c r="BH161" i="1"/>
  <c r="BG161" i="1"/>
  <c r="AX161" i="1"/>
  <c r="AW161" i="1"/>
  <c r="AN161" i="1"/>
  <c r="AM161" i="1"/>
  <c r="AA161" i="1"/>
  <c r="AN160" i="1"/>
  <c r="AM160" i="1"/>
  <c r="AA160" i="1"/>
  <c r="BH159" i="1"/>
  <c r="BG159" i="1"/>
  <c r="AX159" i="1"/>
  <c r="AW159" i="1"/>
  <c r="AN159" i="1"/>
  <c r="AM159" i="1"/>
  <c r="BH158" i="1"/>
  <c r="BG158" i="1"/>
  <c r="AX158" i="1"/>
  <c r="AW158" i="1"/>
  <c r="AN158" i="1"/>
  <c r="AM158" i="1"/>
  <c r="BH157" i="1"/>
  <c r="BG157" i="1"/>
  <c r="AX157" i="1"/>
  <c r="AW157" i="1"/>
  <c r="AN157" i="1"/>
  <c r="AM157" i="1"/>
  <c r="R155" i="1"/>
  <c r="M155" i="1"/>
  <c r="R154" i="1"/>
  <c r="M154" i="1"/>
  <c r="R153" i="1"/>
  <c r="M153" i="1"/>
  <c r="R152" i="1"/>
  <c r="M152" i="1"/>
  <c r="R151" i="1"/>
  <c r="M151" i="1"/>
  <c r="R150" i="1"/>
  <c r="M150" i="1"/>
  <c r="R149" i="1"/>
  <c r="M149" i="1"/>
  <c r="R148" i="1"/>
  <c r="M148" i="1"/>
  <c r="R147" i="1"/>
  <c r="M147" i="1"/>
  <c r="R146" i="1"/>
  <c r="M146" i="1"/>
  <c r="R145" i="1"/>
  <c r="M145" i="1"/>
  <c r="R144" i="1"/>
  <c r="M144" i="1"/>
  <c r="R143" i="1"/>
  <c r="M143" i="1"/>
  <c r="R142" i="1"/>
  <c r="M142" i="1"/>
  <c r="R141" i="1"/>
  <c r="M141" i="1"/>
  <c r="R140" i="1"/>
  <c r="M140" i="1"/>
  <c r="AP94" i="1"/>
  <c r="AO94" i="1"/>
  <c r="AN94" i="1"/>
  <c r="AM94" i="1"/>
  <c r="AL94" i="1"/>
  <c r="AK94" i="1"/>
  <c r="AJ94" i="1"/>
  <c r="AI94" i="1"/>
  <c r="AH94" i="1"/>
  <c r="AD94" i="1"/>
  <c r="AC94" i="1"/>
  <c r="AB94" i="1"/>
  <c r="AA94" i="1"/>
  <c r="Z94" i="1"/>
  <c r="Y94" i="1"/>
  <c r="X94" i="1"/>
  <c r="W94" i="1"/>
  <c r="V94" i="1"/>
  <c r="AP93" i="1"/>
  <c r="AO93" i="1"/>
  <c r="AN93" i="1"/>
  <c r="AM93" i="1"/>
  <c r="AL93" i="1"/>
  <c r="AK93" i="1"/>
  <c r="AJ93" i="1"/>
  <c r="AI93" i="1"/>
  <c r="AH93" i="1"/>
  <c r="AD93" i="1"/>
  <c r="AC93" i="1"/>
  <c r="AB93" i="1"/>
  <c r="AA93" i="1"/>
  <c r="Z93" i="1"/>
  <c r="Y93" i="1"/>
  <c r="X93" i="1"/>
  <c r="W93" i="1"/>
  <c r="V93" i="1"/>
  <c r="AP92" i="1"/>
  <c r="AO92" i="1"/>
  <c r="AN92" i="1"/>
  <c r="AM92" i="1"/>
  <c r="AL92" i="1"/>
  <c r="AK92" i="1"/>
  <c r="AJ92" i="1"/>
  <c r="AI92" i="1"/>
  <c r="AH92" i="1"/>
  <c r="AD92" i="1"/>
  <c r="AC92" i="1"/>
  <c r="AB92" i="1"/>
  <c r="AA92" i="1"/>
  <c r="Z92" i="1"/>
  <c r="Y92" i="1"/>
  <c r="X92" i="1"/>
  <c r="W92" i="1"/>
  <c r="V92" i="1"/>
  <c r="AP91" i="1"/>
  <c r="AO91" i="1"/>
  <c r="AN91" i="1"/>
  <c r="AM91" i="1"/>
  <c r="AL91" i="1"/>
  <c r="AK91" i="1"/>
  <c r="AJ91" i="1"/>
  <c r="AI91" i="1"/>
  <c r="AH91" i="1"/>
  <c r="AD91" i="1"/>
  <c r="AC91" i="1"/>
  <c r="AB91" i="1"/>
  <c r="AA91" i="1"/>
  <c r="Z91" i="1"/>
  <c r="Y91" i="1"/>
  <c r="X91" i="1"/>
  <c r="W91" i="1"/>
  <c r="V91" i="1"/>
  <c r="AP90" i="1"/>
  <c r="AO90" i="1"/>
  <c r="AN90" i="1"/>
  <c r="AM90" i="1"/>
  <c r="AL90" i="1"/>
  <c r="AK90" i="1"/>
  <c r="AJ90" i="1"/>
  <c r="AI90" i="1"/>
  <c r="AH90" i="1"/>
  <c r="AD90" i="1"/>
  <c r="AC90" i="1"/>
  <c r="AB90" i="1"/>
  <c r="AA90" i="1"/>
  <c r="Z90" i="1"/>
  <c r="Y90" i="1"/>
  <c r="X90" i="1"/>
  <c r="W90" i="1"/>
  <c r="V90" i="1"/>
  <c r="AP89" i="1"/>
  <c r="AO89" i="1"/>
  <c r="AN89" i="1"/>
  <c r="AM89" i="1"/>
  <c r="AL89" i="1"/>
  <c r="AK89" i="1"/>
  <c r="AJ89" i="1"/>
  <c r="AI89" i="1"/>
  <c r="AH89" i="1"/>
  <c r="AD89" i="1"/>
  <c r="AC89" i="1"/>
  <c r="AB89" i="1"/>
  <c r="AA89" i="1"/>
  <c r="Z89" i="1"/>
  <c r="Y89" i="1"/>
  <c r="X89" i="1"/>
  <c r="W89" i="1"/>
  <c r="V89" i="1"/>
  <c r="AP88" i="1"/>
  <c r="AO88" i="1"/>
  <c r="AN88" i="1"/>
  <c r="AM88" i="1"/>
  <c r="AL88" i="1"/>
  <c r="AK88" i="1"/>
  <c r="AJ88" i="1"/>
  <c r="AI88" i="1"/>
  <c r="AH88" i="1"/>
  <c r="AD88" i="1"/>
  <c r="AC88" i="1"/>
  <c r="AB88" i="1"/>
  <c r="AA88" i="1"/>
  <c r="Z88" i="1"/>
  <c r="Y88" i="1"/>
  <c r="X88" i="1"/>
  <c r="W88" i="1"/>
  <c r="V88" i="1"/>
  <c r="AP87" i="1"/>
  <c r="AO87" i="1"/>
  <c r="AN87" i="1"/>
  <c r="AM87" i="1"/>
  <c r="AL87" i="1"/>
  <c r="AK87" i="1"/>
  <c r="AJ87" i="1"/>
  <c r="AI87" i="1"/>
  <c r="AH87" i="1"/>
  <c r="AD87" i="1"/>
  <c r="AC87" i="1"/>
  <c r="AB87" i="1"/>
  <c r="AA87" i="1"/>
  <c r="Z87" i="1"/>
  <c r="Y87" i="1"/>
  <c r="X87" i="1"/>
  <c r="W87" i="1"/>
  <c r="V87" i="1"/>
  <c r="AP86" i="1"/>
  <c r="AO86" i="1"/>
  <c r="AN86" i="1"/>
  <c r="AM86" i="1"/>
  <c r="AL86" i="1"/>
  <c r="AK86" i="1"/>
  <c r="AJ86" i="1"/>
  <c r="AI86" i="1"/>
  <c r="AH86" i="1"/>
  <c r="AD86" i="1"/>
  <c r="AC86" i="1"/>
  <c r="AB86" i="1"/>
  <c r="AA86" i="1"/>
  <c r="Z86" i="1"/>
  <c r="Y86" i="1"/>
  <c r="X86" i="1"/>
  <c r="W86" i="1"/>
  <c r="V86" i="1"/>
  <c r="AP85" i="1"/>
  <c r="AO85" i="1"/>
  <c r="AN85" i="1"/>
  <c r="AM85" i="1"/>
  <c r="AL85" i="1"/>
  <c r="AK85" i="1"/>
  <c r="AJ85" i="1"/>
  <c r="AI85" i="1"/>
  <c r="AH85" i="1"/>
  <c r="AD85" i="1"/>
  <c r="AC85" i="1"/>
  <c r="AB85" i="1"/>
  <c r="AA85" i="1"/>
  <c r="Z85" i="1"/>
  <c r="Y85" i="1"/>
  <c r="X85" i="1"/>
  <c r="W85" i="1"/>
  <c r="V85" i="1"/>
  <c r="AP84" i="1"/>
  <c r="AO84" i="1"/>
  <c r="AN84" i="1"/>
  <c r="AM84" i="1"/>
  <c r="AL84" i="1"/>
  <c r="AK84" i="1"/>
  <c r="AJ84" i="1"/>
  <c r="AI84" i="1"/>
  <c r="AH84" i="1"/>
  <c r="AD84" i="1"/>
  <c r="AC84" i="1"/>
  <c r="AB84" i="1"/>
  <c r="AA84" i="1"/>
  <c r="Z84" i="1"/>
  <c r="Y84" i="1"/>
  <c r="X84" i="1"/>
  <c r="W84" i="1"/>
  <c r="V84" i="1"/>
  <c r="AP83" i="1"/>
  <c r="AO83" i="1"/>
  <c r="AN83" i="1"/>
  <c r="AM83" i="1"/>
  <c r="AL83" i="1"/>
  <c r="AK83" i="1"/>
  <c r="AJ83" i="1"/>
  <c r="AI83" i="1"/>
  <c r="AH83" i="1"/>
  <c r="AD83" i="1"/>
  <c r="AC83" i="1"/>
  <c r="AB83" i="1"/>
  <c r="AA83" i="1"/>
  <c r="Z83" i="1"/>
  <c r="Y83" i="1"/>
  <c r="X83" i="1"/>
  <c r="W83" i="1"/>
  <c r="V83" i="1"/>
  <c r="AP82" i="1"/>
  <c r="AO82" i="1"/>
  <c r="AN82" i="1"/>
  <c r="AM82" i="1"/>
  <c r="AL82" i="1"/>
  <c r="AK82" i="1"/>
  <c r="AJ82" i="1"/>
  <c r="AI82" i="1"/>
  <c r="AH82" i="1"/>
  <c r="AD82" i="1"/>
  <c r="AC82" i="1"/>
  <c r="AB82" i="1"/>
  <c r="AA82" i="1"/>
  <c r="Z82" i="1"/>
  <c r="Y82" i="1"/>
  <c r="X82" i="1"/>
  <c r="W82" i="1"/>
  <c r="V82" i="1"/>
  <c r="AP81" i="1"/>
  <c r="AO81" i="1"/>
  <c r="AN81" i="1"/>
  <c r="AM81" i="1"/>
  <c r="AL81" i="1"/>
  <c r="AK81" i="1"/>
  <c r="AJ81" i="1"/>
  <c r="AI81" i="1"/>
  <c r="AH81" i="1"/>
  <c r="AD81" i="1"/>
  <c r="AC81" i="1"/>
  <c r="AB81" i="1"/>
  <c r="AA81" i="1"/>
  <c r="Z81" i="1"/>
  <c r="Y81" i="1"/>
  <c r="X81" i="1"/>
  <c r="W81" i="1"/>
  <c r="V81" i="1"/>
  <c r="AP80" i="1"/>
  <c r="AO80" i="1"/>
  <c r="AN80" i="1"/>
  <c r="AM80" i="1"/>
  <c r="AL80" i="1"/>
  <c r="AK80" i="1"/>
  <c r="AJ80" i="1"/>
  <c r="AI80" i="1"/>
  <c r="AH80" i="1"/>
  <c r="AD80" i="1"/>
  <c r="AC80" i="1"/>
  <c r="AB80" i="1"/>
  <c r="AA80" i="1"/>
  <c r="Z80" i="1"/>
  <c r="Y80" i="1"/>
  <c r="X80" i="1"/>
  <c r="W80" i="1"/>
  <c r="V80" i="1"/>
  <c r="AP79" i="1"/>
  <c r="AO79" i="1"/>
  <c r="AN79" i="1"/>
  <c r="AM79" i="1"/>
  <c r="AL79" i="1"/>
  <c r="AK79" i="1"/>
  <c r="AJ79" i="1"/>
  <c r="AI79" i="1"/>
  <c r="AH79" i="1"/>
  <c r="AD79" i="1"/>
  <c r="AC79" i="1"/>
  <c r="AB79" i="1"/>
  <c r="AA79" i="1"/>
  <c r="Z79" i="1"/>
  <c r="Y79" i="1"/>
  <c r="X79" i="1"/>
  <c r="W79" i="1"/>
  <c r="V79" i="1"/>
  <c r="AP78" i="1"/>
  <c r="AO78" i="1"/>
  <c r="AN78" i="1"/>
  <c r="AM78" i="1"/>
  <c r="AL78" i="1"/>
  <c r="AK78" i="1"/>
  <c r="AJ78" i="1"/>
  <c r="AI78" i="1"/>
  <c r="AH78" i="1"/>
  <c r="AD78" i="1"/>
  <c r="AC78" i="1"/>
  <c r="AB78" i="1"/>
  <c r="AA78" i="1"/>
  <c r="Z78" i="1"/>
  <c r="Y78" i="1"/>
  <c r="X78" i="1"/>
  <c r="W78" i="1"/>
  <c r="V78" i="1"/>
  <c r="AP77" i="1"/>
  <c r="AO77" i="1"/>
  <c r="AN77" i="1"/>
  <c r="AM77" i="1"/>
  <c r="AL77" i="1"/>
  <c r="AK77" i="1"/>
  <c r="AJ77" i="1"/>
  <c r="AI77" i="1"/>
  <c r="AH77" i="1"/>
  <c r="AD77" i="1"/>
  <c r="AC77" i="1"/>
  <c r="AB77" i="1"/>
  <c r="AA77" i="1"/>
  <c r="Z77" i="1"/>
  <c r="Y77" i="1"/>
  <c r="X77" i="1"/>
  <c r="W77" i="1"/>
  <c r="V77" i="1"/>
  <c r="AP76" i="1"/>
  <c r="AO76" i="1"/>
  <c r="AN76" i="1"/>
  <c r="AM76" i="1"/>
  <c r="AL76" i="1"/>
  <c r="AK76" i="1"/>
  <c r="AJ76" i="1"/>
  <c r="AI76" i="1"/>
  <c r="AH76" i="1"/>
  <c r="AD76" i="1"/>
  <c r="AC76" i="1"/>
  <c r="AB76" i="1"/>
  <c r="AA76" i="1"/>
  <c r="Z76" i="1"/>
  <c r="Y76" i="1"/>
  <c r="X76" i="1"/>
  <c r="W76" i="1"/>
  <c r="V76" i="1"/>
  <c r="AP75" i="1"/>
  <c r="AO75" i="1"/>
  <c r="AN75" i="1"/>
  <c r="AM75" i="1"/>
  <c r="AL75" i="1"/>
  <c r="AK75" i="1"/>
  <c r="AJ75" i="1"/>
  <c r="AI75" i="1"/>
  <c r="AH75" i="1"/>
  <c r="AD75" i="1"/>
  <c r="AC75" i="1"/>
  <c r="AB75" i="1"/>
  <c r="AA75" i="1"/>
  <c r="Z75" i="1"/>
  <c r="Y75" i="1"/>
  <c r="X75" i="1"/>
  <c r="W75" i="1"/>
  <c r="V75" i="1"/>
  <c r="AP74" i="1"/>
  <c r="AO74" i="1"/>
  <c r="AN74" i="1"/>
  <c r="AM74" i="1"/>
  <c r="AL74" i="1"/>
  <c r="AK74" i="1"/>
  <c r="AJ74" i="1"/>
  <c r="AI74" i="1"/>
  <c r="AH74" i="1"/>
  <c r="AD74" i="1"/>
  <c r="AC74" i="1"/>
  <c r="AB74" i="1"/>
  <c r="AA74" i="1"/>
  <c r="Z74" i="1"/>
  <c r="Y74" i="1"/>
  <c r="X74" i="1"/>
  <c r="W74" i="1"/>
  <c r="V74" i="1"/>
  <c r="AP73" i="1"/>
  <c r="AO73" i="1"/>
  <c r="AN73" i="1"/>
  <c r="AM73" i="1"/>
  <c r="AL73" i="1"/>
  <c r="AK73" i="1"/>
  <c r="AJ73" i="1"/>
  <c r="AI73" i="1"/>
  <c r="AH73" i="1"/>
  <c r="AD73" i="1"/>
  <c r="AC73" i="1"/>
  <c r="AB73" i="1"/>
  <c r="AA73" i="1"/>
  <c r="Z73" i="1"/>
  <c r="Y73" i="1"/>
  <c r="X73" i="1"/>
  <c r="W73" i="1"/>
  <c r="V73" i="1"/>
  <c r="AP72" i="1"/>
  <c r="AO72" i="1"/>
  <c r="AN72" i="1"/>
  <c r="AM72" i="1"/>
  <c r="AL72" i="1"/>
  <c r="AK72" i="1"/>
  <c r="AJ72" i="1"/>
  <c r="AI72" i="1"/>
  <c r="AH72" i="1"/>
  <c r="AD72" i="1"/>
  <c r="AC72" i="1"/>
  <c r="AB72" i="1"/>
  <c r="AA72" i="1"/>
  <c r="Z72" i="1"/>
  <c r="Y72" i="1"/>
  <c r="X72" i="1"/>
  <c r="W72" i="1"/>
  <c r="V72" i="1"/>
  <c r="AP71" i="1"/>
  <c r="AO71" i="1"/>
  <c r="AN71" i="1"/>
  <c r="AM71" i="1"/>
  <c r="AL71" i="1"/>
  <c r="AK71" i="1"/>
  <c r="AJ71" i="1"/>
  <c r="AI71" i="1"/>
  <c r="AH71" i="1"/>
  <c r="AD71" i="1"/>
  <c r="AC71" i="1"/>
  <c r="AB71" i="1"/>
  <c r="AA71" i="1"/>
  <c r="Z71" i="1"/>
  <c r="Y71" i="1"/>
  <c r="X71" i="1"/>
  <c r="W71" i="1"/>
  <c r="V71" i="1"/>
  <c r="AP70" i="1"/>
  <c r="AO70" i="1"/>
  <c r="AN70" i="1"/>
  <c r="AM70" i="1"/>
  <c r="AL70" i="1"/>
  <c r="AK70" i="1"/>
  <c r="AJ70" i="1"/>
  <c r="AI70" i="1"/>
  <c r="AH70" i="1"/>
  <c r="AD70" i="1"/>
  <c r="AC70" i="1"/>
  <c r="AB70" i="1"/>
  <c r="AA70" i="1"/>
  <c r="Z70" i="1"/>
  <c r="Y70" i="1"/>
  <c r="X70" i="1"/>
  <c r="W70" i="1"/>
  <c r="V70" i="1"/>
  <c r="AP69" i="1"/>
  <c r="AO69" i="1"/>
  <c r="AN69" i="1"/>
  <c r="AM69" i="1"/>
  <c r="AL69" i="1"/>
  <c r="AK69" i="1"/>
  <c r="AJ69" i="1"/>
  <c r="AI69" i="1"/>
  <c r="AH69" i="1"/>
  <c r="AD69" i="1"/>
  <c r="AC69" i="1"/>
  <c r="AB69" i="1"/>
  <c r="AA69" i="1"/>
  <c r="Z69" i="1"/>
  <c r="Y69" i="1"/>
  <c r="X69" i="1"/>
  <c r="W69" i="1"/>
  <c r="V69" i="1"/>
  <c r="AP68" i="1"/>
  <c r="AO68" i="1"/>
  <c r="AN68" i="1"/>
  <c r="AM68" i="1"/>
  <c r="AL68" i="1"/>
  <c r="AK68" i="1"/>
  <c r="AJ68" i="1"/>
  <c r="AI68" i="1"/>
  <c r="AH68" i="1"/>
  <c r="AD68" i="1"/>
  <c r="AC68" i="1"/>
  <c r="AB68" i="1"/>
  <c r="AA68" i="1"/>
  <c r="Z68" i="1"/>
  <c r="Y68" i="1"/>
  <c r="X68" i="1"/>
  <c r="W68" i="1"/>
  <c r="V68" i="1"/>
  <c r="AP67" i="1"/>
  <c r="AO67" i="1"/>
  <c r="AN67" i="1"/>
  <c r="AM67" i="1"/>
  <c r="AL67" i="1"/>
  <c r="AK67" i="1"/>
  <c r="AJ67" i="1"/>
  <c r="AI67" i="1"/>
  <c r="AH67" i="1"/>
  <c r="AD67" i="1"/>
  <c r="AC67" i="1"/>
  <c r="AB67" i="1"/>
  <c r="AA67" i="1"/>
  <c r="Z67" i="1"/>
  <c r="Y67" i="1"/>
  <c r="X67" i="1"/>
  <c r="W67" i="1"/>
  <c r="V67" i="1"/>
  <c r="AP66" i="1"/>
  <c r="AO66" i="1"/>
  <c r="AN66" i="1"/>
  <c r="AM66" i="1"/>
  <c r="AL66" i="1"/>
  <c r="AK66" i="1"/>
  <c r="AJ66" i="1"/>
  <c r="AI66" i="1"/>
  <c r="AH66" i="1"/>
  <c r="AD66" i="1"/>
  <c r="AC66" i="1"/>
  <c r="AB66" i="1"/>
  <c r="AA66" i="1"/>
  <c r="Z66" i="1"/>
  <c r="Y66" i="1"/>
  <c r="X66" i="1"/>
  <c r="W66" i="1"/>
  <c r="V66" i="1"/>
  <c r="AP65" i="1"/>
  <c r="AO65" i="1"/>
  <c r="AN65" i="1"/>
  <c r="AM65" i="1"/>
  <c r="AL65" i="1"/>
  <c r="AK65" i="1"/>
  <c r="AJ65" i="1"/>
  <c r="AI65" i="1"/>
  <c r="AH65" i="1"/>
  <c r="AD65" i="1"/>
  <c r="AC65" i="1"/>
  <c r="AB65" i="1"/>
  <c r="AA65" i="1"/>
  <c r="Z65" i="1"/>
  <c r="Y65" i="1"/>
  <c r="X65" i="1"/>
  <c r="W65" i="1"/>
  <c r="V65" i="1"/>
  <c r="AP64" i="1"/>
  <c r="AO64" i="1"/>
  <c r="AN64" i="1"/>
  <c r="AM64" i="1"/>
  <c r="AL64" i="1"/>
  <c r="AK64" i="1"/>
  <c r="AJ64" i="1"/>
  <c r="AI64" i="1"/>
  <c r="AH64" i="1"/>
  <c r="AD64" i="1"/>
  <c r="AC64" i="1"/>
  <c r="AB64" i="1"/>
  <c r="AA64" i="1"/>
  <c r="Z64" i="1"/>
  <c r="Y64" i="1"/>
  <c r="X64" i="1"/>
  <c r="W64" i="1"/>
  <c r="V64" i="1"/>
  <c r="AP63" i="1"/>
  <c r="AO63" i="1"/>
  <c r="AN63" i="1"/>
  <c r="AM63" i="1"/>
  <c r="AL63" i="1"/>
  <c r="AK63" i="1"/>
  <c r="AJ63" i="1"/>
  <c r="AI63" i="1"/>
  <c r="AH63" i="1"/>
  <c r="AD63" i="1"/>
  <c r="AC63" i="1"/>
  <c r="AB63" i="1"/>
  <c r="AA63" i="1"/>
  <c r="Z63" i="1"/>
  <c r="Y63" i="1"/>
  <c r="X63" i="1"/>
  <c r="W63" i="1"/>
  <c r="V63" i="1"/>
  <c r="AP62" i="1"/>
  <c r="AO62" i="1"/>
  <c r="AN62" i="1"/>
  <c r="AM62" i="1"/>
  <c r="AL62" i="1"/>
  <c r="AK62" i="1"/>
  <c r="AJ62" i="1"/>
  <c r="AI62" i="1"/>
  <c r="AH62" i="1"/>
  <c r="AD62" i="1"/>
  <c r="AC62" i="1"/>
  <c r="AB62" i="1"/>
  <c r="AA62" i="1"/>
  <c r="Z62" i="1"/>
  <c r="Y62" i="1"/>
  <c r="X62" i="1"/>
  <c r="W62" i="1"/>
  <c r="V62" i="1"/>
  <c r="AP61" i="1"/>
  <c r="AO61" i="1"/>
  <c r="AN61" i="1"/>
  <c r="AM61" i="1"/>
  <c r="AL61" i="1"/>
  <c r="AK61" i="1"/>
  <c r="AJ61" i="1"/>
  <c r="AI61" i="1"/>
  <c r="AH61" i="1"/>
  <c r="AD61" i="1"/>
  <c r="AC61" i="1"/>
  <c r="AB61" i="1"/>
  <c r="AA61" i="1"/>
  <c r="Z61" i="1"/>
  <c r="Y61" i="1"/>
  <c r="X61" i="1"/>
  <c r="W61" i="1"/>
  <c r="V61" i="1"/>
  <c r="AP60" i="1"/>
  <c r="AO60" i="1"/>
  <c r="AN60" i="1"/>
  <c r="AM60" i="1"/>
  <c r="AL60" i="1"/>
  <c r="AK60" i="1"/>
  <c r="AJ60" i="1"/>
  <c r="AI60" i="1"/>
  <c r="AH60" i="1"/>
  <c r="AD60" i="1"/>
  <c r="AC60" i="1"/>
  <c r="AB60" i="1"/>
  <c r="AA60" i="1"/>
  <c r="Z60" i="1"/>
  <c r="Y60" i="1"/>
  <c r="X60" i="1"/>
  <c r="W60" i="1"/>
  <c r="V60" i="1"/>
  <c r="AP59" i="1"/>
  <c r="AO59" i="1"/>
  <c r="AN59" i="1"/>
  <c r="AM59" i="1"/>
  <c r="AL59" i="1"/>
  <c r="AK59" i="1"/>
  <c r="AJ59" i="1"/>
  <c r="AI59" i="1"/>
  <c r="AH59" i="1"/>
  <c r="AD59" i="1"/>
  <c r="AC59" i="1"/>
  <c r="AB59" i="1"/>
  <c r="AA59" i="1"/>
  <c r="Z59" i="1"/>
  <c r="Y59" i="1"/>
  <c r="X59" i="1"/>
  <c r="W59" i="1"/>
  <c r="V59" i="1"/>
  <c r="AP58" i="1"/>
  <c r="AO58" i="1"/>
  <c r="AN58" i="1"/>
  <c r="AM58" i="1"/>
  <c r="AL58" i="1"/>
  <c r="AK58" i="1"/>
  <c r="AJ58" i="1"/>
  <c r="AI58" i="1"/>
  <c r="AH58" i="1"/>
  <c r="AD58" i="1"/>
  <c r="AC58" i="1"/>
  <c r="AB58" i="1"/>
  <c r="AA58" i="1"/>
  <c r="Z58" i="1"/>
  <c r="Y58" i="1"/>
  <c r="X58" i="1"/>
  <c r="W58" i="1"/>
  <c r="V58" i="1"/>
  <c r="AP57" i="1"/>
  <c r="AO57" i="1"/>
  <c r="AN57" i="1"/>
  <c r="AM57" i="1"/>
  <c r="AL57" i="1"/>
  <c r="AK57" i="1"/>
  <c r="AJ57" i="1"/>
  <c r="AI57" i="1"/>
  <c r="AH57" i="1"/>
  <c r="AD57" i="1"/>
  <c r="AC57" i="1"/>
  <c r="AB57" i="1"/>
  <c r="AA57" i="1"/>
  <c r="Z57" i="1"/>
  <c r="Y57" i="1"/>
  <c r="X57" i="1"/>
  <c r="W57" i="1"/>
  <c r="V57" i="1"/>
  <c r="AP56" i="1"/>
  <c r="AO56" i="1"/>
  <c r="AN56" i="1"/>
  <c r="AM56" i="1"/>
  <c r="AL56" i="1"/>
  <c r="AK56" i="1"/>
  <c r="AJ56" i="1"/>
  <c r="AI56" i="1"/>
  <c r="AH56" i="1"/>
  <c r="AD56" i="1"/>
  <c r="AC56" i="1"/>
  <c r="AB56" i="1"/>
  <c r="AA56" i="1"/>
  <c r="Z56" i="1"/>
  <c r="Y56" i="1"/>
  <c r="X56" i="1"/>
  <c r="W56" i="1"/>
  <c r="V56" i="1"/>
  <c r="AP55" i="1"/>
  <c r="AO55" i="1"/>
  <c r="AN55" i="1"/>
  <c r="AM55" i="1"/>
  <c r="AL55" i="1"/>
  <c r="AK55" i="1"/>
  <c r="AJ55" i="1"/>
  <c r="AI55" i="1"/>
  <c r="AH55" i="1"/>
  <c r="AD55" i="1"/>
  <c r="AC55" i="1"/>
  <c r="AB55" i="1"/>
  <c r="AA55" i="1"/>
  <c r="Z55" i="1"/>
  <c r="Y55" i="1"/>
  <c r="X55" i="1"/>
  <c r="W55" i="1"/>
  <c r="V55" i="1"/>
  <c r="AP54" i="1"/>
  <c r="AO54" i="1"/>
  <c r="AN54" i="1"/>
  <c r="AM54" i="1"/>
  <c r="AL54" i="1"/>
  <c r="AK54" i="1"/>
  <c r="AJ54" i="1"/>
  <c r="AI54" i="1"/>
  <c r="AH54" i="1"/>
  <c r="AD54" i="1"/>
  <c r="AC54" i="1"/>
  <c r="AB54" i="1"/>
  <c r="AA54" i="1"/>
  <c r="Z54" i="1"/>
  <c r="Y54" i="1"/>
  <c r="X54" i="1"/>
  <c r="W54" i="1"/>
  <c r="V54" i="1"/>
  <c r="AP53" i="1"/>
  <c r="AO53" i="1"/>
  <c r="AN53" i="1"/>
  <c r="AM53" i="1"/>
  <c r="AL53" i="1"/>
  <c r="AK53" i="1"/>
  <c r="AJ53" i="1"/>
  <c r="AI53" i="1"/>
  <c r="AH53" i="1"/>
  <c r="AD53" i="1"/>
  <c r="AC53" i="1"/>
  <c r="AB53" i="1"/>
  <c r="AA53" i="1"/>
  <c r="Z53" i="1"/>
  <c r="Y53" i="1"/>
  <c r="X53" i="1"/>
  <c r="W53" i="1"/>
  <c r="V53" i="1"/>
  <c r="AP52" i="1"/>
  <c r="AO52" i="1"/>
  <c r="AN52" i="1"/>
  <c r="AM52" i="1"/>
  <c r="AL52" i="1"/>
  <c r="AK52" i="1"/>
  <c r="AJ52" i="1"/>
  <c r="AI52" i="1"/>
  <c r="AH52" i="1"/>
  <c r="AD52" i="1"/>
  <c r="AC52" i="1"/>
  <c r="AB52" i="1"/>
  <c r="AA52" i="1"/>
  <c r="Z52" i="1"/>
  <c r="Y52" i="1"/>
  <c r="X52" i="1"/>
  <c r="W52" i="1"/>
  <c r="V52" i="1"/>
  <c r="AP51" i="1"/>
  <c r="AO51" i="1"/>
  <c r="AN51" i="1"/>
  <c r="AM51" i="1"/>
  <c r="AL51" i="1"/>
  <c r="AK51" i="1"/>
  <c r="AJ51" i="1"/>
  <c r="AI51" i="1"/>
  <c r="AH51" i="1"/>
  <c r="AD51" i="1"/>
  <c r="AC51" i="1"/>
  <c r="AB51" i="1"/>
  <c r="AA51" i="1"/>
  <c r="Z51" i="1"/>
  <c r="Y51" i="1"/>
  <c r="X51" i="1"/>
  <c r="W51" i="1"/>
  <c r="V51" i="1"/>
  <c r="AP50" i="1"/>
  <c r="AO50" i="1"/>
  <c r="AN50" i="1"/>
  <c r="AM50" i="1"/>
  <c r="AL50" i="1"/>
  <c r="AK50" i="1"/>
  <c r="AJ50" i="1"/>
  <c r="AI50" i="1"/>
  <c r="AH50" i="1"/>
  <c r="AD50" i="1"/>
  <c r="AC50" i="1"/>
  <c r="AB50" i="1"/>
  <c r="AA50" i="1"/>
  <c r="Z50" i="1"/>
  <c r="Y50" i="1"/>
  <c r="X50" i="1"/>
  <c r="W50" i="1"/>
  <c r="V50" i="1"/>
  <c r="AP49" i="1"/>
  <c r="AO49" i="1"/>
  <c r="AN49" i="1"/>
  <c r="AM49" i="1"/>
  <c r="AL49" i="1"/>
  <c r="AK49" i="1"/>
  <c r="AJ49" i="1"/>
  <c r="AI49" i="1"/>
  <c r="AH49" i="1"/>
  <c r="AD49" i="1"/>
  <c r="AC49" i="1"/>
  <c r="AB49" i="1"/>
  <c r="AA49" i="1"/>
  <c r="Z49" i="1"/>
  <c r="Y49" i="1"/>
  <c r="X49" i="1"/>
  <c r="W49" i="1"/>
  <c r="V49" i="1"/>
  <c r="AP48" i="1"/>
  <c r="AO48" i="1"/>
  <c r="AN48" i="1"/>
  <c r="AM48" i="1"/>
  <c r="AL48" i="1"/>
  <c r="AK48" i="1"/>
  <c r="AJ48" i="1"/>
  <c r="AI48" i="1"/>
  <c r="AH48" i="1"/>
  <c r="AD48" i="1"/>
  <c r="AC48" i="1"/>
  <c r="AB48" i="1"/>
  <c r="AA48" i="1"/>
  <c r="Z48" i="1"/>
  <c r="Y48" i="1"/>
  <c r="X48" i="1"/>
  <c r="W48" i="1"/>
  <c r="V48" i="1"/>
  <c r="AP47" i="1"/>
  <c r="AO47" i="1"/>
  <c r="AN47" i="1"/>
  <c r="AM47" i="1"/>
  <c r="AL47" i="1"/>
  <c r="AK47" i="1"/>
  <c r="AJ47" i="1"/>
  <c r="AI47" i="1"/>
  <c r="AH47" i="1"/>
  <c r="AD47" i="1"/>
  <c r="AC47" i="1"/>
  <c r="AB47" i="1"/>
  <c r="AA47" i="1"/>
  <c r="Z47" i="1"/>
  <c r="Y47" i="1"/>
  <c r="X47" i="1"/>
  <c r="W47" i="1"/>
  <c r="V47" i="1"/>
  <c r="AP46" i="1"/>
  <c r="AO46" i="1"/>
  <c r="AN46" i="1"/>
  <c r="AM46" i="1"/>
  <c r="AL46" i="1"/>
  <c r="AK46" i="1"/>
  <c r="AJ46" i="1"/>
  <c r="AI46" i="1"/>
  <c r="AH46" i="1"/>
  <c r="AD46" i="1"/>
  <c r="AC46" i="1"/>
  <c r="AB46" i="1"/>
  <c r="AA46" i="1"/>
  <c r="Z46" i="1"/>
  <c r="Y46" i="1"/>
  <c r="X46" i="1"/>
  <c r="W46" i="1"/>
  <c r="V46" i="1"/>
  <c r="AP45" i="1"/>
  <c r="AO45" i="1"/>
  <c r="AN45" i="1"/>
  <c r="AM45" i="1"/>
  <c r="AL45" i="1"/>
  <c r="AK45" i="1"/>
  <c r="AJ45" i="1"/>
  <c r="AI45" i="1"/>
  <c r="AH45" i="1"/>
  <c r="AD45" i="1"/>
  <c r="AC45" i="1"/>
  <c r="AB45" i="1"/>
  <c r="AA45" i="1"/>
  <c r="Z45" i="1"/>
  <c r="Y45" i="1"/>
  <c r="X45" i="1"/>
  <c r="W45" i="1"/>
  <c r="V45" i="1"/>
  <c r="AP44" i="1"/>
  <c r="AO44" i="1"/>
  <c r="AN44" i="1"/>
  <c r="AM44" i="1"/>
  <c r="AL44" i="1"/>
  <c r="AK44" i="1"/>
  <c r="AJ44" i="1"/>
  <c r="AI44" i="1"/>
  <c r="AH44" i="1"/>
  <c r="AD44" i="1"/>
  <c r="AC44" i="1"/>
  <c r="AB44" i="1"/>
  <c r="AA44" i="1"/>
  <c r="Z44" i="1"/>
  <c r="Y44" i="1"/>
  <c r="X44" i="1"/>
  <c r="W44" i="1"/>
  <c r="V44" i="1"/>
  <c r="R44" i="1"/>
  <c r="AP43" i="1"/>
  <c r="AO43" i="1"/>
  <c r="AN43" i="1"/>
  <c r="AM43" i="1"/>
  <c r="AL43" i="1"/>
  <c r="AK43" i="1"/>
  <c r="AJ43" i="1"/>
  <c r="AI43" i="1"/>
  <c r="AH43" i="1"/>
  <c r="AD43" i="1"/>
  <c r="AC43" i="1"/>
  <c r="AB43" i="1"/>
  <c r="AA43" i="1"/>
  <c r="Z43" i="1"/>
  <c r="Y43" i="1"/>
  <c r="X43" i="1"/>
  <c r="W43" i="1"/>
  <c r="V43" i="1"/>
  <c r="R43" i="1"/>
  <c r="AP42" i="1"/>
  <c r="AO42" i="1"/>
  <c r="AN42" i="1"/>
  <c r="AM42" i="1"/>
  <c r="AL42" i="1"/>
  <c r="AK42" i="1"/>
  <c r="AJ42" i="1"/>
  <c r="AI42" i="1"/>
  <c r="AH42" i="1"/>
  <c r="AD42" i="1"/>
  <c r="AC42" i="1"/>
  <c r="AB42" i="1"/>
  <c r="AA42" i="1"/>
  <c r="Z42" i="1"/>
  <c r="Y42" i="1"/>
  <c r="X42" i="1"/>
  <c r="W42" i="1"/>
  <c r="V42" i="1"/>
  <c r="R42" i="1"/>
  <c r="AP41" i="1"/>
  <c r="AO41" i="1"/>
  <c r="AN41" i="1"/>
  <c r="AM41" i="1"/>
  <c r="AL41" i="1"/>
  <c r="AK41" i="1"/>
  <c r="AJ41" i="1"/>
  <c r="AI41" i="1"/>
  <c r="AH41" i="1"/>
  <c r="AD41" i="1"/>
  <c r="AC41" i="1"/>
  <c r="AB41" i="1"/>
  <c r="AA41" i="1"/>
  <c r="Z41" i="1"/>
  <c r="Y41" i="1"/>
  <c r="X41" i="1"/>
  <c r="W41" i="1"/>
  <c r="V41" i="1"/>
  <c r="R41" i="1"/>
  <c r="AP40" i="1"/>
  <c r="AO40" i="1"/>
  <c r="AN40" i="1"/>
  <c r="AM40" i="1"/>
  <c r="AL40" i="1"/>
  <c r="AK40" i="1"/>
  <c r="AJ40" i="1"/>
  <c r="AI40" i="1"/>
  <c r="AH40" i="1"/>
  <c r="AD40" i="1"/>
  <c r="AC40" i="1"/>
  <c r="AB40" i="1"/>
  <c r="AA40" i="1"/>
  <c r="Z40" i="1"/>
  <c r="Y40" i="1"/>
  <c r="X40" i="1"/>
  <c r="W40" i="1"/>
  <c r="V40" i="1"/>
  <c r="R40" i="1"/>
  <c r="AP39" i="1"/>
  <c r="AO39" i="1"/>
  <c r="AN39" i="1"/>
  <c r="AM39" i="1"/>
  <c r="AL39" i="1"/>
  <c r="AK39" i="1"/>
  <c r="AJ39" i="1"/>
  <c r="AI39" i="1"/>
  <c r="AH39" i="1"/>
  <c r="AD39" i="1"/>
  <c r="AC39" i="1"/>
  <c r="AB39" i="1"/>
  <c r="AA39" i="1"/>
  <c r="Z39" i="1"/>
  <c r="Y39" i="1"/>
  <c r="X39" i="1"/>
  <c r="W39" i="1"/>
  <c r="V39" i="1"/>
  <c r="R39" i="1"/>
  <c r="AP38" i="1"/>
  <c r="AO38" i="1"/>
  <c r="AN38" i="1"/>
  <c r="AM38" i="1"/>
  <c r="AL38" i="1"/>
  <c r="AK38" i="1"/>
  <c r="AJ38" i="1"/>
  <c r="AI38" i="1"/>
  <c r="AH38" i="1"/>
  <c r="AD38" i="1"/>
  <c r="AC38" i="1"/>
  <c r="AB38" i="1"/>
  <c r="AA38" i="1"/>
  <c r="Z38" i="1"/>
  <c r="Y38" i="1"/>
  <c r="X38" i="1"/>
  <c r="W38" i="1"/>
  <c r="V38" i="1"/>
  <c r="R38" i="1"/>
  <c r="AP37" i="1"/>
  <c r="AO37" i="1"/>
  <c r="AN37" i="1"/>
  <c r="AM37" i="1"/>
  <c r="AL37" i="1"/>
  <c r="AK37" i="1"/>
  <c r="AJ37" i="1"/>
  <c r="AI37" i="1"/>
  <c r="AH37" i="1"/>
  <c r="AD37" i="1"/>
  <c r="AC37" i="1"/>
  <c r="AB37" i="1"/>
  <c r="AA37" i="1"/>
  <c r="Z37" i="1"/>
  <c r="Y37" i="1"/>
  <c r="X37" i="1"/>
  <c r="W37" i="1"/>
  <c r="V37" i="1"/>
  <c r="R37" i="1"/>
  <c r="AP36" i="1"/>
  <c r="AO36" i="1"/>
  <c r="AN36" i="1"/>
  <c r="AM36" i="1"/>
  <c r="AL36" i="1"/>
  <c r="AK36" i="1"/>
  <c r="AJ36" i="1"/>
  <c r="AI36" i="1"/>
  <c r="AH36" i="1"/>
  <c r="AD36" i="1"/>
  <c r="AC36" i="1"/>
  <c r="AB36" i="1"/>
  <c r="AA36" i="1"/>
  <c r="Z36" i="1"/>
  <c r="Y36" i="1"/>
  <c r="X36" i="1"/>
  <c r="W36" i="1"/>
  <c r="V36" i="1"/>
  <c r="R36" i="1"/>
  <c r="AP35" i="1"/>
  <c r="AO35" i="1"/>
  <c r="AN35" i="1"/>
  <c r="AM35" i="1"/>
  <c r="AL35" i="1"/>
  <c r="AK35" i="1"/>
  <c r="AJ35" i="1"/>
  <c r="AI35" i="1"/>
  <c r="AH35" i="1"/>
  <c r="AD35" i="1"/>
  <c r="AC35" i="1"/>
  <c r="AB35" i="1"/>
  <c r="AA35" i="1"/>
  <c r="Z35" i="1"/>
  <c r="Y35" i="1"/>
  <c r="X35" i="1"/>
  <c r="W35" i="1"/>
  <c r="V35" i="1"/>
  <c r="R35" i="1"/>
  <c r="AP34" i="1"/>
  <c r="AO34" i="1"/>
  <c r="AN34" i="1"/>
  <c r="AM34" i="1"/>
  <c r="AL34" i="1"/>
  <c r="AK34" i="1"/>
  <c r="AJ34" i="1"/>
  <c r="AI34" i="1"/>
  <c r="AH34" i="1"/>
  <c r="AD34" i="1"/>
  <c r="AC34" i="1"/>
  <c r="AB34" i="1"/>
  <c r="AA34" i="1"/>
  <c r="Z34" i="1"/>
  <c r="Y34" i="1"/>
  <c r="X34" i="1"/>
  <c r="W34" i="1"/>
  <c r="V34" i="1"/>
  <c r="R34" i="1"/>
  <c r="AP33" i="1"/>
  <c r="AO33" i="1"/>
  <c r="AN33" i="1"/>
  <c r="AM33" i="1"/>
  <c r="AL33" i="1"/>
  <c r="AK33" i="1"/>
  <c r="AJ33" i="1"/>
  <c r="AI33" i="1"/>
  <c r="AH33" i="1"/>
  <c r="AD33" i="1"/>
  <c r="AC33" i="1"/>
  <c r="AB33" i="1"/>
  <c r="AA33" i="1"/>
  <c r="Z33" i="1"/>
  <c r="Y33" i="1"/>
  <c r="X33" i="1"/>
  <c r="W33" i="1"/>
  <c r="V33" i="1"/>
  <c r="R33" i="1"/>
  <c r="AP32" i="1"/>
  <c r="AO32" i="1"/>
  <c r="AN32" i="1"/>
  <c r="AM32" i="1"/>
  <c r="AL32" i="1"/>
  <c r="AK32" i="1"/>
  <c r="AJ32" i="1"/>
  <c r="AI32" i="1"/>
  <c r="AH32" i="1"/>
  <c r="AD32" i="1"/>
  <c r="AC32" i="1"/>
  <c r="AB32" i="1"/>
  <c r="AA32" i="1"/>
  <c r="Z32" i="1"/>
  <c r="Y32" i="1"/>
  <c r="X32" i="1"/>
  <c r="W32" i="1"/>
  <c r="V32" i="1"/>
  <c r="R32" i="1"/>
  <c r="AP31" i="1"/>
  <c r="AO31" i="1"/>
  <c r="AN31" i="1"/>
  <c r="AM31" i="1"/>
  <c r="AL31" i="1"/>
  <c r="AK31" i="1"/>
  <c r="AJ31" i="1"/>
  <c r="AI31" i="1"/>
  <c r="AH31" i="1"/>
  <c r="AD31" i="1"/>
  <c r="AC31" i="1"/>
  <c r="AB31" i="1"/>
  <c r="AA31" i="1"/>
  <c r="Z31" i="1"/>
  <c r="Y31" i="1"/>
  <c r="X31" i="1"/>
  <c r="W31" i="1"/>
  <c r="V31" i="1"/>
  <c r="R31" i="1"/>
  <c r="AP30" i="1"/>
  <c r="AO30" i="1"/>
  <c r="AN30" i="1"/>
  <c r="AM30" i="1"/>
  <c r="AL30" i="1"/>
  <c r="AK30" i="1"/>
  <c r="AJ30" i="1"/>
  <c r="AI30" i="1"/>
  <c r="AH30" i="1"/>
  <c r="AD30" i="1"/>
  <c r="AC30" i="1"/>
  <c r="AB30" i="1"/>
  <c r="AA30" i="1"/>
  <c r="Z30" i="1"/>
  <c r="Y30" i="1"/>
  <c r="X30" i="1"/>
  <c r="W30" i="1"/>
  <c r="V30" i="1"/>
  <c r="R30" i="1"/>
  <c r="AP29" i="1"/>
  <c r="AO29" i="1"/>
  <c r="AN29" i="1"/>
  <c r="AM29" i="1"/>
  <c r="AL29" i="1"/>
  <c r="AK29" i="1"/>
  <c r="AJ29" i="1"/>
  <c r="AI29" i="1"/>
  <c r="AH29" i="1"/>
  <c r="AD29" i="1"/>
  <c r="AC29" i="1"/>
  <c r="AB29" i="1"/>
  <c r="AA29" i="1"/>
  <c r="Z29" i="1"/>
  <c r="Y29" i="1"/>
  <c r="X29" i="1"/>
  <c r="W29" i="1"/>
  <c r="V29" i="1"/>
  <c r="R29" i="1"/>
  <c r="AP28" i="1"/>
  <c r="AO28" i="1"/>
  <c r="AN28" i="1"/>
  <c r="AM28" i="1"/>
  <c r="AL28" i="1"/>
  <c r="AK28" i="1"/>
  <c r="AJ28" i="1"/>
  <c r="AI28" i="1"/>
  <c r="AH28" i="1"/>
  <c r="AD28" i="1"/>
  <c r="AC28" i="1"/>
  <c r="AB28" i="1"/>
  <c r="AA28" i="1"/>
  <c r="Z28" i="1"/>
  <c r="Y28" i="1"/>
  <c r="X28" i="1"/>
  <c r="W28" i="1"/>
  <c r="V28" i="1"/>
  <c r="AP27" i="1"/>
  <c r="AO27" i="1"/>
  <c r="AN27" i="1"/>
  <c r="AM27" i="1"/>
  <c r="AL27" i="1"/>
  <c r="AK27" i="1"/>
  <c r="AJ27" i="1"/>
  <c r="AI27" i="1"/>
  <c r="AH27" i="1"/>
  <c r="AD27" i="1"/>
  <c r="AC27" i="1"/>
  <c r="AB27" i="1"/>
  <c r="AA27" i="1"/>
  <c r="Z27" i="1"/>
  <c r="Y27" i="1"/>
  <c r="X27" i="1"/>
  <c r="W27" i="1"/>
  <c r="V27" i="1"/>
  <c r="AP26" i="1"/>
  <c r="AO26" i="1"/>
  <c r="AN26" i="1"/>
  <c r="AM26" i="1"/>
  <c r="AL26" i="1"/>
  <c r="AK26" i="1"/>
  <c r="AJ26" i="1"/>
  <c r="AI26" i="1"/>
  <c r="AH26" i="1"/>
  <c r="AF26" i="1"/>
  <c r="AF30" i="1" s="1"/>
  <c r="AF34" i="1" s="1"/>
  <c r="AF38" i="1" s="1"/>
  <c r="AF42" i="1" s="1"/>
  <c r="AF46" i="1" s="1"/>
  <c r="AF50" i="1" s="1"/>
  <c r="AF54" i="1" s="1"/>
  <c r="AF58" i="1" s="1"/>
  <c r="AF62" i="1" s="1"/>
  <c r="AF66" i="1" s="1"/>
  <c r="AF70" i="1" s="1"/>
  <c r="AF74" i="1" s="1"/>
  <c r="AF78" i="1" s="1"/>
  <c r="AF82" i="1" s="1"/>
  <c r="AF86" i="1" s="1"/>
  <c r="AF90" i="1" s="1"/>
  <c r="AF94" i="1" s="1"/>
  <c r="AD26" i="1"/>
  <c r="AC26" i="1"/>
  <c r="AB26" i="1"/>
  <c r="AA26" i="1"/>
  <c r="Z26" i="1"/>
  <c r="Y26" i="1"/>
  <c r="X26" i="1"/>
  <c r="W26" i="1"/>
  <c r="V26" i="1"/>
  <c r="T26" i="1"/>
  <c r="T30" i="1" s="1"/>
  <c r="T34" i="1" s="1"/>
  <c r="T38" i="1" s="1"/>
  <c r="T42" i="1" s="1"/>
  <c r="T46" i="1" s="1"/>
  <c r="T50" i="1" s="1"/>
  <c r="T54" i="1" s="1"/>
  <c r="T58" i="1" s="1"/>
  <c r="T62" i="1" s="1"/>
  <c r="T66" i="1" s="1"/>
  <c r="T70" i="1" s="1"/>
  <c r="T74" i="1" s="1"/>
  <c r="T78" i="1" s="1"/>
  <c r="T82" i="1" s="1"/>
  <c r="T86" i="1" s="1"/>
  <c r="T90" i="1" s="1"/>
  <c r="T94" i="1" s="1"/>
  <c r="AP25" i="1"/>
  <c r="AO25" i="1"/>
  <c r="AN25" i="1"/>
  <c r="AM25" i="1"/>
  <c r="AL25" i="1"/>
  <c r="AK25" i="1"/>
  <c r="AJ25" i="1"/>
  <c r="AI25" i="1"/>
  <c r="AH25" i="1"/>
  <c r="AF25" i="1"/>
  <c r="AF29" i="1" s="1"/>
  <c r="AF33" i="1" s="1"/>
  <c r="AF37" i="1" s="1"/>
  <c r="AF41" i="1" s="1"/>
  <c r="AF45" i="1" s="1"/>
  <c r="AF49" i="1" s="1"/>
  <c r="AF53" i="1" s="1"/>
  <c r="AF57" i="1" s="1"/>
  <c r="AF61" i="1" s="1"/>
  <c r="AF65" i="1" s="1"/>
  <c r="AF69" i="1" s="1"/>
  <c r="AF73" i="1" s="1"/>
  <c r="AF77" i="1" s="1"/>
  <c r="AF81" i="1" s="1"/>
  <c r="AF85" i="1" s="1"/>
  <c r="AF89" i="1" s="1"/>
  <c r="AF93" i="1" s="1"/>
  <c r="AD25" i="1"/>
  <c r="AC25" i="1"/>
  <c r="AB25" i="1"/>
  <c r="AA25" i="1"/>
  <c r="Z25" i="1"/>
  <c r="Y25" i="1"/>
  <c r="X25" i="1"/>
  <c r="W25" i="1"/>
  <c r="V25" i="1"/>
  <c r="T25" i="1"/>
  <c r="T29" i="1" s="1"/>
  <c r="T33" i="1" s="1"/>
  <c r="T37" i="1" s="1"/>
  <c r="T41" i="1" s="1"/>
  <c r="T45" i="1" s="1"/>
  <c r="T49" i="1" s="1"/>
  <c r="T53" i="1" s="1"/>
  <c r="T57" i="1" s="1"/>
  <c r="T61" i="1" s="1"/>
  <c r="T65" i="1" s="1"/>
  <c r="T69" i="1" s="1"/>
  <c r="T73" i="1" s="1"/>
  <c r="T77" i="1" s="1"/>
  <c r="T81" i="1" s="1"/>
  <c r="T85" i="1" s="1"/>
  <c r="T89" i="1" s="1"/>
  <c r="T93" i="1" s="1"/>
  <c r="AP24" i="1"/>
  <c r="AO24" i="1"/>
  <c r="AN24" i="1"/>
  <c r="AM24" i="1"/>
  <c r="AL24" i="1"/>
  <c r="AK24" i="1"/>
  <c r="AJ24" i="1"/>
  <c r="AI24" i="1"/>
  <c r="AH24" i="1"/>
  <c r="AF24" i="1"/>
  <c r="AF28" i="1" s="1"/>
  <c r="AF32" i="1" s="1"/>
  <c r="AF36" i="1" s="1"/>
  <c r="AF40" i="1" s="1"/>
  <c r="AF44" i="1" s="1"/>
  <c r="AF48" i="1" s="1"/>
  <c r="AF52" i="1" s="1"/>
  <c r="AF56" i="1" s="1"/>
  <c r="AF60" i="1" s="1"/>
  <c r="AF64" i="1" s="1"/>
  <c r="AF68" i="1" s="1"/>
  <c r="AF72" i="1" s="1"/>
  <c r="AF76" i="1" s="1"/>
  <c r="AF80" i="1" s="1"/>
  <c r="AF84" i="1" s="1"/>
  <c r="AF88" i="1" s="1"/>
  <c r="AF92" i="1" s="1"/>
  <c r="AD24" i="1"/>
  <c r="AC24" i="1"/>
  <c r="AB24" i="1"/>
  <c r="AA24" i="1"/>
  <c r="Z24" i="1"/>
  <c r="Y24" i="1"/>
  <c r="X24" i="1"/>
  <c r="W24" i="1"/>
  <c r="V24" i="1"/>
  <c r="T24" i="1"/>
  <c r="T28" i="1" s="1"/>
  <c r="T32" i="1" s="1"/>
  <c r="T36" i="1" s="1"/>
  <c r="T40" i="1" s="1"/>
  <c r="T44" i="1" s="1"/>
  <c r="T48" i="1" s="1"/>
  <c r="T52" i="1" s="1"/>
  <c r="T56" i="1" s="1"/>
  <c r="T60" i="1" s="1"/>
  <c r="T64" i="1" s="1"/>
  <c r="T68" i="1" s="1"/>
  <c r="T72" i="1" s="1"/>
  <c r="T76" i="1" s="1"/>
  <c r="T80" i="1" s="1"/>
  <c r="T84" i="1" s="1"/>
  <c r="T88" i="1" s="1"/>
  <c r="T92" i="1" s="1"/>
  <c r="AP23" i="1"/>
  <c r="AO23" i="1"/>
  <c r="AN23" i="1"/>
  <c r="AM23" i="1"/>
  <c r="AL23" i="1"/>
  <c r="AK23" i="1"/>
  <c r="AJ23" i="1"/>
  <c r="AI23" i="1"/>
  <c r="AH23" i="1"/>
  <c r="AF23" i="1"/>
  <c r="AF27" i="1" s="1"/>
  <c r="AF31" i="1" s="1"/>
  <c r="AF35" i="1" s="1"/>
  <c r="AF39" i="1" s="1"/>
  <c r="AF43" i="1" s="1"/>
  <c r="AF47" i="1" s="1"/>
  <c r="AF51" i="1" s="1"/>
  <c r="AF55" i="1" s="1"/>
  <c r="AF59" i="1" s="1"/>
  <c r="AF63" i="1" s="1"/>
  <c r="AF67" i="1" s="1"/>
  <c r="AF71" i="1" s="1"/>
  <c r="AF75" i="1" s="1"/>
  <c r="AF79" i="1" s="1"/>
  <c r="AF83" i="1" s="1"/>
  <c r="AF87" i="1" s="1"/>
  <c r="AF91" i="1" s="1"/>
  <c r="AD23" i="1"/>
  <c r="AC23" i="1"/>
  <c r="AB23" i="1"/>
  <c r="AA23" i="1"/>
  <c r="Z23" i="1"/>
  <c r="Y23" i="1"/>
  <c r="X23" i="1"/>
  <c r="W23" i="1"/>
  <c r="V23" i="1"/>
  <c r="T23" i="1"/>
  <c r="T27" i="1" s="1"/>
  <c r="T31" i="1" s="1"/>
  <c r="T35" i="1" s="1"/>
  <c r="T39" i="1" s="1"/>
  <c r="T43" i="1" s="1"/>
  <c r="T47" i="1" s="1"/>
  <c r="T51" i="1" s="1"/>
  <c r="T55" i="1" s="1"/>
  <c r="T59" i="1" s="1"/>
  <c r="T63" i="1" s="1"/>
  <c r="T67" i="1" s="1"/>
  <c r="T71" i="1" s="1"/>
  <c r="T75" i="1" s="1"/>
  <c r="T79" i="1" s="1"/>
  <c r="T83" i="1" s="1"/>
  <c r="T87" i="1" s="1"/>
  <c r="T91" i="1" s="1"/>
  <c r="AP22" i="1"/>
  <c r="AO22" i="1"/>
  <c r="AN22" i="1"/>
  <c r="AM22" i="1"/>
  <c r="AL22" i="1"/>
  <c r="AK22" i="1"/>
  <c r="AJ22" i="1"/>
  <c r="AI22" i="1"/>
  <c r="AH22" i="1"/>
  <c r="AD22" i="1"/>
  <c r="AC22" i="1"/>
  <c r="AB22" i="1"/>
  <c r="AA22" i="1"/>
  <c r="Z22" i="1"/>
  <c r="Y22" i="1"/>
  <c r="X22" i="1"/>
  <c r="W22" i="1"/>
  <c r="V22" i="1"/>
  <c r="AP21" i="1"/>
  <c r="AO21" i="1"/>
  <c r="AN21" i="1"/>
  <c r="AM21" i="1"/>
  <c r="AL21" i="1"/>
  <c r="AK21" i="1"/>
  <c r="AJ21" i="1"/>
  <c r="AI21" i="1"/>
  <c r="AD21" i="1"/>
  <c r="AC21" i="1"/>
  <c r="AB21" i="1"/>
  <c r="AA21" i="1"/>
  <c r="Z21" i="1"/>
  <c r="Y21" i="1"/>
  <c r="X21" i="1"/>
  <c r="W21" i="1"/>
  <c r="V21" i="1"/>
  <c r="AP20" i="1"/>
  <c r="AO20" i="1"/>
  <c r="AN20" i="1"/>
  <c r="AM20" i="1"/>
  <c r="AL20" i="1"/>
  <c r="AK20" i="1"/>
  <c r="AJ20" i="1"/>
  <c r="AI20" i="1"/>
  <c r="AH20" i="1"/>
  <c r="AD20" i="1"/>
  <c r="AC20" i="1"/>
  <c r="AB20" i="1"/>
  <c r="AA20" i="1"/>
  <c r="Z20" i="1"/>
  <c r="Y20" i="1"/>
  <c r="X20" i="1"/>
  <c r="W20" i="1"/>
  <c r="V20" i="1"/>
  <c r="AP19" i="1"/>
  <c r="AO19" i="1"/>
  <c r="AN19" i="1"/>
  <c r="AM19" i="1"/>
  <c r="AL19" i="1"/>
  <c r="AK19" i="1"/>
  <c r="AJ19" i="1"/>
  <c r="AI19" i="1"/>
  <c r="AH19" i="1"/>
  <c r="AD19" i="1"/>
  <c r="AC19" i="1"/>
  <c r="AB19" i="1"/>
  <c r="AA19" i="1"/>
  <c r="Z19" i="1"/>
  <c r="Y19" i="1"/>
  <c r="X19" i="1"/>
  <c r="W19" i="1"/>
  <c r="V19" i="1"/>
  <c r="AP18" i="1"/>
  <c r="AO18" i="1"/>
  <c r="AN18" i="1"/>
  <c r="AM18" i="1"/>
  <c r="AL18" i="1"/>
  <c r="AK18" i="1"/>
  <c r="AJ18" i="1"/>
  <c r="AI18" i="1"/>
  <c r="AH18" i="1"/>
  <c r="AD18" i="1"/>
  <c r="AC18" i="1"/>
  <c r="AB18" i="1"/>
  <c r="AA18" i="1"/>
  <c r="Z18" i="1"/>
  <c r="Y18" i="1"/>
  <c r="X18" i="1"/>
  <c r="W18" i="1"/>
  <c r="V18" i="1"/>
  <c r="AP17" i="1"/>
  <c r="AO17" i="1"/>
  <c r="AN17" i="1"/>
  <c r="AM17" i="1"/>
  <c r="AL17" i="1"/>
  <c r="AK17" i="1"/>
  <c r="AJ17" i="1"/>
  <c r="AI17" i="1"/>
  <c r="AH17" i="1"/>
  <c r="AD17" i="1"/>
  <c r="AC17" i="1"/>
  <c r="AB17" i="1"/>
  <c r="AA17" i="1"/>
  <c r="Z17" i="1"/>
  <c r="Y17" i="1"/>
  <c r="X17" i="1"/>
  <c r="W17" i="1"/>
  <c r="V17" i="1"/>
  <c r="AP16" i="1"/>
  <c r="AO16" i="1"/>
  <c r="AN16" i="1"/>
  <c r="AM16" i="1"/>
  <c r="AL16" i="1"/>
  <c r="AK16" i="1"/>
  <c r="AJ16" i="1"/>
  <c r="AI16" i="1"/>
  <c r="AD16" i="1"/>
  <c r="AC16" i="1"/>
  <c r="AB16" i="1"/>
  <c r="AA16" i="1"/>
  <c r="Z16" i="1"/>
  <c r="Y16" i="1"/>
  <c r="X16" i="1"/>
  <c r="W16" i="1"/>
  <c r="V16" i="1"/>
  <c r="AP15" i="1"/>
  <c r="AO15" i="1"/>
  <c r="AN15" i="1"/>
  <c r="AM15" i="1"/>
  <c r="AL15" i="1"/>
  <c r="AK15" i="1"/>
  <c r="AJ15" i="1"/>
  <c r="AI15" i="1"/>
  <c r="AH15" i="1"/>
  <c r="AD15" i="1"/>
  <c r="AC15" i="1"/>
  <c r="AB15" i="1"/>
  <c r="AA15" i="1"/>
  <c r="Z15" i="1"/>
  <c r="Y15" i="1"/>
  <c r="X15" i="1"/>
  <c r="AW204" i="1" l="1"/>
  <c r="Y204" i="1"/>
</calcChain>
</file>

<file path=xl/sharedStrings.xml><?xml version="1.0" encoding="utf-8"?>
<sst xmlns="http://schemas.openxmlformats.org/spreadsheetml/2006/main" count="1113" uniqueCount="103">
  <si>
    <t>Instructions + Designs for Q 1 and Q 2.</t>
  </si>
  <si>
    <t>Version 1</t>
  </si>
  <si>
    <t>Project</t>
  </si>
  <si>
    <t>R1</t>
  </si>
  <si>
    <t>R2</t>
  </si>
  <si>
    <t>R3</t>
  </si>
  <si>
    <t>R4</t>
  </si>
  <si>
    <t>R5</t>
  </si>
  <si>
    <t>R6</t>
  </si>
  <si>
    <t>R7</t>
  </si>
  <si>
    <t>Mean</t>
  </si>
  <si>
    <t>variance</t>
  </si>
  <si>
    <t>Create Question 1 and 2 sets</t>
  </si>
  <si>
    <t>Set</t>
  </si>
  <si>
    <t>Variance</t>
  </si>
  <si>
    <t>Version 2</t>
  </si>
  <si>
    <t>BIBD: Used to assign version rows to sets. Each row below is a "set". Each number in a row refers to a row in either version 1 or version 2 above.</t>
  </si>
  <si>
    <t>Projects from Versions 1 or 2 (above)</t>
  </si>
  <si>
    <t>Instructions for creating the survey:</t>
  </si>
  <si>
    <t>1. There are two versions, as shown above. Each version uses the same BIBD shown immediately above.</t>
  </si>
  <si>
    <t>2. This is a fairly simple "find &amp; replace" procedure. The numbers in each of the 20 rows immediately above correspond to the row numbers in each version.</t>
  </si>
  <si>
    <t>To make Version 1, you simply replace the numbers in each row immediately above with the project ratings for the 7 raters and their means in Version 1.</t>
  </si>
  <si>
    <t>To make Version 2, you simply replace the numbers in each row immediately above with the project ratings for the 7 raters and their means in Version 2.</t>
  </si>
  <si>
    <t>You lay them out as shown below for row 1 of the design immediately above and for row 1 in Version 1, followed by row 1 in Version 2:</t>
  </si>
  <si>
    <t>Not shown</t>
  </si>
  <si>
    <t>Check ONE in each column</t>
  </si>
  <si>
    <t>MEAN</t>
  </si>
  <si>
    <t>Fund 1st</t>
  </si>
  <si>
    <t>Fund 2nd</t>
  </si>
  <si>
    <t>Fund 3rd</t>
  </si>
  <si>
    <t>The above column is to show how to merge a version 1 row with row 1 of the BIBD</t>
  </si>
  <si>
    <t>The above column is to show how to merge a version 2 row with row 1 of the BIBD</t>
  </si>
  <si>
    <t>So, each Version (1 or 2) row (1 to 16) is assigned to 20 sets using the BIBD, for a total of 40 sets. Each set has exactly 4 projects in it, described by 7 raters (their rating) and a mean. Q2 adds the Standard Deviation (SD); otherwise, Q2 is exactly the same as Q1. The 20 sets should be split into two sets of 10 sets by putting the first 10 in one set of sets and the second 10 in a second set of sets. Because there are two versions of raters, means and SDs (version 1 and 2), there will be FOUR total versions of TEN SETS. Each participant should be randomly assigned to ONE of the four versions of 10 sets without replacement, subject to a quota constraint of equal sample sizes per each of the FOUR versions of 10.</t>
  </si>
  <si>
    <t>Instructions + Designs for Q 3</t>
  </si>
  <si>
    <t>My numbers</t>
  </si>
  <si>
    <t>Final Designs for Q 3</t>
  </si>
  <si>
    <t>Final Designs for Q 3 - substituting in the cost levels</t>
  </si>
  <si>
    <t>Block (Version 1)</t>
  </si>
  <si>
    <t>Block (Version 2)</t>
  </si>
  <si>
    <t>Variace</t>
  </si>
  <si>
    <t>Cost</t>
  </si>
  <si>
    <t>cost levels</t>
  </si>
  <si>
    <t>SD</t>
  </si>
  <si>
    <t>lowest</t>
  </si>
  <si>
    <t xml:space="preserve">low </t>
  </si>
  <si>
    <t>Portfolio</t>
  </si>
  <si>
    <t>BIBD: Projects (1 to 16) in each of the portfolios (10 projects per portfolio)</t>
  </si>
  <si>
    <t>means</t>
  </si>
  <si>
    <t>Sds</t>
  </si>
  <si>
    <t>Med-low</t>
  </si>
  <si>
    <t>Med-high</t>
  </si>
  <si>
    <t>high</t>
  </si>
  <si>
    <t>highest</t>
  </si>
  <si>
    <t>2. This is a fairly simple "find &amp; replace" procedure. The numbers in each of the 16 rows immediately above correspond to the row numbers in each version.</t>
  </si>
  <si>
    <t>To make Version 1, you simply replace the numbers in each row immediately above with the project means, SDs and Costs (Josh &amp; Richard to supply the costs) in Version 1.</t>
  </si>
  <si>
    <t>To make Version 2, you simply replace the numbers in each row immediately above with the project means, SDs and Costs (Josh &amp; Richard to supply the costs) in Version 2.</t>
  </si>
  <si>
    <t>Type the numbers of the proposals that you want to fund into the portfolio boxes below. As you enter proposals, cost of each one will be subtracted and your remaining budget displayed. Depending on the cost of the individual proposals you fund you may not be able to fill in all of the boxes. You can swap proposals in and out of the portfolio boxes until you are satisfied with your choices.</t>
  </si>
  <si>
    <t>Mean Rating</t>
  </si>
  <si>
    <t>&lt;/tr&gt;</t>
  </si>
  <si>
    <t>&lt;tr&gt;</t>
  </si>
  <si>
    <t>Budget</t>
  </si>
  <si>
    <t>&lt;td class="row_label_cell"&gt;2&lt;/td&gt;</t>
  </si>
  <si>
    <t>&lt;td class="row_label_cell"&gt;3&lt;/td&gt;</t>
  </si>
  <si>
    <t>&lt;td class="row_label_cell"&gt;4&lt;/td&gt;</t>
  </si>
  <si>
    <t>&lt;td class="row_label_cell"&gt;5&lt;/td&gt;</t>
  </si>
  <si>
    <t>Instructions: Each of these will be repeated 10 times with different total budget allocations.</t>
  </si>
  <si>
    <t>These will be drawn from the set: 11, 12, 13, 14, 15, 16, 17, 18, 19, 20M at random without replacement.</t>
  </si>
  <si>
    <t xml:space="preserve">Question: What is protocol for sampling from each of two tables here to create choice set for individual? </t>
  </si>
  <si>
    <t>Question 2: Do we draw a new set for each budget or will they see the same set multiple times under different budget scenarios?</t>
  </si>
  <si>
    <t>&lt;td class="row_label_cell"&gt;6&lt;/td&gt;</t>
  </si>
  <si>
    <t>&lt;td class="row_label_cell"&gt;7&lt;/td&gt;</t>
  </si>
  <si>
    <t>&lt;tr class="top_row"&gt;</t>
  </si>
  <si>
    <t>&lt;td class="row_label_cell"&gt;Average Score&lt;/td&gt;</t>
  </si>
  <si>
    <t>&lt;td class="row_label_cell"&gt;Variance&lt;/td&gt;</t>
  </si>
  <si>
    <t>question</t>
  </si>
  <si>
    <t>question_group</t>
  </si>
  <si>
    <t>group_id</t>
  </si>
  <si>
    <t>I</t>
  </si>
  <si>
    <t>II</t>
  </si>
  <si>
    <t>III</t>
  </si>
  <si>
    <t>IV</t>
  </si>
  <si>
    <t>project</t>
  </si>
  <si>
    <t>project_id</t>
  </si>
  <si>
    <t xml:space="preserve">high </t>
  </si>
  <si>
    <t>low</t>
  </si>
  <si>
    <t>Med-high*</t>
  </si>
  <si>
    <t xml:space="preserve">                    </t>
  </si>
  <si>
    <t>Sessions 2, 3, 4</t>
  </si>
  <si>
    <t>Session 1</t>
  </si>
  <si>
    <t>session</t>
  </si>
  <si>
    <t>set</t>
  </si>
  <si>
    <t>attr_mean</t>
  </si>
  <si>
    <t>attr_variance</t>
  </si>
  <si>
    <t>attr_r1</t>
  </si>
  <si>
    <t>attr_r2</t>
  </si>
  <si>
    <t>attr_r3</t>
  </si>
  <si>
    <t>attr_r4</t>
  </si>
  <si>
    <t>attr_r5</t>
  </si>
  <si>
    <t>attr_r6</t>
  </si>
  <si>
    <t>attr_r7</t>
  </si>
  <si>
    <t>option</t>
  </si>
  <si>
    <t>base_order</t>
  </si>
  <si>
    <t>Session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</si>
</sst>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8">
    <font>
      <sz val="11"/>
      <color rgb="FF000000"/>
      <name val="Calibri"/>
      <family val="2"/>
    </font>
    <font>
      <b/>
      <sz val="11"/>
      <color rgb="FF000000"/>
      <name val="Calibri"/>
      <family val="2"/>
    </font>
    <font>
      <sz val="11"/>
      <name val="Calibri"/>
      <family val="2"/>
    </font>
    <font>
      <sz val="10"/>
      <color rgb="FF000000"/>
      <name val="Arial Unicode MS"/>
      <family val="2"/>
    </font>
    <font>
      <b/>
      <sz val="10"/>
      <color rgb="FF000000"/>
      <name val="Calibri"/>
    </font>
    <font>
      <sz val="11"/>
      <color rgb="FFFF0000"/>
      <name val="Calibri"/>
    </font>
    <font>
      <sz val="11"/>
      <color rgb="FF006100"/>
      <name val="Calibri"/>
      <family val="2"/>
      <scheme val="minor"/>
    </font>
    <font>
      <sz val="10"/>
      <color rgb="FF000000"/>
      <name val="Lucida Console"/>
      <family val="3"/>
    </font>
  </fonts>
  <fills count="6">
    <fill>
      <patternFill patternType="none"/>
    </fill>
    <fill>
      <patternFill patternType="gray125"/>
    </fill>
    <fill>
      <patternFill patternType="solid">
        <fgColor rgb="FFFFC000"/>
        <bgColor rgb="FFFF9900"/>
      </patternFill>
    </fill>
    <fill>
      <patternFill patternType="solid">
        <fgColor rgb="FFFFFFFF"/>
        <bgColor rgb="FFFFFFCC"/>
      </patternFill>
    </fill>
    <fill>
      <patternFill patternType="solid">
        <fgColor rgb="FFFFFF00"/>
        <bgColor rgb="FFFFFF00"/>
      </patternFill>
    </fill>
    <fill>
      <patternFill patternType="solid">
        <fgColor rgb="FFC6EFCE"/>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6" fillId="5" borderId="0" applyNumberFormat="0" applyBorder="0" applyAlignment="0" applyProtection="0"/>
  </cellStyleXfs>
  <cellXfs count="96">
    <xf numFmtId="0" fontId="0" fillId="0" borderId="0" xfId="0"/>
    <xf numFmtId="0" fontId="1" fillId="2" borderId="1" xfId="0" applyFont="1" applyFill="1" applyBorder="1" applyAlignment="1">
      <alignment horizontal="center"/>
    </xf>
    <xf numFmtId="2" fontId="1" fillId="2" borderId="1" xfId="0" applyNumberFormat="1" applyFont="1" applyFill="1" applyBorder="1" applyAlignment="1">
      <alignment horizontal="center"/>
    </xf>
    <xf numFmtId="0" fontId="0" fillId="0" borderId="2" xfId="0" applyBorder="1" applyAlignment="1">
      <alignment horizontal="center"/>
    </xf>
    <xf numFmtId="0" fontId="0" fillId="3" borderId="2" xfId="0" applyFill="1" applyBorder="1" applyAlignment="1">
      <alignment horizontal="center"/>
    </xf>
    <xf numFmtId="2" fontId="0" fillId="3" borderId="2" xfId="0" applyNumberFormat="1" applyFill="1" applyBorder="1" applyAlignment="1">
      <alignment horizontal="center"/>
    </xf>
    <xf numFmtId="0" fontId="0" fillId="0" borderId="3" xfId="0" applyBorder="1" applyAlignment="1">
      <alignment horizontal="center"/>
    </xf>
    <xf numFmtId="0" fontId="0" fillId="3" borderId="3" xfId="0" applyFill="1" applyBorder="1" applyAlignment="1">
      <alignment horizontal="center"/>
    </xf>
    <xf numFmtId="2" fontId="0" fillId="3" borderId="3" xfId="0" applyNumberFormat="1" applyFill="1" applyBorder="1" applyAlignment="1">
      <alignment horizontal="center"/>
    </xf>
    <xf numFmtId="0" fontId="0" fillId="0" borderId="4" xfId="0" applyBorder="1" applyAlignment="1">
      <alignment horizontal="center"/>
    </xf>
    <xf numFmtId="0" fontId="2" fillId="3" borderId="4" xfId="0" applyFont="1" applyFill="1" applyBorder="1" applyAlignment="1">
      <alignment horizontal="center"/>
    </xf>
    <xf numFmtId="4" fontId="0" fillId="0" borderId="0" xfId="0" applyNumberFormat="1"/>
    <xf numFmtId="2" fontId="2" fillId="3" borderId="4" xfId="0" applyNumberFormat="1" applyFont="1" applyFill="1" applyBorder="1" applyAlignment="1">
      <alignment horizontal="center"/>
    </xf>
    <xf numFmtId="0" fontId="3" fillId="0" borderId="6" xfId="0" applyFont="1" applyBorder="1" applyAlignment="1">
      <alignment horizontal="center" vertical="center"/>
    </xf>
    <xf numFmtId="0" fontId="0" fillId="0" borderId="7" xfId="0" applyBorder="1" applyAlignment="1">
      <alignment horizontal="center"/>
    </xf>
    <xf numFmtId="0" fontId="0" fillId="0" borderId="8" xfId="0" applyBorder="1" applyAlignment="1">
      <alignment horizontal="center"/>
    </xf>
    <xf numFmtId="0" fontId="3" fillId="0" borderId="9" xfId="0" applyFont="1" applyBorder="1" applyAlignment="1">
      <alignment horizontal="center" vertical="center"/>
    </xf>
    <xf numFmtId="0" fontId="0" fillId="0" borderId="0" xfId="0" applyBorder="1" applyAlignment="1">
      <alignment horizontal="center"/>
    </xf>
    <xf numFmtId="0" fontId="0" fillId="0" borderId="10" xfId="0" applyBorder="1" applyAlignment="1">
      <alignment horizontal="center"/>
    </xf>
    <xf numFmtId="0" fontId="3" fillId="0" borderId="11" xfId="0" applyFont="1" applyBorder="1" applyAlignment="1">
      <alignment horizontal="center" vertical="center"/>
    </xf>
    <xf numFmtId="0" fontId="0" fillId="0" borderId="5" xfId="0" applyBorder="1" applyAlignment="1">
      <alignment horizontal="center"/>
    </xf>
    <xf numFmtId="0" fontId="0" fillId="0" borderId="12" xfId="0" applyBorder="1" applyAlignment="1">
      <alignment horizontal="center"/>
    </xf>
    <xf numFmtId="0" fontId="0" fillId="0" borderId="0" xfId="0" applyAlignment="1">
      <alignment horizontal="center"/>
    </xf>
    <xf numFmtId="0" fontId="0" fillId="0" borderId="0" xfId="0" applyFont="1" applyAlignment="1">
      <alignment horizontal="left"/>
    </xf>
    <xf numFmtId="0" fontId="1" fillId="0" borderId="1" xfId="0" applyFont="1" applyBorder="1" applyAlignment="1">
      <alignment horizontal="center"/>
    </xf>
    <xf numFmtId="0" fontId="1" fillId="2" borderId="1" xfId="0" applyFont="1" applyFill="1" applyBorder="1"/>
    <xf numFmtId="0" fontId="1" fillId="0" borderId="1" xfId="0" applyFont="1" applyBorder="1" applyAlignment="1"/>
    <xf numFmtId="0" fontId="1" fillId="3" borderId="1" xfId="0" applyFont="1" applyFill="1" applyBorder="1" applyAlignment="1"/>
    <xf numFmtId="0" fontId="0" fillId="0" borderId="6" xfId="0" applyBorder="1" applyAlignment="1">
      <alignment horizontal="center"/>
    </xf>
    <xf numFmtId="0" fontId="0" fillId="2" borderId="2" xfId="0" applyFill="1" applyBorder="1" applyAlignment="1">
      <alignment horizontal="center"/>
    </xf>
    <xf numFmtId="0" fontId="0" fillId="0" borderId="4" xfId="0" applyBorder="1"/>
    <xf numFmtId="0" fontId="0" fillId="0" borderId="9" xfId="0" applyBorder="1" applyAlignment="1">
      <alignment horizontal="center"/>
    </xf>
    <xf numFmtId="0" fontId="0" fillId="2" borderId="3" xfId="0" applyFill="1" applyBorder="1" applyAlignment="1">
      <alignment horizontal="center"/>
    </xf>
    <xf numFmtId="0" fontId="0" fillId="0" borderId="1" xfId="0" applyBorder="1"/>
    <xf numFmtId="0" fontId="0" fillId="0" borderId="11" xfId="0" applyBorder="1" applyAlignment="1">
      <alignment horizontal="center"/>
    </xf>
    <xf numFmtId="0" fontId="0" fillId="2" borderId="4" xfId="0" applyFill="1" applyBorder="1" applyAlignment="1">
      <alignment horizontal="center"/>
    </xf>
    <xf numFmtId="0" fontId="0" fillId="3" borderId="4" xfId="0" applyFill="1" applyBorder="1" applyAlignment="1">
      <alignment horizontal="center"/>
    </xf>
    <xf numFmtId="2" fontId="0" fillId="3" borderId="4" xfId="0" applyNumberFormat="1" applyFill="1" applyBorder="1" applyAlignment="1">
      <alignment horizontal="center"/>
    </xf>
    <xf numFmtId="0" fontId="1" fillId="0" borderId="0" xfId="0" applyFont="1" applyBorder="1" applyAlignment="1">
      <alignment horizontal="center" wrapText="1"/>
    </xf>
    <xf numFmtId="0" fontId="1" fillId="2" borderId="4" xfId="0" applyFont="1" applyFill="1" applyBorder="1"/>
    <xf numFmtId="2" fontId="1" fillId="2" borderId="3" xfId="0" applyNumberFormat="1" applyFont="1" applyFill="1" applyBorder="1" applyAlignment="1">
      <alignment horizontal="center"/>
    </xf>
    <xf numFmtId="0" fontId="1" fillId="2" borderId="9" xfId="0" applyFont="1" applyFill="1" applyBorder="1" applyAlignment="1">
      <alignment horizontal="center"/>
    </xf>
    <xf numFmtId="0" fontId="0" fillId="0" borderId="2" xfId="0" applyFont="1" applyBorder="1" applyAlignment="1">
      <alignment horizontal="center"/>
    </xf>
    <xf numFmtId="4" fontId="0" fillId="0" borderId="3" xfId="0" applyNumberFormat="1" applyBorder="1" applyAlignment="1">
      <alignment horizontal="center"/>
    </xf>
    <xf numFmtId="2" fontId="0" fillId="0" borderId="2" xfId="0" applyNumberFormat="1" applyFont="1" applyBorder="1" applyAlignment="1">
      <alignment horizontal="center"/>
    </xf>
    <xf numFmtId="4" fontId="0" fillId="0" borderId="2" xfId="0" applyNumberFormat="1" applyFont="1" applyBorder="1" applyAlignment="1">
      <alignment horizontal="center"/>
    </xf>
    <xf numFmtId="0" fontId="0" fillId="0" borderId="3" xfId="0" applyFont="1" applyBorder="1" applyAlignment="1">
      <alignment horizontal="center"/>
    </xf>
    <xf numFmtId="2" fontId="0" fillId="0" borderId="3" xfId="0" applyNumberFormat="1" applyFont="1" applyBorder="1" applyAlignment="1">
      <alignment horizontal="center"/>
    </xf>
    <xf numFmtId="4" fontId="0" fillId="0" borderId="3" xfId="0" applyNumberFormat="1" applyFont="1" applyBorder="1" applyAlignment="1">
      <alignment horizontal="center"/>
    </xf>
    <xf numFmtId="0" fontId="0" fillId="0" borderId="4" xfId="0" applyFont="1" applyBorder="1" applyAlignment="1">
      <alignment horizontal="center"/>
    </xf>
    <xf numFmtId="4" fontId="0" fillId="0" borderId="4" xfId="0" applyNumberFormat="1" applyBorder="1" applyAlignment="1">
      <alignment horizontal="center"/>
    </xf>
    <xf numFmtId="0" fontId="1" fillId="2" borderId="1" xfId="0" applyFont="1" applyFill="1" applyBorder="1" applyAlignment="1">
      <alignment horizontal="right"/>
    </xf>
    <xf numFmtId="0" fontId="0" fillId="4" borderId="1" xfId="0" applyFill="1" applyBorder="1"/>
    <xf numFmtId="0" fontId="3" fillId="4" borderId="13" xfId="0" applyFont="1" applyFill="1" applyBorder="1" applyAlignment="1">
      <alignment vertical="center"/>
    </xf>
    <xf numFmtId="0" fontId="0" fillId="4" borderId="14" xfId="0" applyFill="1" applyBorder="1"/>
    <xf numFmtId="0" fontId="0" fillId="4" borderId="15" xfId="0" applyFill="1" applyBorder="1"/>
    <xf numFmtId="0" fontId="3" fillId="0" borderId="13" xfId="0" applyFont="1" applyBorder="1" applyAlignment="1">
      <alignment vertical="center"/>
    </xf>
    <xf numFmtId="0" fontId="0" fillId="0" borderId="14" xfId="0" applyBorder="1"/>
    <xf numFmtId="0" fontId="0" fillId="0" borderId="15" xfId="0" applyBorder="1"/>
    <xf numFmtId="0" fontId="3" fillId="0" borderId="11" xfId="0" applyFont="1" applyBorder="1" applyAlignment="1">
      <alignment vertical="center"/>
    </xf>
    <xf numFmtId="0" fontId="0" fillId="0" borderId="5" xfId="0" applyBorder="1"/>
    <xf numFmtId="0" fontId="0" fillId="0" borderId="12" xfId="0" applyBorder="1"/>
    <xf numFmtId="0" fontId="1" fillId="0" borderId="0" xfId="0" applyFont="1"/>
    <xf numFmtId="0" fontId="1" fillId="0" borderId="2" xfId="0" applyFont="1" applyBorder="1" applyAlignment="1">
      <alignment horizontal="center"/>
    </xf>
    <xf numFmtId="0" fontId="1" fillId="3" borderId="1" xfId="0" applyFont="1" applyFill="1" applyBorder="1" applyAlignment="1">
      <alignment horizontal="center"/>
    </xf>
    <xf numFmtId="2" fontId="0" fillId="0" borderId="4" xfId="0" applyNumberFormat="1" applyFont="1" applyBorder="1" applyAlignment="1">
      <alignment horizontal="center"/>
    </xf>
    <xf numFmtId="0" fontId="0" fillId="0" borderId="0" xfId="0" applyFont="1" applyBorder="1" applyAlignment="1">
      <alignment horizontal="center"/>
    </xf>
    <xf numFmtId="0" fontId="5" fillId="0" borderId="0" xfId="0" applyFont="1"/>
    <xf numFmtId="0" fontId="0" fillId="4" borderId="0" xfId="0" applyFill="1" applyBorder="1"/>
    <xf numFmtId="0" fontId="0" fillId="4" borderId="10" xfId="0" applyFill="1" applyBorder="1"/>
    <xf numFmtId="4" fontId="0" fillId="0" borderId="2" xfId="0" applyNumberFormat="1" applyBorder="1" applyAlignment="1">
      <alignment horizontal="center"/>
    </xf>
    <xf numFmtId="0" fontId="0" fillId="0" borderId="0" xfId="0" applyBorder="1"/>
    <xf numFmtId="4" fontId="0" fillId="0" borderId="0" xfId="0" applyNumberFormat="1" applyBorder="1" applyAlignment="1">
      <alignment horizontal="center"/>
    </xf>
    <xf numFmtId="164" fontId="0" fillId="0" borderId="0" xfId="0" applyNumberFormat="1" applyFont="1" applyBorder="1" applyAlignment="1">
      <alignment horizontal="center"/>
    </xf>
    <xf numFmtId="4" fontId="0" fillId="0" borderId="0" xfId="0" applyNumberFormat="1" applyFont="1" applyBorder="1" applyAlignment="1">
      <alignment horizontal="center"/>
    </xf>
    <xf numFmtId="0" fontId="0" fillId="0" borderId="9" xfId="0" applyFont="1" applyBorder="1" applyAlignment="1">
      <alignment horizontal="center"/>
    </xf>
    <xf numFmtId="0" fontId="0" fillId="3" borderId="0" xfId="0" applyFill="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applyAlignment="1"/>
    <xf numFmtId="2" fontId="0" fillId="0" borderId="3" xfId="0" applyNumberFormat="1" applyFont="1" applyBorder="1" applyAlignment="1"/>
    <xf numFmtId="2" fontId="0" fillId="0" borderId="0" xfId="0" applyNumberFormat="1" applyBorder="1" applyAlignment="1"/>
    <xf numFmtId="2" fontId="0" fillId="0" borderId="0" xfId="0" applyNumberFormat="1" applyAlignment="1"/>
    <xf numFmtId="2" fontId="0" fillId="0" borderId="3" xfId="0" applyNumberFormat="1" applyBorder="1" applyAlignment="1"/>
    <xf numFmtId="2" fontId="0" fillId="0" borderId="4" xfId="0" applyNumberFormat="1" applyBorder="1" applyAlignment="1"/>
    <xf numFmtId="2" fontId="0" fillId="0" borderId="2" xfId="0" applyNumberFormat="1" applyFont="1" applyBorder="1" applyAlignment="1"/>
    <xf numFmtId="0" fontId="6" fillId="5" borderId="2" xfId="1" applyBorder="1" applyAlignment="1">
      <alignment horizontal="center"/>
    </xf>
    <xf numFmtId="0" fontId="7" fillId="0" borderId="0" xfId="0" applyFont="1" applyAlignment="1">
      <alignment vertical="center"/>
    </xf>
    <xf numFmtId="0" fontId="1" fillId="0" borderId="7"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2" borderId="5" xfId="0" applyFont="1" applyFill="1" applyBorder="1" applyAlignment="1">
      <alignment horizontal="center" wrapText="1"/>
    </xf>
    <xf numFmtId="0" fontId="4"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wrapText="1"/>
    </xf>
    <xf numFmtId="0" fontId="1" fillId="0" borderId="2" xfId="0" applyFont="1" applyBorder="1" applyAlignment="1">
      <alignment horizontal="center" wrapText="1"/>
    </xf>
    <xf numFmtId="0" fontId="1" fillId="2" borderId="7" xfId="0" applyFont="1" applyFill="1" applyBorder="1" applyAlignment="1">
      <alignment horizontal="center" vertical="center" wrapText="1"/>
    </xf>
    <xf numFmtId="0" fontId="1" fillId="0" borderId="5" xfId="0" applyFont="1" applyBorder="1" applyAlignment="1">
      <alignment horizontal="center" vertical="center" wrapText="1"/>
    </xf>
  </cellXfs>
  <cellStyles count="2">
    <cellStyle name="Good" xfId="1" builtinId="26"/>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11</xdr:col>
      <xdr:colOff>336240</xdr:colOff>
      <xdr:row>136</xdr:row>
      <xdr:rowOff>155520</xdr:rowOff>
    </xdr:from>
    <xdr:to>
      <xdr:col>17</xdr:col>
      <xdr:colOff>15120</xdr:colOff>
      <xdr:row>140</xdr:row>
      <xdr:rowOff>135000</xdr:rowOff>
    </xdr:to>
    <xdr:sp macro="" textlink="">
      <xdr:nvSpPr>
        <xdr:cNvPr id="2" name="Line 1">
          <a:extLst>
            <a:ext uri="{FF2B5EF4-FFF2-40B4-BE49-F238E27FC236}">
              <a16:creationId xmlns:a16="http://schemas.microsoft.com/office/drawing/2014/main" id="{00000000-0008-0000-0000-000002000000}"/>
            </a:ext>
          </a:extLst>
        </xdr:cNvPr>
        <xdr:cNvSpPr/>
      </xdr:nvSpPr>
      <xdr:spPr>
        <a:xfrm flipV="1">
          <a:off x="4403160" y="24104520"/>
          <a:ext cx="3165120" cy="685440"/>
        </a:xfrm>
        <a:prstGeom prst="line">
          <a:avLst/>
        </a:prstGeom>
        <a:ln w="9360">
          <a:solidFill>
            <a:srgbClr val="4A7EBB"/>
          </a:solidFill>
          <a:round/>
        </a:ln>
      </xdr:spPr>
      <xdr:style>
        <a:lnRef idx="0">
          <a:scrgbClr r="0" g="0" b="0"/>
        </a:lnRef>
        <a:fillRef idx="0">
          <a:scrgbClr r="0" g="0" b="0"/>
        </a:fillRef>
        <a:effectRef idx="0">
          <a:scrgbClr r="0" g="0" b="0"/>
        </a:effectRef>
        <a:fontRef idx="minor"/>
      </xdr:style>
    </xdr:sp>
    <xdr:clientData/>
  </xdr:twoCellAnchor>
  <xdr:twoCellAnchor editAs="oneCell">
    <xdr:from>
      <xdr:col>16</xdr:col>
      <xdr:colOff>328320</xdr:colOff>
      <xdr:row>136</xdr:row>
      <xdr:rowOff>155520</xdr:rowOff>
    </xdr:from>
    <xdr:to>
      <xdr:col>17</xdr:col>
      <xdr:colOff>11520</xdr:colOff>
      <xdr:row>140</xdr:row>
      <xdr:rowOff>150480</xdr:rowOff>
    </xdr:to>
    <xdr:sp macro="" textlink="">
      <xdr:nvSpPr>
        <xdr:cNvPr id="3" name="Line 1">
          <a:extLst>
            <a:ext uri="{FF2B5EF4-FFF2-40B4-BE49-F238E27FC236}">
              <a16:creationId xmlns:a16="http://schemas.microsoft.com/office/drawing/2014/main" id="{00000000-0008-0000-0000-000003000000}"/>
            </a:ext>
          </a:extLst>
        </xdr:cNvPr>
        <xdr:cNvSpPr/>
      </xdr:nvSpPr>
      <xdr:spPr>
        <a:xfrm flipV="1">
          <a:off x="7300440" y="24104520"/>
          <a:ext cx="264240" cy="700920"/>
        </a:xfrm>
        <a:prstGeom prst="line">
          <a:avLst/>
        </a:prstGeom>
        <a:ln w="9360">
          <a:solidFill>
            <a:srgbClr val="4A7EBB"/>
          </a:solidFill>
          <a:round/>
        </a:ln>
      </xdr:spPr>
      <xdr:style>
        <a:lnRef idx="0">
          <a:scrgbClr r="0" g="0" b="0"/>
        </a:lnRef>
        <a:fillRef idx="0">
          <a:scrgbClr r="0" g="0" b="0"/>
        </a:fillRef>
        <a:effectRef idx="0">
          <a:scrgbClr r="0" g="0" b="0"/>
        </a:effectRef>
        <a:fontRef idx="minor"/>
      </xdr:style>
    </xdr:sp>
    <xdr:clientData/>
  </xdr:twoCellAnchor>
  <xdr:twoCellAnchor editAs="oneCell">
    <xdr:from>
      <xdr:col>17</xdr:col>
      <xdr:colOff>3960</xdr:colOff>
      <xdr:row>136</xdr:row>
      <xdr:rowOff>155880</xdr:rowOff>
    </xdr:from>
    <xdr:to>
      <xdr:col>18</xdr:col>
      <xdr:colOff>297360</xdr:colOff>
      <xdr:row>140</xdr:row>
      <xdr:rowOff>159480</xdr:rowOff>
    </xdr:to>
    <xdr:sp macro="" textlink="">
      <xdr:nvSpPr>
        <xdr:cNvPr id="4" name="CustomShape 1">
          <a:extLst>
            <a:ext uri="{FF2B5EF4-FFF2-40B4-BE49-F238E27FC236}">
              <a16:creationId xmlns:a16="http://schemas.microsoft.com/office/drawing/2014/main" id="{00000000-0008-0000-0000-000004000000}"/>
            </a:ext>
          </a:extLst>
        </xdr:cNvPr>
        <xdr:cNvSpPr/>
      </xdr:nvSpPr>
      <xdr:spPr>
        <a:xfrm>
          <a:off x="7557120" y="24104880"/>
          <a:ext cx="874440" cy="709560"/>
        </a:xfrm>
        <a:custGeom>
          <a:avLst/>
          <a:gdLst/>
          <a:ahLst/>
          <a:cxnLst/>
          <a:rect l="l" t="t" r="r" b="b"/>
          <a:pathLst>
            <a:path w="21600" h="21600">
              <a:moveTo>
                <a:pt x="0" y="0"/>
              </a:moveTo>
              <a:lnTo>
                <a:pt x="21600" y="21600"/>
              </a:lnTo>
            </a:path>
          </a:pathLst>
        </a:custGeom>
        <a:noFill/>
        <a:ln w="9360">
          <a:solidFill>
            <a:srgbClr val="4A7EBB"/>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editAs="oneCell">
    <xdr:from>
      <xdr:col>18</xdr:col>
      <xdr:colOff>305640</xdr:colOff>
      <xdr:row>136</xdr:row>
      <xdr:rowOff>155520</xdr:rowOff>
    </xdr:from>
    <xdr:to>
      <xdr:col>23</xdr:col>
      <xdr:colOff>11880</xdr:colOff>
      <xdr:row>140</xdr:row>
      <xdr:rowOff>157680</xdr:rowOff>
    </xdr:to>
    <xdr:sp macro="" textlink="">
      <xdr:nvSpPr>
        <xdr:cNvPr id="5" name="Line 1">
          <a:extLst>
            <a:ext uri="{FF2B5EF4-FFF2-40B4-BE49-F238E27FC236}">
              <a16:creationId xmlns:a16="http://schemas.microsoft.com/office/drawing/2014/main" id="{00000000-0008-0000-0000-000005000000}"/>
            </a:ext>
          </a:extLst>
        </xdr:cNvPr>
        <xdr:cNvSpPr/>
      </xdr:nvSpPr>
      <xdr:spPr>
        <a:xfrm flipV="1">
          <a:off x="8439840" y="24104520"/>
          <a:ext cx="2611440" cy="708120"/>
        </a:xfrm>
        <a:prstGeom prst="line">
          <a:avLst/>
        </a:prstGeom>
        <a:ln w="9360">
          <a:solidFill>
            <a:srgbClr val="4A7EBB"/>
          </a:solidFill>
          <a:round/>
        </a:ln>
      </xdr:spPr>
      <xdr:style>
        <a:lnRef idx="0">
          <a:scrgbClr r="0" g="0" b="0"/>
        </a:lnRef>
        <a:fillRef idx="0">
          <a:scrgbClr r="0" g="0" b="0"/>
        </a:fillRef>
        <a:effectRef idx="0">
          <a:scrgbClr r="0" g="0" b="0"/>
        </a:effectRef>
        <a:fontRef idx="minor"/>
      </xdr:style>
    </xdr:sp>
    <xdr:clientData/>
  </xdr:twoCellAnchor>
  <xdr:twoCellAnchor editAs="oneCell">
    <xdr:from>
      <xdr:col>23</xdr:col>
      <xdr:colOff>360</xdr:colOff>
      <xdr:row>136</xdr:row>
      <xdr:rowOff>155880</xdr:rowOff>
    </xdr:from>
    <xdr:to>
      <xdr:col>23</xdr:col>
      <xdr:colOff>311760</xdr:colOff>
      <xdr:row>141</xdr:row>
      <xdr:rowOff>14760</xdr:rowOff>
    </xdr:to>
    <xdr:sp macro="" textlink="">
      <xdr:nvSpPr>
        <xdr:cNvPr id="6" name="CustomShape 1">
          <a:extLst>
            <a:ext uri="{FF2B5EF4-FFF2-40B4-BE49-F238E27FC236}">
              <a16:creationId xmlns:a16="http://schemas.microsoft.com/office/drawing/2014/main" id="{00000000-0008-0000-0000-000006000000}"/>
            </a:ext>
          </a:extLst>
        </xdr:cNvPr>
        <xdr:cNvSpPr/>
      </xdr:nvSpPr>
      <xdr:spPr>
        <a:xfrm>
          <a:off x="11039760" y="24104880"/>
          <a:ext cx="311400" cy="740160"/>
        </a:xfrm>
        <a:custGeom>
          <a:avLst/>
          <a:gdLst/>
          <a:ahLst/>
          <a:cxnLst/>
          <a:rect l="l" t="t" r="r" b="b"/>
          <a:pathLst>
            <a:path w="21600" h="21600">
              <a:moveTo>
                <a:pt x="0" y="0"/>
              </a:moveTo>
              <a:lnTo>
                <a:pt x="21600" y="21600"/>
              </a:lnTo>
            </a:path>
          </a:pathLst>
        </a:custGeom>
        <a:noFill/>
        <a:ln w="9360">
          <a:solidFill>
            <a:srgbClr val="4A7EBB"/>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editAs="oneCell">
    <xdr:from>
      <xdr:col>23</xdr:col>
      <xdr:colOff>360</xdr:colOff>
      <xdr:row>136</xdr:row>
      <xdr:rowOff>155880</xdr:rowOff>
    </xdr:from>
    <xdr:to>
      <xdr:col>28</xdr:col>
      <xdr:colOff>273241</xdr:colOff>
      <xdr:row>140</xdr:row>
      <xdr:rowOff>133920</xdr:rowOff>
    </xdr:to>
    <xdr:sp macro="" textlink="">
      <xdr:nvSpPr>
        <xdr:cNvPr id="7" name="CustomShape 1">
          <a:extLst>
            <a:ext uri="{FF2B5EF4-FFF2-40B4-BE49-F238E27FC236}">
              <a16:creationId xmlns:a16="http://schemas.microsoft.com/office/drawing/2014/main" id="{00000000-0008-0000-0000-000007000000}"/>
            </a:ext>
          </a:extLst>
        </xdr:cNvPr>
        <xdr:cNvSpPr/>
      </xdr:nvSpPr>
      <xdr:spPr>
        <a:xfrm>
          <a:off x="13049610" y="25927809"/>
          <a:ext cx="3062345" cy="712825"/>
        </a:xfrm>
        <a:custGeom>
          <a:avLst/>
          <a:gdLst/>
          <a:ahLst/>
          <a:cxnLst/>
          <a:rect l="l" t="t" r="r" b="b"/>
          <a:pathLst>
            <a:path w="21600" h="21600">
              <a:moveTo>
                <a:pt x="0" y="0"/>
              </a:moveTo>
              <a:lnTo>
                <a:pt x="21600" y="21600"/>
              </a:lnTo>
            </a:path>
          </a:pathLst>
        </a:custGeom>
        <a:noFill/>
        <a:ln w="9360">
          <a:solidFill>
            <a:srgbClr val="4A7EBB"/>
          </a:solidFill>
          <a:round/>
          <a:tailEnd type="triangle" w="med" len="med"/>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BL305"/>
  <sheetViews>
    <sheetView topLeftCell="A208" zoomScale="70" zoomScaleNormal="70" workbookViewId="0">
      <selection activeCell="Y204" sqref="Y204"/>
    </sheetView>
  </sheetViews>
  <sheetFormatPr defaultRowHeight="14.5"/>
  <cols>
    <col min="5" max="1029" width="8.36328125"/>
  </cols>
  <sheetData>
    <row r="2" spans="8:46">
      <c r="Y2">
        <v>2</v>
      </c>
      <c r="Z2">
        <v>7</v>
      </c>
      <c r="AA2">
        <v>16</v>
      </c>
      <c r="AB2">
        <v>11</v>
      </c>
      <c r="AC2">
        <v>5</v>
      </c>
      <c r="AD2">
        <v>1</v>
      </c>
      <c r="AE2">
        <v>2</v>
      </c>
      <c r="AF2">
        <v>2</v>
      </c>
      <c r="AG2">
        <v>15</v>
      </c>
      <c r="AH2">
        <v>9</v>
      </c>
      <c r="AI2">
        <v>13</v>
      </c>
      <c r="AJ2">
        <v>8</v>
      </c>
      <c r="AK2">
        <v>3</v>
      </c>
      <c r="AT2">
        <v>14</v>
      </c>
    </row>
    <row r="3" spans="8:46">
      <c r="Y3">
        <v>14</v>
      </c>
      <c r="Z3">
        <v>5</v>
      </c>
      <c r="AA3">
        <v>9</v>
      </c>
      <c r="AB3">
        <v>4</v>
      </c>
      <c r="AC3">
        <v>10</v>
      </c>
      <c r="AD3">
        <v>4</v>
      </c>
      <c r="AE3">
        <v>6</v>
      </c>
      <c r="AF3">
        <v>13</v>
      </c>
      <c r="AG3">
        <v>10</v>
      </c>
      <c r="AH3">
        <v>8</v>
      </c>
      <c r="AI3">
        <v>8</v>
      </c>
      <c r="AJ3">
        <v>7</v>
      </c>
      <c r="AK3">
        <v>16</v>
      </c>
      <c r="AT3">
        <v>15</v>
      </c>
    </row>
    <row r="4" spans="8:46" ht="14.15" customHeight="1">
      <c r="H4" s="91" t="s">
        <v>0</v>
      </c>
      <c r="I4" s="91"/>
      <c r="J4" s="91"/>
      <c r="K4" s="91"/>
      <c r="L4" s="91"/>
      <c r="M4" s="91"/>
      <c r="N4" s="91"/>
      <c r="O4" s="91"/>
      <c r="P4" s="91"/>
      <c r="Q4" s="91"/>
      <c r="Y4">
        <v>5</v>
      </c>
      <c r="Z4">
        <v>1</v>
      </c>
      <c r="AA4">
        <v>12</v>
      </c>
      <c r="AB4">
        <v>5</v>
      </c>
      <c r="AC4">
        <v>3</v>
      </c>
      <c r="AD4">
        <v>2</v>
      </c>
      <c r="AE4">
        <v>9</v>
      </c>
      <c r="AF4">
        <v>7</v>
      </c>
      <c r="AG4">
        <v>2</v>
      </c>
      <c r="AH4">
        <v>1</v>
      </c>
      <c r="AI4">
        <v>15</v>
      </c>
      <c r="AJ4">
        <v>4</v>
      </c>
      <c r="AK4">
        <v>11</v>
      </c>
      <c r="AT4">
        <v>16</v>
      </c>
    </row>
    <row r="5" spans="8:46">
      <c r="Y5">
        <v>8</v>
      </c>
      <c r="Z5">
        <v>6</v>
      </c>
      <c r="AA5">
        <v>5</v>
      </c>
      <c r="AB5">
        <v>15</v>
      </c>
      <c r="AC5">
        <v>13</v>
      </c>
      <c r="AD5">
        <v>3</v>
      </c>
      <c r="AE5">
        <v>11</v>
      </c>
      <c r="AF5">
        <v>16</v>
      </c>
      <c r="AG5">
        <v>12</v>
      </c>
      <c r="AH5">
        <v>10</v>
      </c>
      <c r="AI5">
        <v>6</v>
      </c>
      <c r="AJ5">
        <v>12</v>
      </c>
      <c r="AK5">
        <v>8</v>
      </c>
      <c r="AT5">
        <v>1</v>
      </c>
    </row>
    <row r="6" spans="8:46">
      <c r="AT6">
        <v>3</v>
      </c>
    </row>
    <row r="7" spans="8:46">
      <c r="H7" t="s">
        <v>1</v>
      </c>
      <c r="U7">
        <v>0.49</v>
      </c>
      <c r="V7">
        <v>1</v>
      </c>
      <c r="AT7">
        <v>6</v>
      </c>
    </row>
    <row r="8" spans="8:46">
      <c r="H8" s="1" t="s">
        <v>2</v>
      </c>
      <c r="I8" s="1" t="s">
        <v>3</v>
      </c>
      <c r="J8" s="1" t="s">
        <v>4</v>
      </c>
      <c r="K8" s="1" t="s">
        <v>5</v>
      </c>
      <c r="L8" s="1" t="s">
        <v>6</v>
      </c>
      <c r="M8" s="1" t="s">
        <v>7</v>
      </c>
      <c r="N8" s="1" t="s">
        <v>8</v>
      </c>
      <c r="O8" s="1" t="s">
        <v>9</v>
      </c>
      <c r="P8" s="2" t="s">
        <v>10</v>
      </c>
      <c r="Q8" s="1" t="s">
        <v>11</v>
      </c>
      <c r="U8">
        <v>0.73</v>
      </c>
      <c r="V8">
        <v>2</v>
      </c>
      <c r="AT8">
        <v>14</v>
      </c>
    </row>
    <row r="9" spans="8:46">
      <c r="H9" s="3">
        <v>1</v>
      </c>
      <c r="I9" s="4">
        <v>3</v>
      </c>
      <c r="J9" s="4">
        <v>3</v>
      </c>
      <c r="K9" s="4">
        <v>2</v>
      </c>
      <c r="L9" s="4">
        <v>2</v>
      </c>
      <c r="M9" s="4">
        <v>3</v>
      </c>
      <c r="N9" s="4">
        <v>2</v>
      </c>
      <c r="O9" s="4">
        <v>3</v>
      </c>
      <c r="P9">
        <v>1</v>
      </c>
      <c r="Q9" s="5">
        <v>1</v>
      </c>
      <c r="R9">
        <v>2.57</v>
      </c>
      <c r="S9" s="5">
        <v>0.28999999999999998</v>
      </c>
      <c r="U9">
        <v>1.05</v>
      </c>
      <c r="V9">
        <v>3</v>
      </c>
      <c r="AT9">
        <v>12</v>
      </c>
    </row>
    <row r="10" spans="8:46">
      <c r="H10" s="6">
        <v>2</v>
      </c>
      <c r="I10" s="7">
        <v>2</v>
      </c>
      <c r="J10" s="7">
        <v>2</v>
      </c>
      <c r="K10" s="7">
        <v>2</v>
      </c>
      <c r="L10" s="7">
        <v>3</v>
      </c>
      <c r="M10" s="7">
        <v>3</v>
      </c>
      <c r="N10" s="7">
        <v>4</v>
      </c>
      <c r="O10" s="7">
        <v>2</v>
      </c>
      <c r="P10">
        <v>1</v>
      </c>
      <c r="Q10" s="8">
        <v>2</v>
      </c>
      <c r="R10">
        <v>2.57</v>
      </c>
      <c r="S10" s="8">
        <v>0.62</v>
      </c>
      <c r="U10">
        <v>1.3</v>
      </c>
      <c r="V10">
        <v>4</v>
      </c>
      <c r="AT10">
        <v>11</v>
      </c>
    </row>
    <row r="11" spans="8:46">
      <c r="H11" s="6">
        <v>3</v>
      </c>
      <c r="I11" s="7">
        <v>2</v>
      </c>
      <c r="J11" s="7">
        <v>2</v>
      </c>
      <c r="K11" s="7">
        <v>2</v>
      </c>
      <c r="L11" s="7">
        <v>2</v>
      </c>
      <c r="M11" s="7">
        <v>3</v>
      </c>
      <c r="N11" s="7">
        <v>2</v>
      </c>
      <c r="O11" s="7">
        <v>5</v>
      </c>
      <c r="P11">
        <v>1</v>
      </c>
      <c r="Q11" s="8">
        <v>3</v>
      </c>
      <c r="R11">
        <v>2.57</v>
      </c>
      <c r="S11" s="8">
        <v>1.29</v>
      </c>
      <c r="T11" t="s">
        <v>12</v>
      </c>
      <c r="AT11">
        <v>10</v>
      </c>
    </row>
    <row r="12" spans="8:46">
      <c r="H12" s="6">
        <v>4</v>
      </c>
      <c r="I12" s="7">
        <v>5</v>
      </c>
      <c r="J12" s="7">
        <v>2</v>
      </c>
      <c r="K12" s="7">
        <v>3</v>
      </c>
      <c r="L12" s="7">
        <v>4</v>
      </c>
      <c r="M12" s="7">
        <v>1</v>
      </c>
      <c r="N12" s="7">
        <v>1</v>
      </c>
      <c r="O12" s="7">
        <v>2</v>
      </c>
      <c r="P12">
        <v>1</v>
      </c>
      <c r="Q12" s="8">
        <v>4</v>
      </c>
      <c r="R12">
        <v>2.57</v>
      </c>
      <c r="S12" s="8">
        <v>2.29</v>
      </c>
      <c r="AT12">
        <v>7</v>
      </c>
    </row>
    <row r="13" spans="8:46">
      <c r="H13" s="6">
        <v>5</v>
      </c>
      <c r="I13" s="7">
        <v>4</v>
      </c>
      <c r="J13" s="7">
        <v>4</v>
      </c>
      <c r="K13" s="7">
        <v>4</v>
      </c>
      <c r="L13" s="7">
        <v>3</v>
      </c>
      <c r="M13" s="7">
        <v>3</v>
      </c>
      <c r="N13" s="7">
        <v>3</v>
      </c>
      <c r="O13" s="7">
        <v>3</v>
      </c>
      <c r="P13">
        <v>2</v>
      </c>
      <c r="Q13" s="5">
        <v>1</v>
      </c>
      <c r="R13">
        <v>3.43</v>
      </c>
      <c r="S13" s="5">
        <v>0.28999999999999998</v>
      </c>
      <c r="T13" t="s">
        <v>1</v>
      </c>
      <c r="V13">
        <v>2</v>
      </c>
      <c r="W13">
        <v>3</v>
      </c>
      <c r="X13">
        <v>4</v>
      </c>
      <c r="Y13">
        <v>5</v>
      </c>
      <c r="Z13">
        <v>6</v>
      </c>
      <c r="AA13">
        <v>7</v>
      </c>
      <c r="AB13">
        <v>8</v>
      </c>
      <c r="AC13">
        <v>9</v>
      </c>
      <c r="AD13">
        <v>10</v>
      </c>
      <c r="AF13" t="s">
        <v>15</v>
      </c>
      <c r="AH13">
        <v>2</v>
      </c>
      <c r="AI13">
        <v>3</v>
      </c>
      <c r="AJ13">
        <v>4</v>
      </c>
      <c r="AK13">
        <v>5</v>
      </c>
      <c r="AL13">
        <v>6</v>
      </c>
      <c r="AM13">
        <v>7</v>
      </c>
      <c r="AN13">
        <v>8</v>
      </c>
      <c r="AO13">
        <v>9</v>
      </c>
      <c r="AP13">
        <v>10</v>
      </c>
      <c r="AT13">
        <v>14</v>
      </c>
    </row>
    <row r="14" spans="8:46">
      <c r="H14" s="6">
        <v>6</v>
      </c>
      <c r="I14" s="7">
        <v>3</v>
      </c>
      <c r="J14" s="7">
        <v>3</v>
      </c>
      <c r="K14" s="7">
        <v>3</v>
      </c>
      <c r="L14" s="7">
        <v>5</v>
      </c>
      <c r="M14" s="7">
        <v>4</v>
      </c>
      <c r="N14" s="7">
        <v>3</v>
      </c>
      <c r="O14" s="7">
        <v>3</v>
      </c>
      <c r="P14">
        <v>2</v>
      </c>
      <c r="Q14" s="8">
        <v>2</v>
      </c>
      <c r="R14">
        <v>3.43</v>
      </c>
      <c r="S14" s="8">
        <v>0.62</v>
      </c>
      <c r="T14" t="s">
        <v>13</v>
      </c>
      <c r="U14" t="s">
        <v>2</v>
      </c>
      <c r="V14" t="s">
        <v>3</v>
      </c>
      <c r="W14" t="s">
        <v>4</v>
      </c>
      <c r="X14" t="s">
        <v>5</v>
      </c>
      <c r="Y14" t="s">
        <v>6</v>
      </c>
      <c r="Z14" t="s">
        <v>7</v>
      </c>
      <c r="AA14" t="s">
        <v>8</v>
      </c>
      <c r="AB14" t="s">
        <v>9</v>
      </c>
      <c r="AC14" t="s">
        <v>10</v>
      </c>
      <c r="AD14" t="s">
        <v>14</v>
      </c>
      <c r="AF14" t="s">
        <v>13</v>
      </c>
      <c r="AG14" t="s">
        <v>2</v>
      </c>
      <c r="AH14" t="s">
        <v>3</v>
      </c>
      <c r="AI14" t="s">
        <v>4</v>
      </c>
      <c r="AJ14" t="s">
        <v>5</v>
      </c>
      <c r="AK14" t="s">
        <v>6</v>
      </c>
      <c r="AL14" t="s">
        <v>7</v>
      </c>
      <c r="AM14" t="s">
        <v>8</v>
      </c>
      <c r="AN14" t="s">
        <v>9</v>
      </c>
      <c r="AO14" t="s">
        <v>10</v>
      </c>
      <c r="AP14" t="s">
        <v>14</v>
      </c>
      <c r="AT14">
        <v>4</v>
      </c>
    </row>
    <row r="15" spans="8:46">
      <c r="H15" s="6">
        <v>7</v>
      </c>
      <c r="I15" s="7">
        <v>4</v>
      </c>
      <c r="J15" s="7">
        <v>4</v>
      </c>
      <c r="K15" s="7">
        <v>4</v>
      </c>
      <c r="L15" s="7">
        <v>4</v>
      </c>
      <c r="M15" s="7">
        <v>1</v>
      </c>
      <c r="N15" s="7">
        <v>3</v>
      </c>
      <c r="O15" s="7">
        <v>4</v>
      </c>
      <c r="P15">
        <v>2</v>
      </c>
      <c r="Q15" s="8">
        <v>3</v>
      </c>
      <c r="R15">
        <v>3.43</v>
      </c>
      <c r="S15" s="8">
        <v>1.29</v>
      </c>
      <c r="T15">
        <v>1</v>
      </c>
      <c r="U15">
        <v>2</v>
      </c>
      <c r="V15">
        <f t="shared" ref="V15:AD18" si="0">VLOOKUP($U15,$H$9:$Q$24,V$13,1)</f>
        <v>2</v>
      </c>
      <c r="W15">
        <f t="shared" si="0"/>
        <v>2</v>
      </c>
      <c r="X15">
        <f t="shared" si="0"/>
        <v>2</v>
      </c>
      <c r="Y15">
        <f t="shared" si="0"/>
        <v>3</v>
      </c>
      <c r="Z15">
        <f t="shared" si="0"/>
        <v>3</v>
      </c>
      <c r="AA15">
        <f t="shared" si="0"/>
        <v>4</v>
      </c>
      <c r="AB15">
        <f t="shared" si="0"/>
        <v>2</v>
      </c>
      <c r="AC15">
        <f t="shared" si="0"/>
        <v>1</v>
      </c>
      <c r="AD15">
        <f t="shared" si="0"/>
        <v>2</v>
      </c>
      <c r="AF15">
        <v>1</v>
      </c>
      <c r="AG15">
        <v>2</v>
      </c>
      <c r="AH15">
        <f t="shared" ref="AH15:AP18" si="1">VLOOKUP($U15,$H$29:$Q$44,AH$13,1)</f>
        <v>2</v>
      </c>
      <c r="AI15">
        <f t="shared" si="1"/>
        <v>3</v>
      </c>
      <c r="AJ15">
        <f t="shared" si="1"/>
        <v>3</v>
      </c>
      <c r="AK15">
        <f t="shared" si="1"/>
        <v>3</v>
      </c>
      <c r="AL15">
        <f t="shared" si="1"/>
        <v>1</v>
      </c>
      <c r="AM15">
        <f t="shared" si="1"/>
        <v>3</v>
      </c>
      <c r="AN15">
        <f t="shared" si="1"/>
        <v>3</v>
      </c>
      <c r="AO15">
        <f t="shared" si="1"/>
        <v>1</v>
      </c>
      <c r="AP15">
        <f t="shared" si="1"/>
        <v>2</v>
      </c>
      <c r="AT15">
        <v>14</v>
      </c>
    </row>
    <row r="16" spans="8:46">
      <c r="H16" s="6">
        <v>8</v>
      </c>
      <c r="I16" s="7">
        <v>2</v>
      </c>
      <c r="J16" s="7">
        <v>5</v>
      </c>
      <c r="K16" s="7">
        <v>3</v>
      </c>
      <c r="L16" s="7">
        <v>2</v>
      </c>
      <c r="M16" s="7">
        <v>5</v>
      </c>
      <c r="N16" s="7">
        <v>5</v>
      </c>
      <c r="O16" s="7">
        <v>2</v>
      </c>
      <c r="P16">
        <v>2</v>
      </c>
      <c r="Q16" s="8">
        <v>4</v>
      </c>
      <c r="R16">
        <v>3.43</v>
      </c>
      <c r="S16" s="8">
        <v>2.29</v>
      </c>
      <c r="T16">
        <v>1</v>
      </c>
      <c r="U16">
        <v>14</v>
      </c>
      <c r="V16">
        <f t="shared" si="0"/>
        <v>3</v>
      </c>
      <c r="W16">
        <f t="shared" si="0"/>
        <v>5</v>
      </c>
      <c r="X16">
        <f t="shared" si="0"/>
        <v>4</v>
      </c>
      <c r="Y16">
        <f t="shared" si="0"/>
        <v>5</v>
      </c>
      <c r="Z16">
        <f t="shared" si="0"/>
        <v>5</v>
      </c>
      <c r="AA16">
        <f t="shared" si="0"/>
        <v>4</v>
      </c>
      <c r="AB16">
        <f t="shared" si="0"/>
        <v>5</v>
      </c>
      <c r="AC16">
        <f t="shared" si="0"/>
        <v>4</v>
      </c>
      <c r="AD16">
        <f t="shared" si="0"/>
        <v>2</v>
      </c>
      <c r="AF16">
        <v>1</v>
      </c>
      <c r="AG16">
        <v>14</v>
      </c>
      <c r="AH16">
        <f t="shared" si="1"/>
        <v>3</v>
      </c>
      <c r="AI16">
        <f t="shared" si="1"/>
        <v>5</v>
      </c>
      <c r="AJ16">
        <f t="shared" si="1"/>
        <v>4</v>
      </c>
      <c r="AK16">
        <f t="shared" si="1"/>
        <v>5</v>
      </c>
      <c r="AL16">
        <f t="shared" si="1"/>
        <v>5</v>
      </c>
      <c r="AM16">
        <f t="shared" si="1"/>
        <v>4</v>
      </c>
      <c r="AN16">
        <f t="shared" si="1"/>
        <v>5</v>
      </c>
      <c r="AO16">
        <f t="shared" si="1"/>
        <v>4</v>
      </c>
      <c r="AP16">
        <f t="shared" si="1"/>
        <v>2</v>
      </c>
      <c r="AT16">
        <v>13</v>
      </c>
    </row>
    <row r="17" spans="8:46">
      <c r="H17" s="6">
        <v>9</v>
      </c>
      <c r="I17" s="7">
        <v>4</v>
      </c>
      <c r="J17" s="7">
        <v>4</v>
      </c>
      <c r="K17" s="7">
        <v>4</v>
      </c>
      <c r="L17" s="7">
        <v>3</v>
      </c>
      <c r="M17" s="7">
        <v>4</v>
      </c>
      <c r="N17" s="7">
        <v>3</v>
      </c>
      <c r="O17" s="7">
        <v>3</v>
      </c>
      <c r="P17">
        <v>3</v>
      </c>
      <c r="Q17" s="5">
        <v>1</v>
      </c>
      <c r="R17">
        <v>3.57</v>
      </c>
      <c r="S17" s="5">
        <v>0.28999999999999998</v>
      </c>
      <c r="T17">
        <v>1</v>
      </c>
      <c r="U17">
        <v>5</v>
      </c>
      <c r="V17">
        <f t="shared" si="0"/>
        <v>4</v>
      </c>
      <c r="W17">
        <f t="shared" si="0"/>
        <v>4</v>
      </c>
      <c r="X17">
        <f t="shared" si="0"/>
        <v>4</v>
      </c>
      <c r="Y17">
        <f t="shared" si="0"/>
        <v>3</v>
      </c>
      <c r="Z17">
        <f t="shared" si="0"/>
        <v>3</v>
      </c>
      <c r="AA17">
        <f t="shared" si="0"/>
        <v>3</v>
      </c>
      <c r="AB17">
        <f t="shared" si="0"/>
        <v>3</v>
      </c>
      <c r="AC17">
        <f t="shared" si="0"/>
        <v>2</v>
      </c>
      <c r="AD17">
        <f t="shared" si="0"/>
        <v>1</v>
      </c>
      <c r="AF17">
        <v>1</v>
      </c>
      <c r="AG17">
        <v>5</v>
      </c>
      <c r="AH17">
        <f t="shared" si="1"/>
        <v>4</v>
      </c>
      <c r="AI17">
        <f t="shared" si="1"/>
        <v>4</v>
      </c>
      <c r="AJ17">
        <f t="shared" si="1"/>
        <v>4</v>
      </c>
      <c r="AK17">
        <f t="shared" si="1"/>
        <v>3</v>
      </c>
      <c r="AL17">
        <f t="shared" si="1"/>
        <v>3</v>
      </c>
      <c r="AM17">
        <f t="shared" si="1"/>
        <v>3</v>
      </c>
      <c r="AN17">
        <f t="shared" si="1"/>
        <v>3</v>
      </c>
      <c r="AO17">
        <f t="shared" si="1"/>
        <v>2</v>
      </c>
      <c r="AP17">
        <f t="shared" si="1"/>
        <v>1</v>
      </c>
      <c r="AT17">
        <v>9</v>
      </c>
    </row>
    <row r="18" spans="8:46">
      <c r="H18" s="6">
        <v>10</v>
      </c>
      <c r="I18" s="7">
        <v>4</v>
      </c>
      <c r="J18" s="7">
        <v>4</v>
      </c>
      <c r="K18" s="7">
        <v>4</v>
      </c>
      <c r="L18" s="7">
        <v>4</v>
      </c>
      <c r="M18" s="7">
        <v>3</v>
      </c>
      <c r="N18" s="7">
        <v>2</v>
      </c>
      <c r="O18" s="7">
        <v>4</v>
      </c>
      <c r="P18">
        <v>3</v>
      </c>
      <c r="Q18" s="8">
        <v>2</v>
      </c>
      <c r="R18">
        <v>3.57</v>
      </c>
      <c r="S18" s="8">
        <v>0.62</v>
      </c>
      <c r="T18">
        <v>1</v>
      </c>
      <c r="U18">
        <v>8</v>
      </c>
      <c r="V18">
        <f t="shared" si="0"/>
        <v>2</v>
      </c>
      <c r="W18">
        <f t="shared" si="0"/>
        <v>5</v>
      </c>
      <c r="X18">
        <f t="shared" si="0"/>
        <v>3</v>
      </c>
      <c r="Y18">
        <f t="shared" si="0"/>
        <v>2</v>
      </c>
      <c r="Z18">
        <f t="shared" si="0"/>
        <v>5</v>
      </c>
      <c r="AA18">
        <f t="shared" si="0"/>
        <v>5</v>
      </c>
      <c r="AB18">
        <f t="shared" si="0"/>
        <v>2</v>
      </c>
      <c r="AC18">
        <f t="shared" si="0"/>
        <v>2</v>
      </c>
      <c r="AD18">
        <f t="shared" si="0"/>
        <v>4</v>
      </c>
      <c r="AF18">
        <v>1</v>
      </c>
      <c r="AG18">
        <v>8</v>
      </c>
      <c r="AH18">
        <f t="shared" si="1"/>
        <v>2</v>
      </c>
      <c r="AI18">
        <f t="shared" si="1"/>
        <v>1</v>
      </c>
      <c r="AJ18">
        <f t="shared" si="1"/>
        <v>4</v>
      </c>
      <c r="AK18">
        <f t="shared" si="1"/>
        <v>3</v>
      </c>
      <c r="AL18">
        <f t="shared" si="1"/>
        <v>4</v>
      </c>
      <c r="AM18">
        <f t="shared" si="1"/>
        <v>5</v>
      </c>
      <c r="AN18">
        <f t="shared" si="1"/>
        <v>5</v>
      </c>
      <c r="AO18">
        <f t="shared" si="1"/>
        <v>2</v>
      </c>
      <c r="AP18">
        <f t="shared" si="1"/>
        <v>4</v>
      </c>
      <c r="AT18">
        <v>12</v>
      </c>
    </row>
    <row r="19" spans="8:46">
      <c r="H19" s="6">
        <v>11</v>
      </c>
      <c r="I19" s="7">
        <v>2</v>
      </c>
      <c r="J19" s="7">
        <v>3</v>
      </c>
      <c r="K19" s="7">
        <v>3</v>
      </c>
      <c r="L19" s="7">
        <v>5</v>
      </c>
      <c r="M19" s="7">
        <v>3</v>
      </c>
      <c r="N19" s="7">
        <v>4</v>
      </c>
      <c r="O19" s="7">
        <v>5</v>
      </c>
      <c r="P19">
        <v>3</v>
      </c>
      <c r="Q19" s="8">
        <v>3</v>
      </c>
      <c r="R19">
        <v>3.57</v>
      </c>
      <c r="S19" s="8">
        <v>1.29</v>
      </c>
      <c r="T19">
        <v>2</v>
      </c>
      <c r="U19">
        <v>7</v>
      </c>
      <c r="V19">
        <f t="shared" ref="V19:AD24" si="2">VLOOKUP($U19,$H$9:$Q$24,V$13,1)</f>
        <v>4</v>
      </c>
      <c r="W19">
        <f t="shared" si="2"/>
        <v>4</v>
      </c>
      <c r="X19">
        <f t="shared" si="2"/>
        <v>4</v>
      </c>
      <c r="Y19">
        <f t="shared" si="2"/>
        <v>4</v>
      </c>
      <c r="Z19">
        <f t="shared" si="2"/>
        <v>1</v>
      </c>
      <c r="AA19">
        <f t="shared" si="2"/>
        <v>3</v>
      </c>
      <c r="AB19">
        <f t="shared" si="2"/>
        <v>4</v>
      </c>
      <c r="AC19">
        <f t="shared" si="2"/>
        <v>2</v>
      </c>
      <c r="AD19">
        <f t="shared" si="2"/>
        <v>3</v>
      </c>
      <c r="AF19">
        <v>2</v>
      </c>
      <c r="AG19">
        <v>7</v>
      </c>
      <c r="AH19">
        <f t="shared" ref="AH19:AP24" si="3">VLOOKUP($U19,$H$29:$Q$44,AH$13,1)</f>
        <v>2</v>
      </c>
      <c r="AI19">
        <f t="shared" si="3"/>
        <v>3</v>
      </c>
      <c r="AJ19">
        <f t="shared" si="3"/>
        <v>5</v>
      </c>
      <c r="AK19">
        <f t="shared" si="3"/>
        <v>3</v>
      </c>
      <c r="AL19">
        <f t="shared" si="3"/>
        <v>3</v>
      </c>
      <c r="AM19">
        <f t="shared" si="3"/>
        <v>3</v>
      </c>
      <c r="AN19">
        <f t="shared" si="3"/>
        <v>5</v>
      </c>
      <c r="AO19">
        <f t="shared" si="3"/>
        <v>2</v>
      </c>
      <c r="AP19">
        <f t="shared" si="3"/>
        <v>3</v>
      </c>
      <c r="AT19">
        <v>11</v>
      </c>
    </row>
    <row r="20" spans="8:46">
      <c r="H20" s="6">
        <v>12</v>
      </c>
      <c r="I20" s="7">
        <v>2</v>
      </c>
      <c r="J20" s="7">
        <v>2</v>
      </c>
      <c r="K20" s="7">
        <v>5</v>
      </c>
      <c r="L20" s="7">
        <v>2</v>
      </c>
      <c r="M20" s="7">
        <v>4</v>
      </c>
      <c r="N20" s="7">
        <v>5</v>
      </c>
      <c r="O20" s="7">
        <v>5</v>
      </c>
      <c r="P20">
        <v>3</v>
      </c>
      <c r="Q20" s="8">
        <v>4</v>
      </c>
      <c r="R20">
        <v>3.57</v>
      </c>
      <c r="S20" s="8">
        <v>2.29</v>
      </c>
      <c r="T20">
        <v>2</v>
      </c>
      <c r="U20">
        <v>5</v>
      </c>
      <c r="V20">
        <f t="shared" si="2"/>
        <v>4</v>
      </c>
      <c r="W20">
        <f t="shared" si="2"/>
        <v>4</v>
      </c>
      <c r="X20">
        <f t="shared" si="2"/>
        <v>4</v>
      </c>
      <c r="Y20">
        <f t="shared" si="2"/>
        <v>3</v>
      </c>
      <c r="Z20">
        <f t="shared" si="2"/>
        <v>3</v>
      </c>
      <c r="AA20">
        <f t="shared" si="2"/>
        <v>3</v>
      </c>
      <c r="AB20">
        <f t="shared" si="2"/>
        <v>3</v>
      </c>
      <c r="AC20">
        <f t="shared" si="2"/>
        <v>2</v>
      </c>
      <c r="AD20">
        <f t="shared" si="2"/>
        <v>1</v>
      </c>
      <c r="AF20">
        <v>2</v>
      </c>
      <c r="AG20">
        <v>5</v>
      </c>
      <c r="AH20">
        <f t="shared" si="3"/>
        <v>4</v>
      </c>
      <c r="AI20">
        <f t="shared" si="3"/>
        <v>4</v>
      </c>
      <c r="AJ20">
        <f t="shared" si="3"/>
        <v>4</v>
      </c>
      <c r="AK20">
        <f t="shared" si="3"/>
        <v>3</v>
      </c>
      <c r="AL20">
        <f t="shared" si="3"/>
        <v>3</v>
      </c>
      <c r="AM20">
        <f t="shared" si="3"/>
        <v>3</v>
      </c>
      <c r="AN20">
        <f t="shared" si="3"/>
        <v>3</v>
      </c>
      <c r="AO20">
        <f t="shared" si="3"/>
        <v>2</v>
      </c>
      <c r="AP20">
        <f t="shared" si="3"/>
        <v>1</v>
      </c>
      <c r="AT20">
        <v>1</v>
      </c>
    </row>
    <row r="21" spans="8:46">
      <c r="H21" s="6">
        <v>13</v>
      </c>
      <c r="I21" s="7">
        <v>4</v>
      </c>
      <c r="J21" s="7">
        <v>4</v>
      </c>
      <c r="K21" s="7">
        <v>5</v>
      </c>
      <c r="L21" s="7">
        <v>5</v>
      </c>
      <c r="M21" s="7">
        <v>4</v>
      </c>
      <c r="N21" s="7">
        <v>5</v>
      </c>
      <c r="O21" s="7">
        <v>4</v>
      </c>
      <c r="P21" s="8">
        <v>4</v>
      </c>
      <c r="Q21" s="5">
        <v>1</v>
      </c>
      <c r="R21" s="8">
        <v>4.43</v>
      </c>
      <c r="S21" s="5">
        <v>0.28999999999999998</v>
      </c>
      <c r="T21">
        <v>2</v>
      </c>
      <c r="U21">
        <v>1</v>
      </c>
      <c r="V21">
        <f t="shared" si="2"/>
        <v>3</v>
      </c>
      <c r="W21">
        <f t="shared" si="2"/>
        <v>3</v>
      </c>
      <c r="X21">
        <f t="shared" si="2"/>
        <v>2</v>
      </c>
      <c r="Y21">
        <f t="shared" si="2"/>
        <v>2</v>
      </c>
      <c r="Z21">
        <f t="shared" si="2"/>
        <v>3</v>
      </c>
      <c r="AA21">
        <f t="shared" si="2"/>
        <v>2</v>
      </c>
      <c r="AB21">
        <f t="shared" si="2"/>
        <v>3</v>
      </c>
      <c r="AC21">
        <f t="shared" si="2"/>
        <v>1</v>
      </c>
      <c r="AD21">
        <f t="shared" si="2"/>
        <v>1</v>
      </c>
      <c r="AF21">
        <v>2</v>
      </c>
      <c r="AG21">
        <v>1</v>
      </c>
      <c r="AH21">
        <f>VLOOKUP($U21,$H$29:$Q$44,AH$13,1)</f>
        <v>3</v>
      </c>
      <c r="AI21">
        <f t="shared" si="3"/>
        <v>3</v>
      </c>
      <c r="AJ21">
        <f t="shared" si="3"/>
        <v>2</v>
      </c>
      <c r="AK21">
        <f t="shared" si="3"/>
        <v>2</v>
      </c>
      <c r="AL21">
        <f t="shared" si="3"/>
        <v>3</v>
      </c>
      <c r="AM21">
        <f t="shared" si="3"/>
        <v>2</v>
      </c>
      <c r="AN21">
        <f t="shared" si="3"/>
        <v>3</v>
      </c>
      <c r="AO21">
        <f t="shared" si="3"/>
        <v>1</v>
      </c>
      <c r="AP21">
        <f t="shared" si="3"/>
        <v>1</v>
      </c>
      <c r="AT21">
        <v>13</v>
      </c>
    </row>
    <row r="22" spans="8:46">
      <c r="H22" s="6">
        <v>14</v>
      </c>
      <c r="I22" s="7">
        <v>3</v>
      </c>
      <c r="J22" s="7">
        <v>5</v>
      </c>
      <c r="K22" s="7">
        <v>4</v>
      </c>
      <c r="L22" s="7">
        <v>5</v>
      </c>
      <c r="M22" s="7">
        <v>5</v>
      </c>
      <c r="N22" s="7">
        <v>4</v>
      </c>
      <c r="O22" s="7">
        <v>5</v>
      </c>
      <c r="P22" s="8">
        <v>4</v>
      </c>
      <c r="Q22" s="8">
        <v>2</v>
      </c>
      <c r="R22" s="8">
        <v>4.43</v>
      </c>
      <c r="S22" s="8">
        <v>0.62</v>
      </c>
      <c r="T22">
        <v>2</v>
      </c>
      <c r="U22">
        <v>6</v>
      </c>
      <c r="V22">
        <f t="shared" si="2"/>
        <v>3</v>
      </c>
      <c r="W22">
        <f t="shared" si="2"/>
        <v>3</v>
      </c>
      <c r="X22">
        <f t="shared" si="2"/>
        <v>3</v>
      </c>
      <c r="Y22">
        <f t="shared" si="2"/>
        <v>5</v>
      </c>
      <c r="Z22">
        <f t="shared" si="2"/>
        <v>4</v>
      </c>
      <c r="AA22">
        <f t="shared" si="2"/>
        <v>3</v>
      </c>
      <c r="AB22">
        <f t="shared" si="2"/>
        <v>3</v>
      </c>
      <c r="AC22">
        <f t="shared" si="2"/>
        <v>2</v>
      </c>
      <c r="AD22">
        <f t="shared" si="2"/>
        <v>2</v>
      </c>
      <c r="AF22">
        <v>2</v>
      </c>
      <c r="AG22">
        <v>6</v>
      </c>
      <c r="AH22">
        <f t="shared" si="3"/>
        <v>3</v>
      </c>
      <c r="AI22">
        <f t="shared" si="3"/>
        <v>3</v>
      </c>
      <c r="AJ22">
        <f t="shared" si="3"/>
        <v>3</v>
      </c>
      <c r="AK22">
        <f t="shared" si="3"/>
        <v>5</v>
      </c>
      <c r="AL22">
        <f t="shared" si="3"/>
        <v>4</v>
      </c>
      <c r="AM22">
        <f t="shared" si="3"/>
        <v>3</v>
      </c>
      <c r="AN22">
        <f t="shared" si="3"/>
        <v>3</v>
      </c>
      <c r="AO22">
        <f t="shared" si="3"/>
        <v>2</v>
      </c>
      <c r="AP22">
        <f t="shared" si="3"/>
        <v>2</v>
      </c>
      <c r="AT22">
        <v>10</v>
      </c>
    </row>
    <row r="23" spans="8:46">
      <c r="H23" s="6">
        <v>15</v>
      </c>
      <c r="I23" s="7">
        <v>4</v>
      </c>
      <c r="J23" s="7">
        <v>2</v>
      </c>
      <c r="K23" s="7">
        <v>5</v>
      </c>
      <c r="L23" s="7">
        <v>5</v>
      </c>
      <c r="M23" s="7">
        <v>5</v>
      </c>
      <c r="N23" s="7">
        <v>5</v>
      </c>
      <c r="O23" s="7">
        <v>5</v>
      </c>
      <c r="P23" s="8">
        <v>4</v>
      </c>
      <c r="Q23" s="8">
        <v>3</v>
      </c>
      <c r="R23" s="8">
        <v>4.43</v>
      </c>
      <c r="S23" s="8">
        <v>1.29</v>
      </c>
      <c r="T23">
        <f t="shared" ref="T23:T54" si="4">T19+1</f>
        <v>3</v>
      </c>
      <c r="U23">
        <v>16</v>
      </c>
      <c r="V23">
        <f t="shared" si="2"/>
        <v>5</v>
      </c>
      <c r="W23">
        <f t="shared" si="2"/>
        <v>5</v>
      </c>
      <c r="X23">
        <f t="shared" si="2"/>
        <v>1</v>
      </c>
      <c r="Y23">
        <f t="shared" si="2"/>
        <v>5</v>
      </c>
      <c r="Z23">
        <f t="shared" si="2"/>
        <v>5</v>
      </c>
      <c r="AA23">
        <f t="shared" si="2"/>
        <v>5</v>
      </c>
      <c r="AB23">
        <f t="shared" si="2"/>
        <v>5</v>
      </c>
      <c r="AC23">
        <f t="shared" si="2"/>
        <v>4</v>
      </c>
      <c r="AD23">
        <f t="shared" si="2"/>
        <v>4</v>
      </c>
      <c r="AF23">
        <f t="shared" ref="AF23:AF54" si="5">AF19+1</f>
        <v>3</v>
      </c>
      <c r="AG23">
        <v>16</v>
      </c>
      <c r="AH23">
        <f t="shared" si="3"/>
        <v>5</v>
      </c>
      <c r="AI23">
        <f t="shared" si="3"/>
        <v>5</v>
      </c>
      <c r="AJ23">
        <f t="shared" si="3"/>
        <v>1</v>
      </c>
      <c r="AK23">
        <f t="shared" si="3"/>
        <v>5</v>
      </c>
      <c r="AL23">
        <f t="shared" si="3"/>
        <v>5</v>
      </c>
      <c r="AM23">
        <f t="shared" si="3"/>
        <v>5</v>
      </c>
      <c r="AN23">
        <f t="shared" si="3"/>
        <v>5</v>
      </c>
      <c r="AO23">
        <f t="shared" si="3"/>
        <v>4</v>
      </c>
      <c r="AP23">
        <f t="shared" si="3"/>
        <v>4</v>
      </c>
      <c r="AT23">
        <v>16</v>
      </c>
    </row>
    <row r="24" spans="8:46">
      <c r="H24" s="9">
        <v>16</v>
      </c>
      <c r="I24" s="10">
        <v>5</v>
      </c>
      <c r="J24" s="10">
        <v>5</v>
      </c>
      <c r="K24" s="10">
        <v>1</v>
      </c>
      <c r="L24" s="10">
        <v>5</v>
      </c>
      <c r="M24" s="10">
        <v>5</v>
      </c>
      <c r="N24" s="10">
        <v>5</v>
      </c>
      <c r="O24" s="10">
        <v>5</v>
      </c>
      <c r="P24" s="8">
        <v>4</v>
      </c>
      <c r="Q24" s="8">
        <v>4</v>
      </c>
      <c r="R24" s="8">
        <v>4.43</v>
      </c>
      <c r="S24" s="8">
        <v>2.29</v>
      </c>
      <c r="T24">
        <f t="shared" si="4"/>
        <v>3</v>
      </c>
      <c r="U24">
        <v>9</v>
      </c>
      <c r="V24">
        <f t="shared" si="2"/>
        <v>4</v>
      </c>
      <c r="W24">
        <f t="shared" si="2"/>
        <v>4</v>
      </c>
      <c r="X24">
        <f t="shared" si="2"/>
        <v>4</v>
      </c>
      <c r="Y24">
        <f t="shared" si="2"/>
        <v>3</v>
      </c>
      <c r="Z24">
        <f t="shared" si="2"/>
        <v>4</v>
      </c>
      <c r="AA24">
        <f t="shared" si="2"/>
        <v>3</v>
      </c>
      <c r="AB24">
        <f t="shared" si="2"/>
        <v>3</v>
      </c>
      <c r="AC24">
        <f t="shared" si="2"/>
        <v>3</v>
      </c>
      <c r="AD24">
        <f t="shared" si="2"/>
        <v>1</v>
      </c>
      <c r="AF24">
        <f t="shared" si="5"/>
        <v>3</v>
      </c>
      <c r="AG24">
        <v>9</v>
      </c>
      <c r="AH24">
        <f t="shared" si="3"/>
        <v>4</v>
      </c>
      <c r="AI24">
        <f t="shared" si="3"/>
        <v>4</v>
      </c>
      <c r="AJ24">
        <f t="shared" si="3"/>
        <v>4</v>
      </c>
      <c r="AK24">
        <f t="shared" si="3"/>
        <v>3</v>
      </c>
      <c r="AL24">
        <f t="shared" si="3"/>
        <v>4</v>
      </c>
      <c r="AM24">
        <f t="shared" si="3"/>
        <v>3</v>
      </c>
      <c r="AN24">
        <f t="shared" si="3"/>
        <v>3</v>
      </c>
      <c r="AO24">
        <f t="shared" si="3"/>
        <v>3</v>
      </c>
      <c r="AP24">
        <f t="shared" si="3"/>
        <v>1</v>
      </c>
      <c r="AT24">
        <v>6</v>
      </c>
    </row>
    <row r="25" spans="8:46">
      <c r="T25">
        <f t="shared" si="4"/>
        <v>3</v>
      </c>
      <c r="U25">
        <v>12</v>
      </c>
      <c r="V25">
        <f t="shared" ref="V25:AD34" si="6">VLOOKUP($U25,$H$9:$Q$24,V$13,1)</f>
        <v>2</v>
      </c>
      <c r="W25">
        <f t="shared" si="6"/>
        <v>2</v>
      </c>
      <c r="X25">
        <f t="shared" si="6"/>
        <v>5</v>
      </c>
      <c r="Y25">
        <f t="shared" si="6"/>
        <v>2</v>
      </c>
      <c r="Z25">
        <f t="shared" si="6"/>
        <v>4</v>
      </c>
      <c r="AA25">
        <f t="shared" si="6"/>
        <v>5</v>
      </c>
      <c r="AB25">
        <f t="shared" si="6"/>
        <v>5</v>
      </c>
      <c r="AC25">
        <f t="shared" si="6"/>
        <v>3</v>
      </c>
      <c r="AD25">
        <f t="shared" si="6"/>
        <v>4</v>
      </c>
      <c r="AF25">
        <f t="shared" si="5"/>
        <v>3</v>
      </c>
      <c r="AG25">
        <v>12</v>
      </c>
      <c r="AH25">
        <f t="shared" ref="AH25:AP34" si="7">VLOOKUP($U25,$H$29:$Q$44,AH$13,1)</f>
        <v>4</v>
      </c>
      <c r="AI25">
        <f t="shared" si="7"/>
        <v>1</v>
      </c>
      <c r="AJ25">
        <f t="shared" si="7"/>
        <v>2</v>
      </c>
      <c r="AK25">
        <f t="shared" si="7"/>
        <v>5</v>
      </c>
      <c r="AL25">
        <f t="shared" si="7"/>
        <v>4</v>
      </c>
      <c r="AM25">
        <f t="shared" si="7"/>
        <v>4</v>
      </c>
      <c r="AN25">
        <f t="shared" si="7"/>
        <v>5</v>
      </c>
      <c r="AO25">
        <f t="shared" si="7"/>
        <v>3</v>
      </c>
      <c r="AP25">
        <f t="shared" si="7"/>
        <v>4</v>
      </c>
      <c r="AT25">
        <v>4</v>
      </c>
    </row>
    <row r="26" spans="8:46">
      <c r="T26">
        <f t="shared" si="4"/>
        <v>3</v>
      </c>
      <c r="U26">
        <v>5</v>
      </c>
      <c r="V26">
        <f t="shared" si="6"/>
        <v>4</v>
      </c>
      <c r="W26">
        <f t="shared" si="6"/>
        <v>4</v>
      </c>
      <c r="X26">
        <f t="shared" si="6"/>
        <v>4</v>
      </c>
      <c r="Y26">
        <f t="shared" si="6"/>
        <v>3</v>
      </c>
      <c r="Z26">
        <f t="shared" si="6"/>
        <v>3</v>
      </c>
      <c r="AA26">
        <f t="shared" si="6"/>
        <v>3</v>
      </c>
      <c r="AB26">
        <f t="shared" si="6"/>
        <v>3</v>
      </c>
      <c r="AC26">
        <f t="shared" si="6"/>
        <v>2</v>
      </c>
      <c r="AD26">
        <f t="shared" si="6"/>
        <v>1</v>
      </c>
      <c r="AF26">
        <f t="shared" si="5"/>
        <v>3</v>
      </c>
      <c r="AG26">
        <v>5</v>
      </c>
      <c r="AH26">
        <f t="shared" si="7"/>
        <v>4</v>
      </c>
      <c r="AI26">
        <f t="shared" si="7"/>
        <v>4</v>
      </c>
      <c r="AJ26">
        <f t="shared" si="7"/>
        <v>4</v>
      </c>
      <c r="AK26">
        <f t="shared" si="7"/>
        <v>3</v>
      </c>
      <c r="AL26">
        <f t="shared" si="7"/>
        <v>3</v>
      </c>
      <c r="AM26">
        <f t="shared" si="7"/>
        <v>3</v>
      </c>
      <c r="AN26">
        <f t="shared" si="7"/>
        <v>3</v>
      </c>
      <c r="AO26">
        <f t="shared" si="7"/>
        <v>2</v>
      </c>
      <c r="AP26">
        <f t="shared" si="7"/>
        <v>1</v>
      </c>
      <c r="AT26">
        <v>7</v>
      </c>
    </row>
    <row r="27" spans="8:46">
      <c r="H27" t="s">
        <v>15</v>
      </c>
      <c r="T27">
        <f t="shared" si="4"/>
        <v>4</v>
      </c>
      <c r="U27">
        <v>11</v>
      </c>
      <c r="V27">
        <f t="shared" si="6"/>
        <v>2</v>
      </c>
      <c r="W27">
        <f t="shared" si="6"/>
        <v>3</v>
      </c>
      <c r="X27">
        <f t="shared" si="6"/>
        <v>3</v>
      </c>
      <c r="Y27">
        <f t="shared" si="6"/>
        <v>5</v>
      </c>
      <c r="Z27">
        <f t="shared" si="6"/>
        <v>3</v>
      </c>
      <c r="AA27">
        <f t="shared" si="6"/>
        <v>4</v>
      </c>
      <c r="AB27">
        <f t="shared" si="6"/>
        <v>5</v>
      </c>
      <c r="AC27">
        <f t="shared" si="6"/>
        <v>3</v>
      </c>
      <c r="AD27">
        <f t="shared" si="6"/>
        <v>3</v>
      </c>
      <c r="AF27">
        <f t="shared" si="5"/>
        <v>4</v>
      </c>
      <c r="AG27">
        <v>11</v>
      </c>
      <c r="AH27">
        <f t="shared" si="7"/>
        <v>4</v>
      </c>
      <c r="AI27">
        <f t="shared" si="7"/>
        <v>4</v>
      </c>
      <c r="AJ27">
        <f t="shared" si="7"/>
        <v>4</v>
      </c>
      <c r="AK27">
        <f t="shared" si="7"/>
        <v>1</v>
      </c>
      <c r="AL27">
        <f t="shared" si="7"/>
        <v>4</v>
      </c>
      <c r="AM27">
        <f t="shared" si="7"/>
        <v>4</v>
      </c>
      <c r="AN27">
        <f t="shared" si="7"/>
        <v>4</v>
      </c>
      <c r="AO27">
        <f t="shared" si="7"/>
        <v>3</v>
      </c>
      <c r="AP27">
        <f t="shared" si="7"/>
        <v>3</v>
      </c>
      <c r="AT27">
        <v>9</v>
      </c>
    </row>
    <row r="28" spans="8:46">
      <c r="H28" s="1" t="s">
        <v>2</v>
      </c>
      <c r="I28" s="1" t="s">
        <v>3</v>
      </c>
      <c r="J28" s="1" t="s">
        <v>4</v>
      </c>
      <c r="K28" s="1" t="s">
        <v>5</v>
      </c>
      <c r="L28" s="1" t="s">
        <v>6</v>
      </c>
      <c r="M28" s="1" t="s">
        <v>7</v>
      </c>
      <c r="N28" s="1" t="s">
        <v>8</v>
      </c>
      <c r="O28" s="1" t="s">
        <v>9</v>
      </c>
      <c r="P28" s="2" t="s">
        <v>10</v>
      </c>
      <c r="Q28" s="1" t="s">
        <v>11</v>
      </c>
      <c r="T28">
        <f t="shared" si="4"/>
        <v>4</v>
      </c>
      <c r="U28">
        <v>4</v>
      </c>
      <c r="V28">
        <f t="shared" si="6"/>
        <v>5</v>
      </c>
      <c r="W28">
        <f t="shared" si="6"/>
        <v>2</v>
      </c>
      <c r="X28">
        <f t="shared" si="6"/>
        <v>3</v>
      </c>
      <c r="Y28">
        <f t="shared" si="6"/>
        <v>4</v>
      </c>
      <c r="Z28">
        <f t="shared" si="6"/>
        <v>1</v>
      </c>
      <c r="AA28">
        <f t="shared" si="6"/>
        <v>1</v>
      </c>
      <c r="AB28">
        <f t="shared" si="6"/>
        <v>2</v>
      </c>
      <c r="AC28">
        <f t="shared" si="6"/>
        <v>1</v>
      </c>
      <c r="AD28">
        <f t="shared" si="6"/>
        <v>4</v>
      </c>
      <c r="AF28">
        <f t="shared" si="5"/>
        <v>4</v>
      </c>
      <c r="AG28">
        <v>4</v>
      </c>
      <c r="AH28">
        <f t="shared" si="7"/>
        <v>1</v>
      </c>
      <c r="AI28">
        <f t="shared" si="7"/>
        <v>1</v>
      </c>
      <c r="AJ28">
        <f t="shared" si="7"/>
        <v>1</v>
      </c>
      <c r="AK28">
        <f t="shared" si="7"/>
        <v>4</v>
      </c>
      <c r="AL28">
        <f t="shared" si="7"/>
        <v>4</v>
      </c>
      <c r="AM28">
        <f t="shared" si="7"/>
        <v>4</v>
      </c>
      <c r="AN28">
        <f t="shared" si="7"/>
        <v>3</v>
      </c>
      <c r="AO28">
        <f t="shared" si="7"/>
        <v>1</v>
      </c>
      <c r="AP28">
        <f t="shared" si="7"/>
        <v>4</v>
      </c>
      <c r="AT28">
        <v>3</v>
      </c>
    </row>
    <row r="29" spans="8:46">
      <c r="H29" s="3">
        <v>1</v>
      </c>
      <c r="I29" s="4">
        <v>3</v>
      </c>
      <c r="J29" s="4">
        <v>3</v>
      </c>
      <c r="K29" s="4">
        <v>2</v>
      </c>
      <c r="L29" s="4">
        <v>2</v>
      </c>
      <c r="M29" s="4">
        <v>3</v>
      </c>
      <c r="N29" s="4">
        <v>2</v>
      </c>
      <c r="O29" s="4">
        <v>3</v>
      </c>
      <c r="P29" s="5">
        <v>1</v>
      </c>
      <c r="Q29" s="5">
        <v>1</v>
      </c>
      <c r="R29" s="11">
        <f t="shared" ref="R29:R44" si="8">VAR(I29:O29)</f>
        <v>0.28571428571428586</v>
      </c>
      <c r="T29">
        <f t="shared" si="4"/>
        <v>4</v>
      </c>
      <c r="U29">
        <v>5</v>
      </c>
      <c r="V29">
        <f t="shared" si="6"/>
        <v>4</v>
      </c>
      <c r="W29">
        <f t="shared" si="6"/>
        <v>4</v>
      </c>
      <c r="X29">
        <f t="shared" si="6"/>
        <v>4</v>
      </c>
      <c r="Y29">
        <f t="shared" si="6"/>
        <v>3</v>
      </c>
      <c r="Z29">
        <f t="shared" si="6"/>
        <v>3</v>
      </c>
      <c r="AA29">
        <f t="shared" si="6"/>
        <v>3</v>
      </c>
      <c r="AB29">
        <f t="shared" si="6"/>
        <v>3</v>
      </c>
      <c r="AC29">
        <f t="shared" si="6"/>
        <v>2</v>
      </c>
      <c r="AD29">
        <f t="shared" si="6"/>
        <v>1</v>
      </c>
      <c r="AF29">
        <f t="shared" si="5"/>
        <v>4</v>
      </c>
      <c r="AG29">
        <v>5</v>
      </c>
      <c r="AH29">
        <f t="shared" si="7"/>
        <v>4</v>
      </c>
      <c r="AI29">
        <f t="shared" si="7"/>
        <v>4</v>
      </c>
      <c r="AJ29">
        <f t="shared" si="7"/>
        <v>4</v>
      </c>
      <c r="AK29">
        <f t="shared" si="7"/>
        <v>3</v>
      </c>
      <c r="AL29">
        <f t="shared" si="7"/>
        <v>3</v>
      </c>
      <c r="AM29">
        <f t="shared" si="7"/>
        <v>3</v>
      </c>
      <c r="AN29">
        <f t="shared" si="7"/>
        <v>3</v>
      </c>
      <c r="AO29">
        <f t="shared" si="7"/>
        <v>2</v>
      </c>
      <c r="AP29">
        <f t="shared" si="7"/>
        <v>1</v>
      </c>
      <c r="AT29">
        <v>15</v>
      </c>
    </row>
    <row r="30" spans="8:46">
      <c r="H30" s="6">
        <v>2</v>
      </c>
      <c r="I30" s="7">
        <v>2</v>
      </c>
      <c r="J30" s="7">
        <v>3</v>
      </c>
      <c r="K30" s="7">
        <v>3</v>
      </c>
      <c r="L30" s="7">
        <v>3</v>
      </c>
      <c r="M30" s="7">
        <v>1</v>
      </c>
      <c r="N30" s="7">
        <v>3</v>
      </c>
      <c r="O30" s="7">
        <v>3</v>
      </c>
      <c r="P30" s="8">
        <v>1</v>
      </c>
      <c r="Q30" s="8">
        <v>2</v>
      </c>
      <c r="R30" s="11">
        <f t="shared" si="8"/>
        <v>0.61904761904761918</v>
      </c>
      <c r="T30">
        <f t="shared" si="4"/>
        <v>4</v>
      </c>
      <c r="U30">
        <v>15</v>
      </c>
      <c r="V30">
        <f t="shared" si="6"/>
        <v>4</v>
      </c>
      <c r="W30">
        <f t="shared" si="6"/>
        <v>2</v>
      </c>
      <c r="X30">
        <f t="shared" si="6"/>
        <v>5</v>
      </c>
      <c r="Y30">
        <f t="shared" si="6"/>
        <v>5</v>
      </c>
      <c r="Z30">
        <f t="shared" si="6"/>
        <v>5</v>
      </c>
      <c r="AA30">
        <f t="shared" si="6"/>
        <v>5</v>
      </c>
      <c r="AB30">
        <f t="shared" si="6"/>
        <v>5</v>
      </c>
      <c r="AC30">
        <f t="shared" si="6"/>
        <v>4</v>
      </c>
      <c r="AD30">
        <f t="shared" si="6"/>
        <v>3</v>
      </c>
      <c r="AF30">
        <f t="shared" si="5"/>
        <v>4</v>
      </c>
      <c r="AG30">
        <v>15</v>
      </c>
      <c r="AH30">
        <f t="shared" si="7"/>
        <v>4</v>
      </c>
      <c r="AI30">
        <f t="shared" si="7"/>
        <v>2</v>
      </c>
      <c r="AJ30">
        <f t="shared" si="7"/>
        <v>5</v>
      </c>
      <c r="AK30">
        <f t="shared" si="7"/>
        <v>5</v>
      </c>
      <c r="AL30">
        <f t="shared" si="7"/>
        <v>5</v>
      </c>
      <c r="AM30">
        <f t="shared" si="7"/>
        <v>5</v>
      </c>
      <c r="AN30">
        <f t="shared" si="7"/>
        <v>5</v>
      </c>
      <c r="AO30">
        <f t="shared" si="7"/>
        <v>4</v>
      </c>
      <c r="AP30">
        <f t="shared" si="7"/>
        <v>3</v>
      </c>
    </row>
    <row r="31" spans="8:46">
      <c r="H31" s="6">
        <v>3</v>
      </c>
      <c r="I31" s="7">
        <v>3</v>
      </c>
      <c r="J31" s="7">
        <v>3</v>
      </c>
      <c r="K31" s="7">
        <v>3</v>
      </c>
      <c r="L31" s="7">
        <v>4</v>
      </c>
      <c r="M31" s="7">
        <v>3</v>
      </c>
      <c r="N31" s="7">
        <v>1</v>
      </c>
      <c r="O31" s="7">
        <v>1</v>
      </c>
      <c r="P31" s="8">
        <v>1</v>
      </c>
      <c r="Q31" s="8">
        <v>3</v>
      </c>
      <c r="R31" s="11">
        <f t="shared" si="8"/>
        <v>1.2857142857142858</v>
      </c>
      <c r="T31">
        <f t="shared" si="4"/>
        <v>5</v>
      </c>
      <c r="U31">
        <v>5</v>
      </c>
      <c r="V31">
        <f t="shared" si="6"/>
        <v>4</v>
      </c>
      <c r="W31">
        <f t="shared" si="6"/>
        <v>4</v>
      </c>
      <c r="X31">
        <f t="shared" si="6"/>
        <v>4</v>
      </c>
      <c r="Y31">
        <f t="shared" si="6"/>
        <v>3</v>
      </c>
      <c r="Z31">
        <f t="shared" si="6"/>
        <v>3</v>
      </c>
      <c r="AA31">
        <f t="shared" si="6"/>
        <v>3</v>
      </c>
      <c r="AB31">
        <f t="shared" si="6"/>
        <v>3</v>
      </c>
      <c r="AC31">
        <f t="shared" si="6"/>
        <v>2</v>
      </c>
      <c r="AD31">
        <f t="shared" si="6"/>
        <v>1</v>
      </c>
      <c r="AF31">
        <f t="shared" si="5"/>
        <v>5</v>
      </c>
      <c r="AG31">
        <v>5</v>
      </c>
      <c r="AH31">
        <f t="shared" si="7"/>
        <v>4</v>
      </c>
      <c r="AI31">
        <f t="shared" si="7"/>
        <v>4</v>
      </c>
      <c r="AJ31">
        <f t="shared" si="7"/>
        <v>4</v>
      </c>
      <c r="AK31">
        <f t="shared" si="7"/>
        <v>3</v>
      </c>
      <c r="AL31">
        <f t="shared" si="7"/>
        <v>3</v>
      </c>
      <c r="AM31">
        <f t="shared" si="7"/>
        <v>3</v>
      </c>
      <c r="AN31">
        <f t="shared" si="7"/>
        <v>3</v>
      </c>
      <c r="AO31">
        <f t="shared" si="7"/>
        <v>2</v>
      </c>
      <c r="AP31">
        <f t="shared" si="7"/>
        <v>1</v>
      </c>
    </row>
    <row r="32" spans="8:46">
      <c r="H32" s="6">
        <v>4</v>
      </c>
      <c r="I32" s="7">
        <v>1</v>
      </c>
      <c r="J32" s="7">
        <v>1</v>
      </c>
      <c r="K32" s="7">
        <v>1</v>
      </c>
      <c r="L32" s="7">
        <v>4</v>
      </c>
      <c r="M32" s="7">
        <v>4</v>
      </c>
      <c r="N32" s="7">
        <v>4</v>
      </c>
      <c r="O32" s="7">
        <v>3</v>
      </c>
      <c r="P32" s="8">
        <v>1</v>
      </c>
      <c r="Q32" s="8">
        <v>4</v>
      </c>
      <c r="R32" s="11">
        <f t="shared" si="8"/>
        <v>2.285714285714286</v>
      </c>
      <c r="T32">
        <f t="shared" si="4"/>
        <v>5</v>
      </c>
      <c r="U32">
        <v>10</v>
      </c>
      <c r="V32">
        <f t="shared" si="6"/>
        <v>4</v>
      </c>
      <c r="W32">
        <f t="shared" si="6"/>
        <v>4</v>
      </c>
      <c r="X32">
        <f t="shared" si="6"/>
        <v>4</v>
      </c>
      <c r="Y32">
        <f t="shared" si="6"/>
        <v>4</v>
      </c>
      <c r="Z32">
        <f t="shared" si="6"/>
        <v>3</v>
      </c>
      <c r="AA32">
        <f t="shared" si="6"/>
        <v>2</v>
      </c>
      <c r="AB32">
        <f t="shared" si="6"/>
        <v>4</v>
      </c>
      <c r="AC32">
        <f t="shared" si="6"/>
        <v>3</v>
      </c>
      <c r="AD32">
        <f t="shared" si="6"/>
        <v>2</v>
      </c>
      <c r="AF32">
        <f t="shared" si="5"/>
        <v>5</v>
      </c>
      <c r="AG32">
        <v>10</v>
      </c>
      <c r="AH32">
        <f t="shared" si="7"/>
        <v>4</v>
      </c>
      <c r="AI32">
        <f t="shared" si="7"/>
        <v>4</v>
      </c>
      <c r="AJ32">
        <f t="shared" si="7"/>
        <v>4</v>
      </c>
      <c r="AK32">
        <f t="shared" si="7"/>
        <v>4</v>
      </c>
      <c r="AL32">
        <f t="shared" si="7"/>
        <v>3</v>
      </c>
      <c r="AM32">
        <f t="shared" si="7"/>
        <v>2</v>
      </c>
      <c r="AN32">
        <f t="shared" si="7"/>
        <v>4</v>
      </c>
      <c r="AO32">
        <f t="shared" si="7"/>
        <v>3</v>
      </c>
      <c r="AP32">
        <f t="shared" si="7"/>
        <v>2</v>
      </c>
    </row>
    <row r="33" spans="8:42">
      <c r="H33" s="6">
        <v>5</v>
      </c>
      <c r="I33" s="7">
        <v>4</v>
      </c>
      <c r="J33" s="7">
        <v>4</v>
      </c>
      <c r="K33" s="7">
        <v>4</v>
      </c>
      <c r="L33" s="7">
        <v>3</v>
      </c>
      <c r="M33" s="7">
        <v>3</v>
      </c>
      <c r="N33" s="7">
        <v>3</v>
      </c>
      <c r="O33" s="7">
        <v>3</v>
      </c>
      <c r="P33" s="8">
        <v>2</v>
      </c>
      <c r="Q33" s="8">
        <v>1</v>
      </c>
      <c r="R33" s="11">
        <f t="shared" si="8"/>
        <v>0.2857142857142847</v>
      </c>
      <c r="T33">
        <f t="shared" si="4"/>
        <v>5</v>
      </c>
      <c r="U33">
        <v>3</v>
      </c>
      <c r="V33">
        <f t="shared" si="6"/>
        <v>2</v>
      </c>
      <c r="W33">
        <f t="shared" si="6"/>
        <v>2</v>
      </c>
      <c r="X33">
        <f t="shared" si="6"/>
        <v>2</v>
      </c>
      <c r="Y33">
        <f t="shared" si="6"/>
        <v>2</v>
      </c>
      <c r="Z33">
        <f t="shared" si="6"/>
        <v>3</v>
      </c>
      <c r="AA33">
        <f t="shared" si="6"/>
        <v>2</v>
      </c>
      <c r="AB33">
        <f t="shared" si="6"/>
        <v>5</v>
      </c>
      <c r="AC33">
        <f t="shared" si="6"/>
        <v>1</v>
      </c>
      <c r="AD33">
        <f t="shared" si="6"/>
        <v>3</v>
      </c>
      <c r="AF33">
        <f t="shared" si="5"/>
        <v>5</v>
      </c>
      <c r="AG33">
        <v>3</v>
      </c>
      <c r="AH33">
        <f t="shared" si="7"/>
        <v>3</v>
      </c>
      <c r="AI33">
        <f t="shared" si="7"/>
        <v>3</v>
      </c>
      <c r="AJ33">
        <f t="shared" si="7"/>
        <v>3</v>
      </c>
      <c r="AK33">
        <f t="shared" si="7"/>
        <v>4</v>
      </c>
      <c r="AL33">
        <f t="shared" si="7"/>
        <v>3</v>
      </c>
      <c r="AM33">
        <f t="shared" si="7"/>
        <v>1</v>
      </c>
      <c r="AN33">
        <f t="shared" si="7"/>
        <v>1</v>
      </c>
      <c r="AO33">
        <f t="shared" si="7"/>
        <v>1</v>
      </c>
      <c r="AP33">
        <f t="shared" si="7"/>
        <v>3</v>
      </c>
    </row>
    <row r="34" spans="8:42">
      <c r="H34" s="6">
        <v>6</v>
      </c>
      <c r="I34" s="7">
        <v>3</v>
      </c>
      <c r="J34" s="7">
        <v>3</v>
      </c>
      <c r="K34" s="7">
        <v>3</v>
      </c>
      <c r="L34" s="7">
        <v>5</v>
      </c>
      <c r="M34" s="7">
        <v>4</v>
      </c>
      <c r="N34" s="7">
        <v>3</v>
      </c>
      <c r="O34" s="7">
        <v>3</v>
      </c>
      <c r="P34" s="8">
        <v>2</v>
      </c>
      <c r="Q34" s="8">
        <v>2</v>
      </c>
      <c r="R34" s="11">
        <f t="shared" si="8"/>
        <v>0.61904761904761807</v>
      </c>
      <c r="T34">
        <f t="shared" si="4"/>
        <v>5</v>
      </c>
      <c r="U34">
        <v>13</v>
      </c>
      <c r="V34">
        <f t="shared" si="6"/>
        <v>4</v>
      </c>
      <c r="W34">
        <f t="shared" si="6"/>
        <v>4</v>
      </c>
      <c r="X34">
        <f t="shared" si="6"/>
        <v>5</v>
      </c>
      <c r="Y34">
        <f t="shared" si="6"/>
        <v>5</v>
      </c>
      <c r="Z34">
        <f t="shared" si="6"/>
        <v>4</v>
      </c>
      <c r="AA34">
        <f t="shared" si="6"/>
        <v>5</v>
      </c>
      <c r="AB34">
        <f t="shared" si="6"/>
        <v>4</v>
      </c>
      <c r="AC34">
        <f t="shared" si="6"/>
        <v>4</v>
      </c>
      <c r="AD34">
        <f t="shared" si="6"/>
        <v>1</v>
      </c>
      <c r="AF34">
        <f t="shared" si="5"/>
        <v>5</v>
      </c>
      <c r="AG34">
        <v>13</v>
      </c>
      <c r="AH34">
        <f t="shared" si="7"/>
        <v>4</v>
      </c>
      <c r="AI34">
        <f t="shared" si="7"/>
        <v>4</v>
      </c>
      <c r="AJ34">
        <f t="shared" si="7"/>
        <v>5</v>
      </c>
      <c r="AK34">
        <f t="shared" si="7"/>
        <v>5</v>
      </c>
      <c r="AL34">
        <f t="shared" si="7"/>
        <v>4</v>
      </c>
      <c r="AM34">
        <f t="shared" si="7"/>
        <v>5</v>
      </c>
      <c r="AN34">
        <f t="shared" si="7"/>
        <v>4</v>
      </c>
      <c r="AO34">
        <f t="shared" si="7"/>
        <v>4</v>
      </c>
      <c r="AP34">
        <f t="shared" si="7"/>
        <v>1</v>
      </c>
    </row>
    <row r="35" spans="8:42">
      <c r="H35" s="6">
        <v>7</v>
      </c>
      <c r="I35" s="7">
        <v>2</v>
      </c>
      <c r="J35" s="7">
        <v>3</v>
      </c>
      <c r="K35" s="7">
        <v>5</v>
      </c>
      <c r="L35" s="7">
        <v>3</v>
      </c>
      <c r="M35" s="7">
        <v>3</v>
      </c>
      <c r="N35" s="7">
        <v>3</v>
      </c>
      <c r="O35" s="7">
        <v>5</v>
      </c>
      <c r="P35" s="8">
        <v>2</v>
      </c>
      <c r="Q35" s="8">
        <v>3</v>
      </c>
      <c r="R35" s="11">
        <f t="shared" si="8"/>
        <v>1.2857142857142847</v>
      </c>
      <c r="T35">
        <f t="shared" si="4"/>
        <v>6</v>
      </c>
      <c r="U35">
        <v>1</v>
      </c>
      <c r="V35">
        <f t="shared" ref="V35:AD44" si="9">VLOOKUP($U35,$H$9:$Q$24,V$13,1)</f>
        <v>3</v>
      </c>
      <c r="W35">
        <f t="shared" si="9"/>
        <v>3</v>
      </c>
      <c r="X35">
        <f t="shared" si="9"/>
        <v>2</v>
      </c>
      <c r="Y35">
        <f t="shared" si="9"/>
        <v>2</v>
      </c>
      <c r="Z35">
        <f t="shared" si="9"/>
        <v>3</v>
      </c>
      <c r="AA35">
        <f t="shared" si="9"/>
        <v>2</v>
      </c>
      <c r="AB35">
        <f t="shared" si="9"/>
        <v>3</v>
      </c>
      <c r="AC35">
        <f t="shared" si="9"/>
        <v>1</v>
      </c>
      <c r="AD35">
        <f t="shared" si="9"/>
        <v>1</v>
      </c>
      <c r="AF35">
        <f t="shared" si="5"/>
        <v>6</v>
      </c>
      <c r="AG35">
        <v>1</v>
      </c>
      <c r="AH35">
        <f t="shared" ref="AH35:AP44" si="10">VLOOKUP($U35,$H$29:$Q$44,AH$13,1)</f>
        <v>3</v>
      </c>
      <c r="AI35">
        <f t="shared" si="10"/>
        <v>3</v>
      </c>
      <c r="AJ35">
        <f t="shared" si="10"/>
        <v>2</v>
      </c>
      <c r="AK35">
        <f t="shared" si="10"/>
        <v>2</v>
      </c>
      <c r="AL35">
        <f t="shared" si="10"/>
        <v>3</v>
      </c>
      <c r="AM35">
        <f t="shared" si="10"/>
        <v>2</v>
      </c>
      <c r="AN35">
        <f t="shared" si="10"/>
        <v>3</v>
      </c>
      <c r="AO35">
        <f t="shared" si="10"/>
        <v>1</v>
      </c>
      <c r="AP35">
        <f t="shared" si="10"/>
        <v>1</v>
      </c>
    </row>
    <row r="36" spans="8:42">
      <c r="H36" s="6">
        <v>8</v>
      </c>
      <c r="I36" s="7">
        <v>2</v>
      </c>
      <c r="J36" s="7">
        <v>1</v>
      </c>
      <c r="K36" s="7">
        <v>4</v>
      </c>
      <c r="L36" s="7">
        <v>3</v>
      </c>
      <c r="M36" s="7">
        <v>4</v>
      </c>
      <c r="N36" s="7">
        <v>5</v>
      </c>
      <c r="O36" s="7">
        <v>5</v>
      </c>
      <c r="P36" s="8">
        <v>2</v>
      </c>
      <c r="Q36" s="8">
        <v>4</v>
      </c>
      <c r="R36" s="11">
        <f t="shared" si="8"/>
        <v>2.2857142857142847</v>
      </c>
      <c r="T36">
        <f t="shared" si="4"/>
        <v>6</v>
      </c>
      <c r="U36">
        <v>4</v>
      </c>
      <c r="V36">
        <f t="shared" si="9"/>
        <v>5</v>
      </c>
      <c r="W36">
        <f t="shared" si="9"/>
        <v>2</v>
      </c>
      <c r="X36">
        <f t="shared" si="9"/>
        <v>3</v>
      </c>
      <c r="Y36">
        <f t="shared" si="9"/>
        <v>4</v>
      </c>
      <c r="Z36">
        <f t="shared" si="9"/>
        <v>1</v>
      </c>
      <c r="AA36">
        <f t="shared" si="9"/>
        <v>1</v>
      </c>
      <c r="AB36">
        <f t="shared" si="9"/>
        <v>2</v>
      </c>
      <c r="AC36">
        <f t="shared" si="9"/>
        <v>1</v>
      </c>
      <c r="AD36">
        <f t="shared" si="9"/>
        <v>4</v>
      </c>
      <c r="AF36">
        <f t="shared" si="5"/>
        <v>6</v>
      </c>
      <c r="AG36">
        <v>4</v>
      </c>
      <c r="AH36">
        <f t="shared" si="10"/>
        <v>1</v>
      </c>
      <c r="AI36">
        <f t="shared" si="10"/>
        <v>1</v>
      </c>
      <c r="AJ36">
        <f t="shared" si="10"/>
        <v>1</v>
      </c>
      <c r="AK36">
        <f t="shared" si="10"/>
        <v>4</v>
      </c>
      <c r="AL36">
        <f t="shared" si="10"/>
        <v>4</v>
      </c>
      <c r="AM36">
        <f t="shared" si="10"/>
        <v>4</v>
      </c>
      <c r="AN36">
        <f t="shared" si="10"/>
        <v>3</v>
      </c>
      <c r="AO36">
        <f t="shared" si="10"/>
        <v>1</v>
      </c>
      <c r="AP36">
        <f t="shared" si="10"/>
        <v>4</v>
      </c>
    </row>
    <row r="37" spans="8:42">
      <c r="H37" s="6">
        <v>9</v>
      </c>
      <c r="I37" s="7">
        <v>4</v>
      </c>
      <c r="J37" s="7">
        <v>4</v>
      </c>
      <c r="K37" s="7">
        <v>4</v>
      </c>
      <c r="L37" s="7">
        <v>3</v>
      </c>
      <c r="M37" s="7">
        <v>4</v>
      </c>
      <c r="N37" s="7">
        <v>3</v>
      </c>
      <c r="O37" s="7">
        <v>3</v>
      </c>
      <c r="P37" s="8">
        <v>3</v>
      </c>
      <c r="Q37" s="8">
        <v>1</v>
      </c>
      <c r="R37" s="11">
        <f t="shared" si="8"/>
        <v>0.2857142857142847</v>
      </c>
      <c r="T37">
        <f t="shared" si="4"/>
        <v>6</v>
      </c>
      <c r="U37">
        <v>2</v>
      </c>
      <c r="V37">
        <f t="shared" si="9"/>
        <v>2</v>
      </c>
      <c r="W37">
        <f t="shared" si="9"/>
        <v>2</v>
      </c>
      <c r="X37">
        <f t="shared" si="9"/>
        <v>2</v>
      </c>
      <c r="Y37">
        <f t="shared" si="9"/>
        <v>3</v>
      </c>
      <c r="Z37">
        <f t="shared" si="9"/>
        <v>3</v>
      </c>
      <c r="AA37">
        <f t="shared" si="9"/>
        <v>4</v>
      </c>
      <c r="AB37">
        <f t="shared" si="9"/>
        <v>2</v>
      </c>
      <c r="AC37">
        <f t="shared" si="9"/>
        <v>1</v>
      </c>
      <c r="AD37">
        <f t="shared" si="9"/>
        <v>2</v>
      </c>
      <c r="AF37">
        <f t="shared" si="5"/>
        <v>6</v>
      </c>
      <c r="AG37">
        <v>2</v>
      </c>
      <c r="AH37">
        <f t="shared" si="10"/>
        <v>2</v>
      </c>
      <c r="AI37">
        <f t="shared" si="10"/>
        <v>3</v>
      </c>
      <c r="AJ37">
        <f t="shared" si="10"/>
        <v>3</v>
      </c>
      <c r="AK37">
        <f t="shared" si="10"/>
        <v>3</v>
      </c>
      <c r="AL37">
        <f t="shared" si="10"/>
        <v>1</v>
      </c>
      <c r="AM37">
        <f t="shared" si="10"/>
        <v>3</v>
      </c>
      <c r="AN37">
        <f t="shared" si="10"/>
        <v>3</v>
      </c>
      <c r="AO37">
        <f t="shared" si="10"/>
        <v>1</v>
      </c>
      <c r="AP37">
        <f t="shared" si="10"/>
        <v>2</v>
      </c>
    </row>
    <row r="38" spans="8:42">
      <c r="H38" s="6">
        <v>10</v>
      </c>
      <c r="I38" s="7">
        <v>4</v>
      </c>
      <c r="J38" s="7">
        <v>4</v>
      </c>
      <c r="K38" s="7">
        <v>4</v>
      </c>
      <c r="L38" s="7">
        <v>4</v>
      </c>
      <c r="M38" s="7">
        <v>3</v>
      </c>
      <c r="N38" s="7">
        <v>2</v>
      </c>
      <c r="O38" s="7">
        <v>4</v>
      </c>
      <c r="P38" s="8">
        <v>3</v>
      </c>
      <c r="Q38" s="8">
        <v>2</v>
      </c>
      <c r="R38" s="11">
        <f t="shared" si="8"/>
        <v>0.61904761904761807</v>
      </c>
      <c r="T38">
        <f t="shared" si="4"/>
        <v>6</v>
      </c>
      <c r="U38">
        <v>3</v>
      </c>
      <c r="V38">
        <f t="shared" si="9"/>
        <v>2</v>
      </c>
      <c r="W38">
        <f t="shared" si="9"/>
        <v>2</v>
      </c>
      <c r="X38">
        <f t="shared" si="9"/>
        <v>2</v>
      </c>
      <c r="Y38">
        <f t="shared" si="9"/>
        <v>2</v>
      </c>
      <c r="Z38">
        <f t="shared" si="9"/>
        <v>3</v>
      </c>
      <c r="AA38">
        <f t="shared" si="9"/>
        <v>2</v>
      </c>
      <c r="AB38">
        <f t="shared" si="9"/>
        <v>5</v>
      </c>
      <c r="AC38">
        <f t="shared" si="9"/>
        <v>1</v>
      </c>
      <c r="AD38">
        <f t="shared" si="9"/>
        <v>3</v>
      </c>
      <c r="AF38">
        <f t="shared" si="5"/>
        <v>6</v>
      </c>
      <c r="AG38">
        <v>3</v>
      </c>
      <c r="AH38">
        <f t="shared" si="10"/>
        <v>3</v>
      </c>
      <c r="AI38">
        <f t="shared" si="10"/>
        <v>3</v>
      </c>
      <c r="AJ38">
        <f t="shared" si="10"/>
        <v>3</v>
      </c>
      <c r="AK38">
        <f t="shared" si="10"/>
        <v>4</v>
      </c>
      <c r="AL38">
        <f t="shared" si="10"/>
        <v>3</v>
      </c>
      <c r="AM38">
        <f t="shared" si="10"/>
        <v>1</v>
      </c>
      <c r="AN38">
        <f t="shared" si="10"/>
        <v>1</v>
      </c>
      <c r="AO38">
        <f t="shared" si="10"/>
        <v>1</v>
      </c>
      <c r="AP38">
        <f t="shared" si="10"/>
        <v>3</v>
      </c>
    </row>
    <row r="39" spans="8:42">
      <c r="H39" s="6">
        <v>11</v>
      </c>
      <c r="I39" s="7">
        <v>4</v>
      </c>
      <c r="J39" s="7">
        <v>4</v>
      </c>
      <c r="K39" s="7">
        <v>4</v>
      </c>
      <c r="L39" s="7">
        <v>1</v>
      </c>
      <c r="M39" s="7">
        <v>4</v>
      </c>
      <c r="N39" s="7">
        <v>4</v>
      </c>
      <c r="O39" s="7">
        <v>4</v>
      </c>
      <c r="P39" s="8">
        <v>3</v>
      </c>
      <c r="Q39" s="8">
        <v>3</v>
      </c>
      <c r="R39" s="11">
        <f t="shared" si="8"/>
        <v>1.2857142857142847</v>
      </c>
      <c r="T39">
        <f t="shared" si="4"/>
        <v>7</v>
      </c>
      <c r="U39">
        <v>2</v>
      </c>
      <c r="V39">
        <f t="shared" si="9"/>
        <v>2</v>
      </c>
      <c r="W39">
        <f t="shared" si="9"/>
        <v>2</v>
      </c>
      <c r="X39">
        <f t="shared" si="9"/>
        <v>2</v>
      </c>
      <c r="Y39">
        <f t="shared" si="9"/>
        <v>3</v>
      </c>
      <c r="Z39">
        <f t="shared" si="9"/>
        <v>3</v>
      </c>
      <c r="AA39">
        <f t="shared" si="9"/>
        <v>4</v>
      </c>
      <c r="AB39">
        <f t="shared" si="9"/>
        <v>2</v>
      </c>
      <c r="AC39">
        <f t="shared" si="9"/>
        <v>1</v>
      </c>
      <c r="AD39">
        <f t="shared" si="9"/>
        <v>2</v>
      </c>
      <c r="AF39">
        <f t="shared" si="5"/>
        <v>7</v>
      </c>
      <c r="AG39">
        <v>2</v>
      </c>
      <c r="AH39">
        <f t="shared" si="10"/>
        <v>2</v>
      </c>
      <c r="AI39">
        <f t="shared" si="10"/>
        <v>3</v>
      </c>
      <c r="AJ39">
        <f t="shared" si="10"/>
        <v>3</v>
      </c>
      <c r="AK39">
        <f t="shared" si="10"/>
        <v>3</v>
      </c>
      <c r="AL39">
        <f t="shared" si="10"/>
        <v>1</v>
      </c>
      <c r="AM39">
        <f t="shared" si="10"/>
        <v>3</v>
      </c>
      <c r="AN39">
        <f t="shared" si="10"/>
        <v>3</v>
      </c>
      <c r="AO39">
        <f t="shared" si="10"/>
        <v>1</v>
      </c>
      <c r="AP39">
        <f t="shared" si="10"/>
        <v>2</v>
      </c>
    </row>
    <row r="40" spans="8:42">
      <c r="H40" s="6">
        <v>12</v>
      </c>
      <c r="I40" s="7">
        <v>4</v>
      </c>
      <c r="J40" s="7">
        <v>1</v>
      </c>
      <c r="K40" s="7">
        <v>2</v>
      </c>
      <c r="L40" s="7">
        <v>5</v>
      </c>
      <c r="M40" s="7">
        <v>4</v>
      </c>
      <c r="N40" s="7">
        <v>4</v>
      </c>
      <c r="O40" s="7">
        <v>5</v>
      </c>
      <c r="P40" s="8">
        <v>3</v>
      </c>
      <c r="Q40" s="8">
        <v>4</v>
      </c>
      <c r="R40" s="11">
        <f t="shared" si="8"/>
        <v>2.2857142857142847</v>
      </c>
      <c r="T40">
        <f t="shared" si="4"/>
        <v>7</v>
      </c>
      <c r="U40">
        <v>6</v>
      </c>
      <c r="V40">
        <f t="shared" si="9"/>
        <v>3</v>
      </c>
      <c r="W40">
        <f t="shared" si="9"/>
        <v>3</v>
      </c>
      <c r="X40">
        <f t="shared" si="9"/>
        <v>3</v>
      </c>
      <c r="Y40">
        <f t="shared" si="9"/>
        <v>5</v>
      </c>
      <c r="Z40">
        <f t="shared" si="9"/>
        <v>4</v>
      </c>
      <c r="AA40">
        <f t="shared" si="9"/>
        <v>3</v>
      </c>
      <c r="AB40">
        <f t="shared" si="9"/>
        <v>3</v>
      </c>
      <c r="AC40">
        <f t="shared" si="9"/>
        <v>2</v>
      </c>
      <c r="AD40">
        <f t="shared" si="9"/>
        <v>2</v>
      </c>
      <c r="AF40">
        <f t="shared" si="5"/>
        <v>7</v>
      </c>
      <c r="AG40">
        <v>6</v>
      </c>
      <c r="AH40">
        <f t="shared" si="10"/>
        <v>3</v>
      </c>
      <c r="AI40">
        <f t="shared" si="10"/>
        <v>3</v>
      </c>
      <c r="AJ40">
        <f t="shared" si="10"/>
        <v>3</v>
      </c>
      <c r="AK40">
        <f t="shared" si="10"/>
        <v>5</v>
      </c>
      <c r="AL40">
        <f t="shared" si="10"/>
        <v>4</v>
      </c>
      <c r="AM40">
        <f t="shared" si="10"/>
        <v>3</v>
      </c>
      <c r="AN40">
        <f t="shared" si="10"/>
        <v>3</v>
      </c>
      <c r="AO40">
        <f t="shared" si="10"/>
        <v>2</v>
      </c>
      <c r="AP40">
        <f t="shared" si="10"/>
        <v>2</v>
      </c>
    </row>
    <row r="41" spans="8:42">
      <c r="H41" s="6">
        <v>13</v>
      </c>
      <c r="I41" s="7">
        <v>4</v>
      </c>
      <c r="J41" s="7">
        <v>4</v>
      </c>
      <c r="K41" s="7">
        <v>5</v>
      </c>
      <c r="L41" s="7">
        <v>5</v>
      </c>
      <c r="M41" s="7">
        <v>4</v>
      </c>
      <c r="N41" s="7">
        <v>5</v>
      </c>
      <c r="O41" s="7">
        <v>4</v>
      </c>
      <c r="P41" s="8">
        <v>4</v>
      </c>
      <c r="Q41" s="8">
        <v>1</v>
      </c>
      <c r="R41" s="11">
        <f t="shared" si="8"/>
        <v>0.28571428571428709</v>
      </c>
      <c r="T41">
        <f t="shared" si="4"/>
        <v>7</v>
      </c>
      <c r="U41">
        <v>9</v>
      </c>
      <c r="V41">
        <f t="shared" si="9"/>
        <v>4</v>
      </c>
      <c r="W41">
        <f t="shared" si="9"/>
        <v>4</v>
      </c>
      <c r="X41">
        <f t="shared" si="9"/>
        <v>4</v>
      </c>
      <c r="Y41">
        <f t="shared" si="9"/>
        <v>3</v>
      </c>
      <c r="Z41">
        <f t="shared" si="9"/>
        <v>4</v>
      </c>
      <c r="AA41">
        <f t="shared" si="9"/>
        <v>3</v>
      </c>
      <c r="AB41">
        <f t="shared" si="9"/>
        <v>3</v>
      </c>
      <c r="AC41">
        <f t="shared" si="9"/>
        <v>3</v>
      </c>
      <c r="AD41">
        <f t="shared" si="9"/>
        <v>1</v>
      </c>
      <c r="AF41">
        <f t="shared" si="5"/>
        <v>7</v>
      </c>
      <c r="AG41">
        <v>9</v>
      </c>
      <c r="AH41">
        <f t="shared" si="10"/>
        <v>4</v>
      </c>
      <c r="AI41">
        <f t="shared" si="10"/>
        <v>4</v>
      </c>
      <c r="AJ41">
        <f t="shared" si="10"/>
        <v>4</v>
      </c>
      <c r="AK41">
        <f t="shared" si="10"/>
        <v>3</v>
      </c>
      <c r="AL41">
        <f t="shared" si="10"/>
        <v>4</v>
      </c>
      <c r="AM41">
        <f t="shared" si="10"/>
        <v>3</v>
      </c>
      <c r="AN41">
        <f t="shared" si="10"/>
        <v>3</v>
      </c>
      <c r="AO41">
        <f t="shared" si="10"/>
        <v>3</v>
      </c>
      <c r="AP41">
        <f t="shared" si="10"/>
        <v>1</v>
      </c>
    </row>
    <row r="42" spans="8:42">
      <c r="H42" s="6">
        <v>14</v>
      </c>
      <c r="I42" s="7">
        <v>3</v>
      </c>
      <c r="J42" s="7">
        <v>5</v>
      </c>
      <c r="K42" s="7">
        <v>4</v>
      </c>
      <c r="L42" s="7">
        <v>5</v>
      </c>
      <c r="M42" s="7">
        <v>5</v>
      </c>
      <c r="N42" s="7">
        <v>4</v>
      </c>
      <c r="O42" s="7">
        <v>5</v>
      </c>
      <c r="P42" s="8">
        <v>4</v>
      </c>
      <c r="Q42" s="8">
        <v>2</v>
      </c>
      <c r="R42" s="11">
        <f t="shared" si="8"/>
        <v>0.6190476190476204</v>
      </c>
      <c r="T42">
        <f t="shared" si="4"/>
        <v>7</v>
      </c>
      <c r="U42">
        <v>11</v>
      </c>
      <c r="V42">
        <f t="shared" si="9"/>
        <v>2</v>
      </c>
      <c r="W42">
        <f t="shared" si="9"/>
        <v>3</v>
      </c>
      <c r="X42">
        <f t="shared" si="9"/>
        <v>3</v>
      </c>
      <c r="Y42">
        <f t="shared" si="9"/>
        <v>5</v>
      </c>
      <c r="Z42">
        <f t="shared" si="9"/>
        <v>3</v>
      </c>
      <c r="AA42">
        <f t="shared" si="9"/>
        <v>4</v>
      </c>
      <c r="AB42">
        <f t="shared" si="9"/>
        <v>5</v>
      </c>
      <c r="AC42">
        <f t="shared" si="9"/>
        <v>3</v>
      </c>
      <c r="AD42">
        <f t="shared" si="9"/>
        <v>3</v>
      </c>
      <c r="AF42">
        <f t="shared" si="5"/>
        <v>7</v>
      </c>
      <c r="AG42">
        <v>11</v>
      </c>
      <c r="AH42">
        <f t="shared" si="10"/>
        <v>4</v>
      </c>
      <c r="AI42">
        <f t="shared" si="10"/>
        <v>4</v>
      </c>
      <c r="AJ42">
        <f t="shared" si="10"/>
        <v>4</v>
      </c>
      <c r="AK42">
        <f t="shared" si="10"/>
        <v>1</v>
      </c>
      <c r="AL42">
        <f t="shared" si="10"/>
        <v>4</v>
      </c>
      <c r="AM42">
        <f t="shared" si="10"/>
        <v>4</v>
      </c>
      <c r="AN42">
        <f t="shared" si="10"/>
        <v>4</v>
      </c>
      <c r="AO42">
        <f t="shared" si="10"/>
        <v>3</v>
      </c>
      <c r="AP42">
        <f t="shared" si="10"/>
        <v>3</v>
      </c>
    </row>
    <row r="43" spans="8:42">
      <c r="H43" s="6">
        <v>15</v>
      </c>
      <c r="I43" s="7">
        <v>4</v>
      </c>
      <c r="J43" s="7">
        <v>2</v>
      </c>
      <c r="K43" s="7">
        <v>5</v>
      </c>
      <c r="L43" s="7">
        <v>5</v>
      </c>
      <c r="M43" s="7">
        <v>5</v>
      </c>
      <c r="N43" s="7">
        <v>5</v>
      </c>
      <c r="O43" s="7">
        <v>5</v>
      </c>
      <c r="P43" s="8">
        <v>4</v>
      </c>
      <c r="Q43" s="8">
        <v>3</v>
      </c>
      <c r="R43" s="11">
        <f t="shared" si="8"/>
        <v>1.2857142857142871</v>
      </c>
      <c r="T43">
        <f t="shared" si="4"/>
        <v>8</v>
      </c>
      <c r="U43">
        <v>2</v>
      </c>
      <c r="V43">
        <f t="shared" si="9"/>
        <v>2</v>
      </c>
      <c r="W43">
        <f t="shared" si="9"/>
        <v>2</v>
      </c>
      <c r="X43">
        <f t="shared" si="9"/>
        <v>2</v>
      </c>
      <c r="Y43">
        <f t="shared" si="9"/>
        <v>3</v>
      </c>
      <c r="Z43">
        <f t="shared" si="9"/>
        <v>3</v>
      </c>
      <c r="AA43">
        <f t="shared" si="9"/>
        <v>4</v>
      </c>
      <c r="AB43">
        <f t="shared" si="9"/>
        <v>2</v>
      </c>
      <c r="AC43">
        <f t="shared" si="9"/>
        <v>1</v>
      </c>
      <c r="AD43">
        <f t="shared" si="9"/>
        <v>2</v>
      </c>
      <c r="AF43">
        <f t="shared" si="5"/>
        <v>8</v>
      </c>
      <c r="AG43">
        <v>2</v>
      </c>
      <c r="AH43">
        <f t="shared" si="10"/>
        <v>2</v>
      </c>
      <c r="AI43">
        <f t="shared" si="10"/>
        <v>3</v>
      </c>
      <c r="AJ43">
        <f t="shared" si="10"/>
        <v>3</v>
      </c>
      <c r="AK43">
        <f t="shared" si="10"/>
        <v>3</v>
      </c>
      <c r="AL43">
        <f t="shared" si="10"/>
        <v>1</v>
      </c>
      <c r="AM43">
        <f t="shared" si="10"/>
        <v>3</v>
      </c>
      <c r="AN43">
        <f t="shared" si="10"/>
        <v>3</v>
      </c>
      <c r="AO43">
        <f t="shared" si="10"/>
        <v>1</v>
      </c>
      <c r="AP43">
        <f t="shared" si="10"/>
        <v>2</v>
      </c>
    </row>
    <row r="44" spans="8:42">
      <c r="H44" s="9">
        <v>16</v>
      </c>
      <c r="I44" s="10">
        <v>5</v>
      </c>
      <c r="J44" s="10">
        <v>5</v>
      </c>
      <c r="K44" s="10">
        <v>1</v>
      </c>
      <c r="L44" s="10">
        <v>5</v>
      </c>
      <c r="M44" s="10">
        <v>5</v>
      </c>
      <c r="N44" s="10">
        <v>5</v>
      </c>
      <c r="O44" s="10">
        <v>5</v>
      </c>
      <c r="P44" s="12">
        <v>4</v>
      </c>
      <c r="Q44" s="12">
        <v>4</v>
      </c>
      <c r="R44" s="11">
        <f t="shared" si="8"/>
        <v>2.2857142857142869</v>
      </c>
      <c r="T44">
        <f t="shared" si="4"/>
        <v>8</v>
      </c>
      <c r="U44">
        <v>13</v>
      </c>
      <c r="V44">
        <f t="shared" si="9"/>
        <v>4</v>
      </c>
      <c r="W44">
        <f t="shared" si="9"/>
        <v>4</v>
      </c>
      <c r="X44">
        <f t="shared" si="9"/>
        <v>5</v>
      </c>
      <c r="Y44">
        <f t="shared" si="9"/>
        <v>5</v>
      </c>
      <c r="Z44">
        <f t="shared" si="9"/>
        <v>4</v>
      </c>
      <c r="AA44">
        <f t="shared" si="9"/>
        <v>5</v>
      </c>
      <c r="AB44">
        <f t="shared" si="9"/>
        <v>4</v>
      </c>
      <c r="AC44">
        <f t="shared" si="9"/>
        <v>4</v>
      </c>
      <c r="AD44">
        <f t="shared" si="9"/>
        <v>1</v>
      </c>
      <c r="AF44">
        <f t="shared" si="5"/>
        <v>8</v>
      </c>
      <c r="AG44">
        <v>13</v>
      </c>
      <c r="AH44">
        <f t="shared" si="10"/>
        <v>4</v>
      </c>
      <c r="AI44">
        <f t="shared" si="10"/>
        <v>4</v>
      </c>
      <c r="AJ44">
        <f t="shared" si="10"/>
        <v>5</v>
      </c>
      <c r="AK44">
        <f t="shared" si="10"/>
        <v>5</v>
      </c>
      <c r="AL44">
        <f t="shared" si="10"/>
        <v>4</v>
      </c>
      <c r="AM44">
        <f t="shared" si="10"/>
        <v>5</v>
      </c>
      <c r="AN44">
        <f t="shared" si="10"/>
        <v>4</v>
      </c>
      <c r="AO44">
        <f t="shared" si="10"/>
        <v>4</v>
      </c>
      <c r="AP44">
        <f t="shared" si="10"/>
        <v>1</v>
      </c>
    </row>
    <row r="45" spans="8:42">
      <c r="T45">
        <f t="shared" si="4"/>
        <v>8</v>
      </c>
      <c r="U45">
        <v>7</v>
      </c>
      <c r="V45">
        <f t="shared" ref="V45:AD54" si="11">VLOOKUP($U45,$H$9:$Q$24,V$13,1)</f>
        <v>4</v>
      </c>
      <c r="W45">
        <f t="shared" si="11"/>
        <v>4</v>
      </c>
      <c r="X45">
        <f t="shared" si="11"/>
        <v>4</v>
      </c>
      <c r="Y45">
        <f t="shared" si="11"/>
        <v>4</v>
      </c>
      <c r="Z45">
        <f t="shared" si="11"/>
        <v>1</v>
      </c>
      <c r="AA45">
        <f t="shared" si="11"/>
        <v>3</v>
      </c>
      <c r="AB45">
        <f t="shared" si="11"/>
        <v>4</v>
      </c>
      <c r="AC45">
        <f t="shared" si="11"/>
        <v>2</v>
      </c>
      <c r="AD45">
        <f t="shared" si="11"/>
        <v>3</v>
      </c>
      <c r="AF45">
        <f t="shared" si="5"/>
        <v>8</v>
      </c>
      <c r="AG45">
        <v>7</v>
      </c>
      <c r="AH45">
        <f t="shared" ref="AH45:AP54" si="12">VLOOKUP($U45,$H$29:$Q$44,AH$13,1)</f>
        <v>2</v>
      </c>
      <c r="AI45">
        <f t="shared" si="12"/>
        <v>3</v>
      </c>
      <c r="AJ45">
        <f t="shared" si="12"/>
        <v>5</v>
      </c>
      <c r="AK45">
        <f t="shared" si="12"/>
        <v>3</v>
      </c>
      <c r="AL45">
        <f t="shared" si="12"/>
        <v>3</v>
      </c>
      <c r="AM45">
        <f t="shared" si="12"/>
        <v>3</v>
      </c>
      <c r="AN45">
        <f t="shared" si="12"/>
        <v>5</v>
      </c>
      <c r="AO45">
        <f t="shared" si="12"/>
        <v>2</v>
      </c>
      <c r="AP45">
        <f t="shared" si="12"/>
        <v>3</v>
      </c>
    </row>
    <row r="46" spans="8:42" ht="15.9" customHeight="1">
      <c r="T46">
        <f t="shared" si="4"/>
        <v>8</v>
      </c>
      <c r="U46">
        <v>16</v>
      </c>
      <c r="V46">
        <f t="shared" si="11"/>
        <v>5</v>
      </c>
      <c r="W46">
        <f t="shared" si="11"/>
        <v>5</v>
      </c>
      <c r="X46">
        <f t="shared" si="11"/>
        <v>1</v>
      </c>
      <c r="Y46">
        <f t="shared" si="11"/>
        <v>5</v>
      </c>
      <c r="Z46">
        <f t="shared" si="11"/>
        <v>5</v>
      </c>
      <c r="AA46">
        <f t="shared" si="11"/>
        <v>5</v>
      </c>
      <c r="AB46">
        <f t="shared" si="11"/>
        <v>5</v>
      </c>
      <c r="AC46">
        <f t="shared" si="11"/>
        <v>4</v>
      </c>
      <c r="AD46">
        <f t="shared" si="11"/>
        <v>4</v>
      </c>
      <c r="AF46">
        <f t="shared" si="5"/>
        <v>8</v>
      </c>
      <c r="AG46">
        <v>16</v>
      </c>
      <c r="AH46">
        <f t="shared" si="12"/>
        <v>5</v>
      </c>
      <c r="AI46">
        <f t="shared" si="12"/>
        <v>5</v>
      </c>
      <c r="AJ46">
        <f t="shared" si="12"/>
        <v>1</v>
      </c>
      <c r="AK46">
        <f t="shared" si="12"/>
        <v>5</v>
      </c>
      <c r="AL46">
        <f t="shared" si="12"/>
        <v>5</v>
      </c>
      <c r="AM46">
        <f t="shared" si="12"/>
        <v>5</v>
      </c>
      <c r="AN46">
        <f t="shared" si="12"/>
        <v>5</v>
      </c>
      <c r="AO46">
        <f t="shared" si="12"/>
        <v>4</v>
      </c>
      <c r="AP46">
        <f t="shared" si="12"/>
        <v>4</v>
      </c>
    </row>
    <row r="47" spans="8:42">
      <c r="T47">
        <f t="shared" si="4"/>
        <v>9</v>
      </c>
      <c r="U47">
        <v>15</v>
      </c>
      <c r="V47">
        <f t="shared" si="11"/>
        <v>4</v>
      </c>
      <c r="W47">
        <f t="shared" si="11"/>
        <v>2</v>
      </c>
      <c r="X47">
        <f t="shared" si="11"/>
        <v>5</v>
      </c>
      <c r="Y47">
        <f t="shared" si="11"/>
        <v>5</v>
      </c>
      <c r="Z47">
        <f t="shared" si="11"/>
        <v>5</v>
      </c>
      <c r="AA47">
        <f t="shared" si="11"/>
        <v>5</v>
      </c>
      <c r="AB47">
        <f t="shared" si="11"/>
        <v>5</v>
      </c>
      <c r="AC47">
        <f t="shared" si="11"/>
        <v>4</v>
      </c>
      <c r="AD47">
        <f t="shared" si="11"/>
        <v>3</v>
      </c>
      <c r="AF47">
        <f t="shared" si="5"/>
        <v>9</v>
      </c>
      <c r="AG47">
        <v>15</v>
      </c>
      <c r="AH47">
        <f t="shared" si="12"/>
        <v>4</v>
      </c>
      <c r="AI47">
        <f t="shared" si="12"/>
        <v>2</v>
      </c>
      <c r="AJ47">
        <f t="shared" si="12"/>
        <v>5</v>
      </c>
      <c r="AK47">
        <f t="shared" si="12"/>
        <v>5</v>
      </c>
      <c r="AL47">
        <f t="shared" si="12"/>
        <v>5</v>
      </c>
      <c r="AM47">
        <f t="shared" si="12"/>
        <v>5</v>
      </c>
      <c r="AN47">
        <f t="shared" si="12"/>
        <v>5</v>
      </c>
      <c r="AO47">
        <f t="shared" si="12"/>
        <v>4</v>
      </c>
      <c r="AP47">
        <f t="shared" si="12"/>
        <v>3</v>
      </c>
    </row>
    <row r="48" spans="8:42" ht="14.15" customHeight="1">
      <c r="H48" s="95" t="s">
        <v>16</v>
      </c>
      <c r="I48" s="95"/>
      <c r="J48" s="95"/>
      <c r="K48" s="95"/>
      <c r="L48" s="95"/>
      <c r="T48">
        <f t="shared" si="4"/>
        <v>9</v>
      </c>
      <c r="U48">
        <v>10</v>
      </c>
      <c r="V48">
        <f t="shared" si="11"/>
        <v>4</v>
      </c>
      <c r="W48">
        <f t="shared" si="11"/>
        <v>4</v>
      </c>
      <c r="X48">
        <f t="shared" si="11"/>
        <v>4</v>
      </c>
      <c r="Y48">
        <f t="shared" si="11"/>
        <v>4</v>
      </c>
      <c r="Z48">
        <f t="shared" si="11"/>
        <v>3</v>
      </c>
      <c r="AA48">
        <f t="shared" si="11"/>
        <v>2</v>
      </c>
      <c r="AB48">
        <f t="shared" si="11"/>
        <v>4</v>
      </c>
      <c r="AC48">
        <f t="shared" si="11"/>
        <v>3</v>
      </c>
      <c r="AD48">
        <f t="shared" si="11"/>
        <v>2</v>
      </c>
      <c r="AF48">
        <f t="shared" si="5"/>
        <v>9</v>
      </c>
      <c r="AG48">
        <v>10</v>
      </c>
      <c r="AH48">
        <f t="shared" si="12"/>
        <v>4</v>
      </c>
      <c r="AI48">
        <f t="shared" si="12"/>
        <v>4</v>
      </c>
      <c r="AJ48">
        <f t="shared" si="12"/>
        <v>4</v>
      </c>
      <c r="AK48">
        <f t="shared" si="12"/>
        <v>4</v>
      </c>
      <c r="AL48">
        <f t="shared" si="12"/>
        <v>3</v>
      </c>
      <c r="AM48">
        <f t="shared" si="12"/>
        <v>2</v>
      </c>
      <c r="AN48">
        <f t="shared" si="12"/>
        <v>4</v>
      </c>
      <c r="AO48">
        <f t="shared" si="12"/>
        <v>3</v>
      </c>
      <c r="AP48">
        <f t="shared" si="12"/>
        <v>2</v>
      </c>
    </row>
    <row r="49" spans="3:42">
      <c r="H49" s="95"/>
      <c r="I49" s="95"/>
      <c r="J49" s="95"/>
      <c r="K49" s="95"/>
      <c r="L49" s="95"/>
      <c r="T49">
        <f t="shared" si="4"/>
        <v>9</v>
      </c>
      <c r="U49">
        <v>2</v>
      </c>
      <c r="V49">
        <f t="shared" si="11"/>
        <v>2</v>
      </c>
      <c r="W49">
        <f t="shared" si="11"/>
        <v>2</v>
      </c>
      <c r="X49">
        <f t="shared" si="11"/>
        <v>2</v>
      </c>
      <c r="Y49">
        <f t="shared" si="11"/>
        <v>3</v>
      </c>
      <c r="Z49">
        <f t="shared" si="11"/>
        <v>3</v>
      </c>
      <c r="AA49">
        <f t="shared" si="11"/>
        <v>4</v>
      </c>
      <c r="AB49">
        <f t="shared" si="11"/>
        <v>2</v>
      </c>
      <c r="AC49">
        <f t="shared" si="11"/>
        <v>1</v>
      </c>
      <c r="AD49">
        <f t="shared" si="11"/>
        <v>2</v>
      </c>
      <c r="AF49">
        <f t="shared" si="5"/>
        <v>9</v>
      </c>
      <c r="AG49">
        <v>2</v>
      </c>
      <c r="AH49">
        <f t="shared" si="12"/>
        <v>2</v>
      </c>
      <c r="AI49">
        <f t="shared" si="12"/>
        <v>3</v>
      </c>
      <c r="AJ49">
        <f t="shared" si="12"/>
        <v>3</v>
      </c>
      <c r="AK49">
        <f t="shared" si="12"/>
        <v>3</v>
      </c>
      <c r="AL49">
        <f t="shared" si="12"/>
        <v>1</v>
      </c>
      <c r="AM49">
        <f t="shared" si="12"/>
        <v>3</v>
      </c>
      <c r="AN49">
        <f t="shared" si="12"/>
        <v>3</v>
      </c>
      <c r="AO49">
        <f t="shared" si="12"/>
        <v>1</v>
      </c>
      <c r="AP49">
        <f t="shared" si="12"/>
        <v>2</v>
      </c>
    </row>
    <row r="50" spans="3:42">
      <c r="H50" s="95"/>
      <c r="I50" s="95"/>
      <c r="J50" s="95"/>
      <c r="K50" s="95"/>
      <c r="L50" s="95"/>
      <c r="T50">
        <f t="shared" si="4"/>
        <v>9</v>
      </c>
      <c r="U50">
        <v>12</v>
      </c>
      <c r="V50">
        <f t="shared" si="11"/>
        <v>2</v>
      </c>
      <c r="W50">
        <f t="shared" si="11"/>
        <v>2</v>
      </c>
      <c r="X50">
        <f t="shared" si="11"/>
        <v>5</v>
      </c>
      <c r="Y50">
        <f t="shared" si="11"/>
        <v>2</v>
      </c>
      <c r="Z50">
        <f t="shared" si="11"/>
        <v>4</v>
      </c>
      <c r="AA50">
        <f t="shared" si="11"/>
        <v>5</v>
      </c>
      <c r="AB50">
        <f t="shared" si="11"/>
        <v>5</v>
      </c>
      <c r="AC50">
        <f t="shared" si="11"/>
        <v>3</v>
      </c>
      <c r="AD50">
        <f t="shared" si="11"/>
        <v>4</v>
      </c>
      <c r="AF50">
        <f t="shared" si="5"/>
        <v>9</v>
      </c>
      <c r="AG50">
        <v>12</v>
      </c>
      <c r="AH50">
        <f t="shared" si="12"/>
        <v>4</v>
      </c>
      <c r="AI50">
        <f t="shared" si="12"/>
        <v>1</v>
      </c>
      <c r="AJ50">
        <f t="shared" si="12"/>
        <v>2</v>
      </c>
      <c r="AK50">
        <f t="shared" si="12"/>
        <v>5</v>
      </c>
      <c r="AL50">
        <f t="shared" si="12"/>
        <v>4</v>
      </c>
      <c r="AM50">
        <f t="shared" si="12"/>
        <v>4</v>
      </c>
      <c r="AN50">
        <f t="shared" si="12"/>
        <v>5</v>
      </c>
      <c r="AO50">
        <f t="shared" si="12"/>
        <v>3</v>
      </c>
      <c r="AP50">
        <f t="shared" si="12"/>
        <v>4</v>
      </c>
    </row>
    <row r="51" spans="3:42" ht="14.15" customHeight="1">
      <c r="H51" s="1" t="s">
        <v>13</v>
      </c>
      <c r="I51" s="92" t="s">
        <v>17</v>
      </c>
      <c r="J51" s="92"/>
      <c r="K51" s="92"/>
      <c r="L51" s="92"/>
      <c r="N51">
        <v>1</v>
      </c>
      <c r="O51">
        <v>2</v>
      </c>
      <c r="P51">
        <v>3</v>
      </c>
      <c r="Q51">
        <v>4</v>
      </c>
      <c r="T51">
        <f t="shared" si="4"/>
        <v>10</v>
      </c>
      <c r="U51">
        <v>9</v>
      </c>
      <c r="V51">
        <f t="shared" si="11"/>
        <v>4</v>
      </c>
      <c r="W51">
        <f t="shared" si="11"/>
        <v>4</v>
      </c>
      <c r="X51">
        <f t="shared" si="11"/>
        <v>4</v>
      </c>
      <c r="Y51">
        <f t="shared" si="11"/>
        <v>3</v>
      </c>
      <c r="Z51">
        <f t="shared" si="11"/>
        <v>4</v>
      </c>
      <c r="AA51">
        <f t="shared" si="11"/>
        <v>3</v>
      </c>
      <c r="AB51">
        <f t="shared" si="11"/>
        <v>3</v>
      </c>
      <c r="AC51">
        <f t="shared" si="11"/>
        <v>3</v>
      </c>
      <c r="AD51">
        <f t="shared" si="11"/>
        <v>1</v>
      </c>
      <c r="AF51">
        <f t="shared" si="5"/>
        <v>10</v>
      </c>
      <c r="AG51">
        <v>9</v>
      </c>
      <c r="AH51">
        <f t="shared" si="12"/>
        <v>4</v>
      </c>
      <c r="AI51">
        <f t="shared" si="12"/>
        <v>4</v>
      </c>
      <c r="AJ51">
        <f t="shared" si="12"/>
        <v>4</v>
      </c>
      <c r="AK51">
        <f t="shared" si="12"/>
        <v>3</v>
      </c>
      <c r="AL51">
        <f t="shared" si="12"/>
        <v>4</v>
      </c>
      <c r="AM51">
        <f t="shared" si="12"/>
        <v>3</v>
      </c>
      <c r="AN51">
        <f t="shared" si="12"/>
        <v>3</v>
      </c>
      <c r="AO51">
        <f t="shared" si="12"/>
        <v>3</v>
      </c>
      <c r="AP51">
        <f t="shared" si="12"/>
        <v>1</v>
      </c>
    </row>
    <row r="52" spans="3:42">
      <c r="C52">
        <v>1</v>
      </c>
      <c r="D52">
        <v>4</v>
      </c>
      <c r="E52">
        <v>2</v>
      </c>
      <c r="F52">
        <v>3</v>
      </c>
      <c r="H52" s="3">
        <v>1</v>
      </c>
      <c r="I52" s="13">
        <f>HLOOKUP(C52,$N$51:$Q$71,$H52+1,TRUE)</f>
        <v>2</v>
      </c>
      <c r="J52" s="13">
        <f t="shared" ref="J52:L52" si="13">HLOOKUP(D52,$N$51:$Q$71,$H52+1,TRUE)</f>
        <v>14</v>
      </c>
      <c r="K52" s="13">
        <f t="shared" si="13"/>
        <v>5</v>
      </c>
      <c r="L52" s="13">
        <f t="shared" si="13"/>
        <v>8</v>
      </c>
      <c r="N52" s="13">
        <v>2</v>
      </c>
      <c r="O52" s="14">
        <v>5</v>
      </c>
      <c r="P52" s="14">
        <v>8</v>
      </c>
      <c r="Q52" s="15">
        <v>14</v>
      </c>
      <c r="T52">
        <f t="shared" si="4"/>
        <v>10</v>
      </c>
      <c r="U52">
        <v>8</v>
      </c>
      <c r="V52">
        <f t="shared" si="11"/>
        <v>2</v>
      </c>
      <c r="W52">
        <f t="shared" si="11"/>
        <v>5</v>
      </c>
      <c r="X52">
        <f t="shared" si="11"/>
        <v>3</v>
      </c>
      <c r="Y52">
        <f t="shared" si="11"/>
        <v>2</v>
      </c>
      <c r="Z52">
        <f t="shared" si="11"/>
        <v>5</v>
      </c>
      <c r="AA52">
        <f t="shared" si="11"/>
        <v>5</v>
      </c>
      <c r="AB52">
        <f t="shared" si="11"/>
        <v>2</v>
      </c>
      <c r="AC52">
        <f t="shared" si="11"/>
        <v>2</v>
      </c>
      <c r="AD52">
        <f t="shared" si="11"/>
        <v>4</v>
      </c>
      <c r="AF52">
        <f t="shared" si="5"/>
        <v>10</v>
      </c>
      <c r="AG52">
        <v>8</v>
      </c>
      <c r="AH52">
        <f t="shared" si="12"/>
        <v>2</v>
      </c>
      <c r="AI52">
        <f t="shared" si="12"/>
        <v>1</v>
      </c>
      <c r="AJ52">
        <f t="shared" si="12"/>
        <v>4</v>
      </c>
      <c r="AK52">
        <f t="shared" si="12"/>
        <v>3</v>
      </c>
      <c r="AL52">
        <f t="shared" si="12"/>
        <v>4</v>
      </c>
      <c r="AM52">
        <f t="shared" si="12"/>
        <v>5</v>
      </c>
      <c r="AN52">
        <f t="shared" si="12"/>
        <v>5</v>
      </c>
      <c r="AO52">
        <f t="shared" si="12"/>
        <v>2</v>
      </c>
      <c r="AP52">
        <f t="shared" si="12"/>
        <v>4</v>
      </c>
    </row>
    <row r="53" spans="3:42">
      <c r="C53">
        <v>4</v>
      </c>
      <c r="D53">
        <v>2</v>
      </c>
      <c r="E53">
        <v>1</v>
      </c>
      <c r="F53">
        <v>3</v>
      </c>
      <c r="H53" s="6">
        <v>2</v>
      </c>
      <c r="I53" s="13">
        <f>HLOOKUP(C53,$N$51:$Q$71,$H53+1,TRUE)</f>
        <v>7</v>
      </c>
      <c r="J53" s="13">
        <f t="shared" ref="J53:J54" si="14">HLOOKUP(D53,$N$51:$Q$71,$H53+1,TRUE)</f>
        <v>5</v>
      </c>
      <c r="K53" s="13">
        <f t="shared" ref="K53:K54" si="15">HLOOKUP(E53,$N$51:$Q$71,$H53+1,TRUE)</f>
        <v>1</v>
      </c>
      <c r="L53" s="13">
        <f t="shared" ref="L53:L54" si="16">HLOOKUP(F53,$N$51:$Q$71,$H53+1,TRUE)</f>
        <v>6</v>
      </c>
      <c r="N53" s="16">
        <v>1</v>
      </c>
      <c r="O53" s="17">
        <v>5</v>
      </c>
      <c r="P53" s="17">
        <v>6</v>
      </c>
      <c r="Q53" s="18">
        <v>7</v>
      </c>
      <c r="T53">
        <f t="shared" si="4"/>
        <v>10</v>
      </c>
      <c r="U53">
        <v>1</v>
      </c>
      <c r="V53">
        <f t="shared" si="11"/>
        <v>3</v>
      </c>
      <c r="W53">
        <f t="shared" si="11"/>
        <v>3</v>
      </c>
      <c r="X53">
        <f t="shared" si="11"/>
        <v>2</v>
      </c>
      <c r="Y53">
        <f t="shared" si="11"/>
        <v>2</v>
      </c>
      <c r="Z53">
        <f t="shared" si="11"/>
        <v>3</v>
      </c>
      <c r="AA53">
        <f t="shared" si="11"/>
        <v>2</v>
      </c>
      <c r="AB53">
        <f t="shared" si="11"/>
        <v>3</v>
      </c>
      <c r="AC53">
        <f t="shared" si="11"/>
        <v>1</v>
      </c>
      <c r="AD53">
        <f t="shared" si="11"/>
        <v>1</v>
      </c>
      <c r="AF53">
        <f t="shared" si="5"/>
        <v>10</v>
      </c>
      <c r="AG53">
        <v>1</v>
      </c>
      <c r="AH53">
        <f t="shared" si="12"/>
        <v>3</v>
      </c>
      <c r="AI53">
        <f t="shared" si="12"/>
        <v>3</v>
      </c>
      <c r="AJ53">
        <f t="shared" si="12"/>
        <v>2</v>
      </c>
      <c r="AK53">
        <f t="shared" si="12"/>
        <v>2</v>
      </c>
      <c r="AL53">
        <f t="shared" si="12"/>
        <v>3</v>
      </c>
      <c r="AM53">
        <f t="shared" si="12"/>
        <v>2</v>
      </c>
      <c r="AN53">
        <f t="shared" si="12"/>
        <v>3</v>
      </c>
      <c r="AO53">
        <f t="shared" si="12"/>
        <v>1</v>
      </c>
      <c r="AP53">
        <f t="shared" si="12"/>
        <v>1</v>
      </c>
    </row>
    <row r="54" spans="3:42">
      <c r="C54">
        <v>4</v>
      </c>
      <c r="D54">
        <v>2</v>
      </c>
      <c r="E54">
        <v>3</v>
      </c>
      <c r="F54">
        <v>1</v>
      </c>
      <c r="H54" s="6">
        <v>3</v>
      </c>
      <c r="I54" s="13">
        <f t="shared" ref="I54:I71" si="17">HLOOKUP(C54,$N$51:$Q$71,$H54+1,TRUE)</f>
        <v>16</v>
      </c>
      <c r="J54" s="13">
        <f t="shared" si="14"/>
        <v>9</v>
      </c>
      <c r="K54" s="13">
        <f t="shared" si="15"/>
        <v>12</v>
      </c>
      <c r="L54" s="13">
        <f t="shared" si="16"/>
        <v>5</v>
      </c>
      <c r="N54" s="16">
        <v>5</v>
      </c>
      <c r="O54" s="17">
        <v>9</v>
      </c>
      <c r="P54" s="17">
        <v>12</v>
      </c>
      <c r="Q54" s="18">
        <v>16</v>
      </c>
      <c r="T54">
        <f t="shared" si="4"/>
        <v>10</v>
      </c>
      <c r="U54">
        <v>10</v>
      </c>
      <c r="V54">
        <f t="shared" si="11"/>
        <v>4</v>
      </c>
      <c r="W54">
        <f t="shared" si="11"/>
        <v>4</v>
      </c>
      <c r="X54">
        <f t="shared" si="11"/>
        <v>4</v>
      </c>
      <c r="Y54">
        <f t="shared" si="11"/>
        <v>4</v>
      </c>
      <c r="Z54">
        <f t="shared" si="11"/>
        <v>3</v>
      </c>
      <c r="AA54">
        <f t="shared" si="11"/>
        <v>2</v>
      </c>
      <c r="AB54">
        <f t="shared" si="11"/>
        <v>4</v>
      </c>
      <c r="AC54">
        <f t="shared" si="11"/>
        <v>3</v>
      </c>
      <c r="AD54">
        <f t="shared" si="11"/>
        <v>2</v>
      </c>
      <c r="AF54">
        <f t="shared" si="5"/>
        <v>10</v>
      </c>
      <c r="AG54">
        <v>10</v>
      </c>
      <c r="AH54">
        <f t="shared" si="12"/>
        <v>4</v>
      </c>
      <c r="AI54">
        <f t="shared" si="12"/>
        <v>4</v>
      </c>
      <c r="AJ54">
        <f t="shared" si="12"/>
        <v>4</v>
      </c>
      <c r="AK54">
        <f t="shared" si="12"/>
        <v>4</v>
      </c>
      <c r="AL54">
        <f t="shared" si="12"/>
        <v>3</v>
      </c>
      <c r="AM54">
        <f t="shared" si="12"/>
        <v>2</v>
      </c>
      <c r="AN54">
        <f t="shared" si="12"/>
        <v>4</v>
      </c>
      <c r="AO54">
        <f t="shared" si="12"/>
        <v>3</v>
      </c>
      <c r="AP54">
        <f t="shared" si="12"/>
        <v>2</v>
      </c>
    </row>
    <row r="55" spans="3:42">
      <c r="C55">
        <v>3</v>
      </c>
      <c r="D55">
        <v>1</v>
      </c>
      <c r="E55">
        <v>2</v>
      </c>
      <c r="F55">
        <v>4</v>
      </c>
      <c r="H55" s="6">
        <v>4</v>
      </c>
      <c r="I55" s="13">
        <f t="shared" si="17"/>
        <v>11</v>
      </c>
      <c r="J55" s="13">
        <f t="shared" ref="J55:J71" si="18">HLOOKUP(D55,$N$51:$Q$71,$H55+1,TRUE)</f>
        <v>4</v>
      </c>
      <c r="K55" s="13">
        <f t="shared" ref="K55:K71" si="19">HLOOKUP(E55,$N$51:$Q$71,$H55+1,TRUE)</f>
        <v>5</v>
      </c>
      <c r="L55" s="13">
        <f t="shared" ref="L55:L71" si="20">HLOOKUP(F55,$N$51:$Q$71,$H55+1,TRUE)</f>
        <v>15</v>
      </c>
      <c r="N55" s="16">
        <v>4</v>
      </c>
      <c r="O55" s="17">
        <v>5</v>
      </c>
      <c r="P55" s="17">
        <v>11</v>
      </c>
      <c r="Q55" s="18">
        <v>15</v>
      </c>
      <c r="T55">
        <f t="shared" ref="T55:T86" si="21">T51+1</f>
        <v>11</v>
      </c>
      <c r="U55">
        <v>13</v>
      </c>
      <c r="V55">
        <f t="shared" ref="V55:AD64" si="22">VLOOKUP($U55,$H$9:$Q$24,V$13,1)</f>
        <v>4</v>
      </c>
      <c r="W55">
        <f t="shared" si="22"/>
        <v>4</v>
      </c>
      <c r="X55">
        <f t="shared" si="22"/>
        <v>5</v>
      </c>
      <c r="Y55">
        <f t="shared" si="22"/>
        <v>5</v>
      </c>
      <c r="Z55">
        <f t="shared" si="22"/>
        <v>4</v>
      </c>
      <c r="AA55">
        <f t="shared" si="22"/>
        <v>5</v>
      </c>
      <c r="AB55">
        <f t="shared" si="22"/>
        <v>4</v>
      </c>
      <c r="AC55">
        <f t="shared" si="22"/>
        <v>4</v>
      </c>
      <c r="AD55">
        <f t="shared" si="22"/>
        <v>1</v>
      </c>
      <c r="AF55">
        <f t="shared" ref="AF55:AF86" si="23">AF51+1</f>
        <v>11</v>
      </c>
      <c r="AG55">
        <v>13</v>
      </c>
      <c r="AH55">
        <f t="shared" ref="AH55:AP64" si="24">VLOOKUP($U55,$H$29:$Q$44,AH$13,1)</f>
        <v>4</v>
      </c>
      <c r="AI55">
        <f t="shared" si="24"/>
        <v>4</v>
      </c>
      <c r="AJ55">
        <f t="shared" si="24"/>
        <v>5</v>
      </c>
      <c r="AK55">
        <f t="shared" si="24"/>
        <v>5</v>
      </c>
      <c r="AL55">
        <f t="shared" si="24"/>
        <v>4</v>
      </c>
      <c r="AM55">
        <f t="shared" si="24"/>
        <v>5</v>
      </c>
      <c r="AN55">
        <f t="shared" si="24"/>
        <v>4</v>
      </c>
      <c r="AO55">
        <f t="shared" si="24"/>
        <v>4</v>
      </c>
      <c r="AP55">
        <f t="shared" si="24"/>
        <v>1</v>
      </c>
    </row>
    <row r="56" spans="3:42">
      <c r="C56">
        <v>2</v>
      </c>
      <c r="D56">
        <v>3</v>
      </c>
      <c r="E56">
        <v>1</v>
      </c>
      <c r="F56">
        <v>4</v>
      </c>
      <c r="H56" s="6">
        <v>5</v>
      </c>
      <c r="I56" s="13">
        <f t="shared" si="17"/>
        <v>5</v>
      </c>
      <c r="J56" s="13">
        <f t="shared" si="18"/>
        <v>10</v>
      </c>
      <c r="K56" s="13">
        <f t="shared" si="19"/>
        <v>3</v>
      </c>
      <c r="L56" s="13">
        <f t="shared" si="20"/>
        <v>13</v>
      </c>
      <c r="N56" s="16">
        <v>3</v>
      </c>
      <c r="O56" s="17">
        <v>5</v>
      </c>
      <c r="P56" s="17">
        <v>10</v>
      </c>
      <c r="Q56" s="18">
        <v>13</v>
      </c>
      <c r="T56">
        <f t="shared" si="21"/>
        <v>11</v>
      </c>
      <c r="U56">
        <v>8</v>
      </c>
      <c r="V56">
        <f t="shared" si="22"/>
        <v>2</v>
      </c>
      <c r="W56">
        <f t="shared" si="22"/>
        <v>5</v>
      </c>
      <c r="X56">
        <f t="shared" si="22"/>
        <v>3</v>
      </c>
      <c r="Y56">
        <f t="shared" si="22"/>
        <v>2</v>
      </c>
      <c r="Z56">
        <f t="shared" si="22"/>
        <v>5</v>
      </c>
      <c r="AA56">
        <f t="shared" si="22"/>
        <v>5</v>
      </c>
      <c r="AB56">
        <f t="shared" si="22"/>
        <v>2</v>
      </c>
      <c r="AC56">
        <f t="shared" si="22"/>
        <v>2</v>
      </c>
      <c r="AD56">
        <f t="shared" si="22"/>
        <v>4</v>
      </c>
      <c r="AF56">
        <f t="shared" si="23"/>
        <v>11</v>
      </c>
      <c r="AG56">
        <v>8</v>
      </c>
      <c r="AH56">
        <f t="shared" si="24"/>
        <v>2</v>
      </c>
      <c r="AI56">
        <f t="shared" si="24"/>
        <v>1</v>
      </c>
      <c r="AJ56">
        <f t="shared" si="24"/>
        <v>4</v>
      </c>
      <c r="AK56">
        <f t="shared" si="24"/>
        <v>3</v>
      </c>
      <c r="AL56">
        <f t="shared" si="24"/>
        <v>4</v>
      </c>
      <c r="AM56">
        <f t="shared" si="24"/>
        <v>5</v>
      </c>
      <c r="AN56">
        <f t="shared" si="24"/>
        <v>5</v>
      </c>
      <c r="AO56">
        <f t="shared" si="24"/>
        <v>2</v>
      </c>
      <c r="AP56">
        <f t="shared" si="24"/>
        <v>4</v>
      </c>
    </row>
    <row r="57" spans="3:42">
      <c r="C57">
        <v>1</v>
      </c>
      <c r="D57">
        <v>4</v>
      </c>
      <c r="E57">
        <v>2</v>
      </c>
      <c r="F57">
        <v>3</v>
      </c>
      <c r="H57" s="6">
        <v>6</v>
      </c>
      <c r="I57" s="13">
        <f t="shared" si="17"/>
        <v>1</v>
      </c>
      <c r="J57" s="13">
        <f t="shared" si="18"/>
        <v>4</v>
      </c>
      <c r="K57" s="13">
        <f t="shared" si="19"/>
        <v>2</v>
      </c>
      <c r="L57" s="13">
        <f t="shared" si="20"/>
        <v>3</v>
      </c>
      <c r="N57" s="16">
        <v>1</v>
      </c>
      <c r="O57" s="17">
        <v>2</v>
      </c>
      <c r="P57" s="17">
        <v>3</v>
      </c>
      <c r="Q57" s="18">
        <v>4</v>
      </c>
      <c r="T57">
        <f t="shared" si="21"/>
        <v>11</v>
      </c>
      <c r="U57">
        <v>15</v>
      </c>
      <c r="V57">
        <f t="shared" si="22"/>
        <v>4</v>
      </c>
      <c r="W57">
        <f t="shared" si="22"/>
        <v>2</v>
      </c>
      <c r="X57">
        <f t="shared" si="22"/>
        <v>5</v>
      </c>
      <c r="Y57">
        <f t="shared" si="22"/>
        <v>5</v>
      </c>
      <c r="Z57">
        <f t="shared" si="22"/>
        <v>5</v>
      </c>
      <c r="AA57">
        <f t="shared" si="22"/>
        <v>5</v>
      </c>
      <c r="AB57">
        <f t="shared" si="22"/>
        <v>5</v>
      </c>
      <c r="AC57">
        <f t="shared" si="22"/>
        <v>4</v>
      </c>
      <c r="AD57">
        <f t="shared" si="22"/>
        <v>3</v>
      </c>
      <c r="AF57">
        <f t="shared" si="23"/>
        <v>11</v>
      </c>
      <c r="AG57">
        <v>15</v>
      </c>
      <c r="AH57">
        <f t="shared" si="24"/>
        <v>4</v>
      </c>
      <c r="AI57">
        <f t="shared" si="24"/>
        <v>2</v>
      </c>
      <c r="AJ57">
        <f t="shared" si="24"/>
        <v>5</v>
      </c>
      <c r="AK57">
        <f t="shared" si="24"/>
        <v>5</v>
      </c>
      <c r="AL57">
        <f t="shared" si="24"/>
        <v>5</v>
      </c>
      <c r="AM57">
        <f t="shared" si="24"/>
        <v>5</v>
      </c>
      <c r="AN57">
        <f t="shared" si="24"/>
        <v>5</v>
      </c>
      <c r="AO57">
        <f t="shared" si="24"/>
        <v>4</v>
      </c>
      <c r="AP57">
        <f t="shared" si="24"/>
        <v>3</v>
      </c>
    </row>
    <row r="58" spans="3:42">
      <c r="C58">
        <v>1</v>
      </c>
      <c r="D58">
        <v>2</v>
      </c>
      <c r="E58">
        <v>3</v>
      </c>
      <c r="F58">
        <v>4</v>
      </c>
      <c r="H58" s="6">
        <v>7</v>
      </c>
      <c r="I58" s="13">
        <f t="shared" si="17"/>
        <v>2</v>
      </c>
      <c r="J58" s="13">
        <f t="shared" si="18"/>
        <v>6</v>
      </c>
      <c r="K58" s="13">
        <f t="shared" si="19"/>
        <v>9</v>
      </c>
      <c r="L58" s="13">
        <f t="shared" si="20"/>
        <v>11</v>
      </c>
      <c r="N58" s="16">
        <v>2</v>
      </c>
      <c r="O58" s="17">
        <v>6</v>
      </c>
      <c r="P58" s="17">
        <v>9</v>
      </c>
      <c r="Q58" s="18">
        <v>11</v>
      </c>
      <c r="T58">
        <f t="shared" si="21"/>
        <v>11</v>
      </c>
      <c r="U58">
        <v>6</v>
      </c>
      <c r="V58">
        <f t="shared" si="22"/>
        <v>3</v>
      </c>
      <c r="W58">
        <f t="shared" si="22"/>
        <v>3</v>
      </c>
      <c r="X58">
        <f t="shared" si="22"/>
        <v>3</v>
      </c>
      <c r="Y58">
        <f t="shared" si="22"/>
        <v>5</v>
      </c>
      <c r="Z58">
        <f t="shared" si="22"/>
        <v>4</v>
      </c>
      <c r="AA58">
        <f t="shared" si="22"/>
        <v>3</v>
      </c>
      <c r="AB58">
        <f t="shared" si="22"/>
        <v>3</v>
      </c>
      <c r="AC58">
        <f t="shared" si="22"/>
        <v>2</v>
      </c>
      <c r="AD58">
        <f t="shared" si="22"/>
        <v>2</v>
      </c>
      <c r="AF58">
        <f t="shared" si="23"/>
        <v>11</v>
      </c>
      <c r="AG58">
        <v>6</v>
      </c>
      <c r="AH58">
        <f t="shared" si="24"/>
        <v>3</v>
      </c>
      <c r="AI58">
        <f t="shared" si="24"/>
        <v>3</v>
      </c>
      <c r="AJ58">
        <f t="shared" si="24"/>
        <v>3</v>
      </c>
      <c r="AK58">
        <f t="shared" si="24"/>
        <v>5</v>
      </c>
      <c r="AL58">
        <f t="shared" si="24"/>
        <v>4</v>
      </c>
      <c r="AM58">
        <f t="shared" si="24"/>
        <v>3</v>
      </c>
      <c r="AN58">
        <f t="shared" si="24"/>
        <v>3</v>
      </c>
      <c r="AO58">
        <f t="shared" si="24"/>
        <v>2</v>
      </c>
      <c r="AP58">
        <f t="shared" si="24"/>
        <v>2</v>
      </c>
    </row>
    <row r="59" spans="3:42">
      <c r="C59">
        <v>1</v>
      </c>
      <c r="D59">
        <v>3</v>
      </c>
      <c r="E59">
        <v>2</v>
      </c>
      <c r="F59">
        <v>4</v>
      </c>
      <c r="H59" s="6">
        <v>8</v>
      </c>
      <c r="I59" s="13">
        <f t="shared" si="17"/>
        <v>2</v>
      </c>
      <c r="J59" s="13">
        <f t="shared" si="18"/>
        <v>13</v>
      </c>
      <c r="K59" s="13">
        <f t="shared" si="19"/>
        <v>7</v>
      </c>
      <c r="L59" s="13">
        <f t="shared" si="20"/>
        <v>16</v>
      </c>
      <c r="N59" s="16">
        <v>2</v>
      </c>
      <c r="O59" s="17">
        <v>7</v>
      </c>
      <c r="P59" s="17">
        <v>13</v>
      </c>
      <c r="Q59" s="18">
        <v>16</v>
      </c>
      <c r="T59">
        <f t="shared" si="21"/>
        <v>12</v>
      </c>
      <c r="U59">
        <v>8</v>
      </c>
      <c r="V59">
        <f t="shared" si="22"/>
        <v>2</v>
      </c>
      <c r="W59">
        <f t="shared" si="22"/>
        <v>5</v>
      </c>
      <c r="X59">
        <f t="shared" si="22"/>
        <v>3</v>
      </c>
      <c r="Y59">
        <f t="shared" si="22"/>
        <v>2</v>
      </c>
      <c r="Z59">
        <f t="shared" si="22"/>
        <v>5</v>
      </c>
      <c r="AA59">
        <f t="shared" si="22"/>
        <v>5</v>
      </c>
      <c r="AB59">
        <f t="shared" si="22"/>
        <v>2</v>
      </c>
      <c r="AC59">
        <f t="shared" si="22"/>
        <v>2</v>
      </c>
      <c r="AD59">
        <f t="shared" si="22"/>
        <v>4</v>
      </c>
      <c r="AF59">
        <f t="shared" si="23"/>
        <v>12</v>
      </c>
      <c r="AG59">
        <v>8</v>
      </c>
      <c r="AH59">
        <f t="shared" si="24"/>
        <v>2</v>
      </c>
      <c r="AI59">
        <f t="shared" si="24"/>
        <v>1</v>
      </c>
      <c r="AJ59">
        <f t="shared" si="24"/>
        <v>4</v>
      </c>
      <c r="AK59">
        <f t="shared" si="24"/>
        <v>3</v>
      </c>
      <c r="AL59">
        <f t="shared" si="24"/>
        <v>4</v>
      </c>
      <c r="AM59">
        <f t="shared" si="24"/>
        <v>5</v>
      </c>
      <c r="AN59">
        <f t="shared" si="24"/>
        <v>5</v>
      </c>
      <c r="AO59">
        <f t="shared" si="24"/>
        <v>2</v>
      </c>
      <c r="AP59">
        <f t="shared" si="24"/>
        <v>4</v>
      </c>
    </row>
    <row r="60" spans="3:42">
      <c r="C60">
        <v>4</v>
      </c>
      <c r="D60">
        <v>2</v>
      </c>
      <c r="E60">
        <v>1</v>
      </c>
      <c r="F60">
        <v>3</v>
      </c>
      <c r="H60" s="6">
        <v>9</v>
      </c>
      <c r="I60" s="13">
        <f t="shared" si="17"/>
        <v>15</v>
      </c>
      <c r="J60" s="13">
        <f t="shared" si="18"/>
        <v>10</v>
      </c>
      <c r="K60" s="13">
        <f t="shared" si="19"/>
        <v>2</v>
      </c>
      <c r="L60" s="13">
        <f t="shared" si="20"/>
        <v>12</v>
      </c>
      <c r="N60" s="16">
        <v>2</v>
      </c>
      <c r="O60" s="17">
        <v>10</v>
      </c>
      <c r="P60" s="17">
        <v>12</v>
      </c>
      <c r="Q60" s="18">
        <v>15</v>
      </c>
      <c r="T60">
        <f t="shared" si="21"/>
        <v>12</v>
      </c>
      <c r="U60">
        <v>7</v>
      </c>
      <c r="V60">
        <f t="shared" si="22"/>
        <v>4</v>
      </c>
      <c r="W60">
        <f t="shared" si="22"/>
        <v>4</v>
      </c>
      <c r="X60">
        <f t="shared" si="22"/>
        <v>4</v>
      </c>
      <c r="Y60">
        <f t="shared" si="22"/>
        <v>4</v>
      </c>
      <c r="Z60">
        <f t="shared" si="22"/>
        <v>1</v>
      </c>
      <c r="AA60">
        <f t="shared" si="22"/>
        <v>3</v>
      </c>
      <c r="AB60">
        <f t="shared" si="22"/>
        <v>4</v>
      </c>
      <c r="AC60">
        <f t="shared" si="22"/>
        <v>2</v>
      </c>
      <c r="AD60">
        <f t="shared" si="22"/>
        <v>3</v>
      </c>
      <c r="AF60">
        <f t="shared" si="23"/>
        <v>12</v>
      </c>
      <c r="AG60">
        <v>7</v>
      </c>
      <c r="AH60">
        <f t="shared" si="24"/>
        <v>2</v>
      </c>
      <c r="AI60">
        <f t="shared" si="24"/>
        <v>3</v>
      </c>
      <c r="AJ60">
        <f t="shared" si="24"/>
        <v>5</v>
      </c>
      <c r="AK60">
        <f t="shared" si="24"/>
        <v>3</v>
      </c>
      <c r="AL60">
        <f t="shared" si="24"/>
        <v>3</v>
      </c>
      <c r="AM60">
        <f t="shared" si="24"/>
        <v>3</v>
      </c>
      <c r="AN60">
        <f t="shared" si="24"/>
        <v>5</v>
      </c>
      <c r="AO60">
        <f t="shared" si="24"/>
        <v>2</v>
      </c>
      <c r="AP60">
        <f t="shared" si="24"/>
        <v>3</v>
      </c>
    </row>
    <row r="61" spans="3:42">
      <c r="C61">
        <v>3</v>
      </c>
      <c r="D61">
        <v>2</v>
      </c>
      <c r="E61">
        <v>1</v>
      </c>
      <c r="F61">
        <v>4</v>
      </c>
      <c r="H61" s="6">
        <v>10</v>
      </c>
      <c r="I61" s="13">
        <f t="shared" si="17"/>
        <v>9</v>
      </c>
      <c r="J61" s="13">
        <f t="shared" si="18"/>
        <v>8</v>
      </c>
      <c r="K61" s="13">
        <f t="shared" si="19"/>
        <v>1</v>
      </c>
      <c r="L61" s="13">
        <f t="shared" si="20"/>
        <v>10</v>
      </c>
      <c r="N61" s="16">
        <v>1</v>
      </c>
      <c r="O61" s="17">
        <v>8</v>
      </c>
      <c r="P61" s="17">
        <v>9</v>
      </c>
      <c r="Q61" s="18">
        <v>10</v>
      </c>
      <c r="T61">
        <f t="shared" si="21"/>
        <v>12</v>
      </c>
      <c r="U61">
        <v>4</v>
      </c>
      <c r="V61">
        <f t="shared" si="22"/>
        <v>5</v>
      </c>
      <c r="W61">
        <f t="shared" si="22"/>
        <v>2</v>
      </c>
      <c r="X61">
        <f t="shared" si="22"/>
        <v>3</v>
      </c>
      <c r="Y61">
        <f t="shared" si="22"/>
        <v>4</v>
      </c>
      <c r="Z61">
        <f t="shared" si="22"/>
        <v>1</v>
      </c>
      <c r="AA61">
        <f t="shared" si="22"/>
        <v>1</v>
      </c>
      <c r="AB61">
        <f t="shared" si="22"/>
        <v>2</v>
      </c>
      <c r="AC61">
        <f t="shared" si="22"/>
        <v>1</v>
      </c>
      <c r="AD61">
        <f t="shared" si="22"/>
        <v>4</v>
      </c>
      <c r="AF61">
        <f t="shared" si="23"/>
        <v>12</v>
      </c>
      <c r="AG61">
        <v>4</v>
      </c>
      <c r="AH61">
        <f t="shared" si="24"/>
        <v>1</v>
      </c>
      <c r="AI61">
        <f t="shared" si="24"/>
        <v>1</v>
      </c>
      <c r="AJ61">
        <f t="shared" si="24"/>
        <v>1</v>
      </c>
      <c r="AK61">
        <f t="shared" si="24"/>
        <v>4</v>
      </c>
      <c r="AL61">
        <f t="shared" si="24"/>
        <v>4</v>
      </c>
      <c r="AM61">
        <f t="shared" si="24"/>
        <v>4</v>
      </c>
      <c r="AN61">
        <f t="shared" si="24"/>
        <v>3</v>
      </c>
      <c r="AO61">
        <f t="shared" si="24"/>
        <v>1</v>
      </c>
      <c r="AP61">
        <f t="shared" si="24"/>
        <v>4</v>
      </c>
    </row>
    <row r="62" spans="3:42">
      <c r="C62">
        <v>3</v>
      </c>
      <c r="D62">
        <v>2</v>
      </c>
      <c r="E62">
        <v>4</v>
      </c>
      <c r="F62">
        <v>1</v>
      </c>
      <c r="H62" s="6">
        <v>11</v>
      </c>
      <c r="I62" s="13">
        <f t="shared" si="17"/>
        <v>13</v>
      </c>
      <c r="J62" s="13">
        <f t="shared" si="18"/>
        <v>8</v>
      </c>
      <c r="K62" s="13">
        <f t="shared" si="19"/>
        <v>15</v>
      </c>
      <c r="L62" s="13">
        <f t="shared" si="20"/>
        <v>6</v>
      </c>
      <c r="N62" s="16">
        <v>6</v>
      </c>
      <c r="O62" s="17">
        <v>8</v>
      </c>
      <c r="P62" s="17">
        <v>13</v>
      </c>
      <c r="Q62" s="18">
        <v>15</v>
      </c>
      <c r="T62">
        <f t="shared" si="21"/>
        <v>12</v>
      </c>
      <c r="U62">
        <v>12</v>
      </c>
      <c r="V62">
        <f t="shared" si="22"/>
        <v>2</v>
      </c>
      <c r="W62">
        <f t="shared" si="22"/>
        <v>2</v>
      </c>
      <c r="X62">
        <f t="shared" si="22"/>
        <v>5</v>
      </c>
      <c r="Y62">
        <f t="shared" si="22"/>
        <v>2</v>
      </c>
      <c r="Z62">
        <f t="shared" si="22"/>
        <v>4</v>
      </c>
      <c r="AA62">
        <f t="shared" si="22"/>
        <v>5</v>
      </c>
      <c r="AB62">
        <f t="shared" si="22"/>
        <v>5</v>
      </c>
      <c r="AC62">
        <f t="shared" si="22"/>
        <v>3</v>
      </c>
      <c r="AD62">
        <f t="shared" si="22"/>
        <v>4</v>
      </c>
      <c r="AF62">
        <f t="shared" si="23"/>
        <v>12</v>
      </c>
      <c r="AG62">
        <v>12</v>
      </c>
      <c r="AH62">
        <f t="shared" si="24"/>
        <v>4</v>
      </c>
      <c r="AI62">
        <f t="shared" si="24"/>
        <v>1</v>
      </c>
      <c r="AJ62">
        <f t="shared" si="24"/>
        <v>2</v>
      </c>
      <c r="AK62">
        <f t="shared" si="24"/>
        <v>5</v>
      </c>
      <c r="AL62">
        <f t="shared" si="24"/>
        <v>4</v>
      </c>
      <c r="AM62">
        <f t="shared" si="24"/>
        <v>4</v>
      </c>
      <c r="AN62">
        <f t="shared" si="24"/>
        <v>5</v>
      </c>
      <c r="AO62">
        <f t="shared" si="24"/>
        <v>3</v>
      </c>
      <c r="AP62">
        <f t="shared" si="24"/>
        <v>4</v>
      </c>
    </row>
    <row r="63" spans="3:42">
      <c r="C63">
        <v>3</v>
      </c>
      <c r="D63">
        <v>2</v>
      </c>
      <c r="E63">
        <v>1</v>
      </c>
      <c r="F63">
        <v>4</v>
      </c>
      <c r="H63" s="6">
        <v>12</v>
      </c>
      <c r="I63" s="13">
        <f t="shared" si="17"/>
        <v>8</v>
      </c>
      <c r="J63" s="13">
        <f t="shared" si="18"/>
        <v>7</v>
      </c>
      <c r="K63" s="13">
        <f t="shared" si="19"/>
        <v>4</v>
      </c>
      <c r="L63" s="13">
        <f t="shared" si="20"/>
        <v>12</v>
      </c>
      <c r="N63" s="16">
        <v>4</v>
      </c>
      <c r="O63" s="17">
        <v>7</v>
      </c>
      <c r="P63" s="17">
        <v>8</v>
      </c>
      <c r="Q63" s="18">
        <v>12</v>
      </c>
      <c r="T63">
        <f t="shared" si="21"/>
        <v>13</v>
      </c>
      <c r="U63">
        <v>3</v>
      </c>
      <c r="V63">
        <f t="shared" si="22"/>
        <v>2</v>
      </c>
      <c r="W63">
        <f t="shared" si="22"/>
        <v>2</v>
      </c>
      <c r="X63">
        <f t="shared" si="22"/>
        <v>2</v>
      </c>
      <c r="Y63">
        <f t="shared" si="22"/>
        <v>2</v>
      </c>
      <c r="Z63">
        <f t="shared" si="22"/>
        <v>3</v>
      </c>
      <c r="AA63">
        <f t="shared" si="22"/>
        <v>2</v>
      </c>
      <c r="AB63">
        <f t="shared" si="22"/>
        <v>5</v>
      </c>
      <c r="AC63">
        <f t="shared" si="22"/>
        <v>1</v>
      </c>
      <c r="AD63">
        <f t="shared" si="22"/>
        <v>3</v>
      </c>
      <c r="AF63">
        <f t="shared" si="23"/>
        <v>13</v>
      </c>
      <c r="AG63">
        <v>3</v>
      </c>
      <c r="AH63">
        <f t="shared" si="24"/>
        <v>3</v>
      </c>
      <c r="AI63">
        <f t="shared" si="24"/>
        <v>3</v>
      </c>
      <c r="AJ63">
        <f t="shared" si="24"/>
        <v>3</v>
      </c>
      <c r="AK63">
        <f t="shared" si="24"/>
        <v>4</v>
      </c>
      <c r="AL63">
        <f t="shared" si="24"/>
        <v>3</v>
      </c>
      <c r="AM63">
        <f t="shared" si="24"/>
        <v>1</v>
      </c>
      <c r="AN63">
        <f t="shared" si="24"/>
        <v>1</v>
      </c>
      <c r="AO63">
        <f t="shared" si="24"/>
        <v>1</v>
      </c>
      <c r="AP63">
        <f t="shared" si="24"/>
        <v>3</v>
      </c>
    </row>
    <row r="64" spans="3:42">
      <c r="C64">
        <v>1</v>
      </c>
      <c r="D64">
        <v>4</v>
      </c>
      <c r="E64">
        <v>3</v>
      </c>
      <c r="F64">
        <v>2</v>
      </c>
      <c r="H64" s="6">
        <v>13</v>
      </c>
      <c r="I64" s="13">
        <f t="shared" si="17"/>
        <v>3</v>
      </c>
      <c r="J64" s="13">
        <f t="shared" si="18"/>
        <v>16</v>
      </c>
      <c r="K64" s="13">
        <f t="shared" si="19"/>
        <v>11</v>
      </c>
      <c r="L64" s="13">
        <f t="shared" si="20"/>
        <v>8</v>
      </c>
      <c r="N64" s="16">
        <v>3</v>
      </c>
      <c r="O64" s="17">
        <v>8</v>
      </c>
      <c r="P64" s="17">
        <v>11</v>
      </c>
      <c r="Q64" s="18">
        <v>16</v>
      </c>
      <c r="T64">
        <f t="shared" si="21"/>
        <v>13</v>
      </c>
      <c r="U64">
        <v>16</v>
      </c>
      <c r="V64">
        <f t="shared" si="22"/>
        <v>5</v>
      </c>
      <c r="W64">
        <f t="shared" si="22"/>
        <v>5</v>
      </c>
      <c r="X64">
        <f t="shared" si="22"/>
        <v>1</v>
      </c>
      <c r="Y64">
        <f t="shared" si="22"/>
        <v>5</v>
      </c>
      <c r="Z64">
        <f t="shared" si="22"/>
        <v>5</v>
      </c>
      <c r="AA64">
        <f t="shared" si="22"/>
        <v>5</v>
      </c>
      <c r="AB64">
        <f t="shared" si="22"/>
        <v>5</v>
      </c>
      <c r="AC64">
        <f t="shared" si="22"/>
        <v>4</v>
      </c>
      <c r="AD64">
        <f t="shared" si="22"/>
        <v>4</v>
      </c>
      <c r="AF64">
        <f t="shared" si="23"/>
        <v>13</v>
      </c>
      <c r="AG64">
        <v>16</v>
      </c>
      <c r="AH64">
        <f t="shared" si="24"/>
        <v>5</v>
      </c>
      <c r="AI64">
        <f t="shared" si="24"/>
        <v>5</v>
      </c>
      <c r="AJ64">
        <f t="shared" si="24"/>
        <v>1</v>
      </c>
      <c r="AK64">
        <f t="shared" si="24"/>
        <v>5</v>
      </c>
      <c r="AL64">
        <f t="shared" si="24"/>
        <v>5</v>
      </c>
      <c r="AM64">
        <f t="shared" si="24"/>
        <v>5</v>
      </c>
      <c r="AN64">
        <f t="shared" si="24"/>
        <v>5</v>
      </c>
      <c r="AO64">
        <f t="shared" si="24"/>
        <v>4</v>
      </c>
      <c r="AP64">
        <f t="shared" si="24"/>
        <v>4</v>
      </c>
    </row>
    <row r="65" spans="3:42">
      <c r="C65">
        <v>2</v>
      </c>
      <c r="D65">
        <v>3</v>
      </c>
      <c r="E65">
        <v>4</v>
      </c>
      <c r="F65">
        <v>1</v>
      </c>
      <c r="H65" s="6">
        <v>14</v>
      </c>
      <c r="I65" s="13">
        <f t="shared" si="17"/>
        <v>14</v>
      </c>
      <c r="J65" s="13">
        <f t="shared" si="18"/>
        <v>15</v>
      </c>
      <c r="K65" s="13">
        <f t="shared" si="19"/>
        <v>16</v>
      </c>
      <c r="L65" s="13">
        <f t="shared" si="20"/>
        <v>1</v>
      </c>
      <c r="N65" s="16">
        <v>1</v>
      </c>
      <c r="O65" s="17">
        <v>14</v>
      </c>
      <c r="P65" s="17">
        <v>15</v>
      </c>
      <c r="Q65" s="18">
        <v>16</v>
      </c>
      <c r="T65">
        <f t="shared" si="21"/>
        <v>13</v>
      </c>
      <c r="U65">
        <v>11</v>
      </c>
      <c r="V65">
        <f t="shared" ref="V65:AD74" si="25">VLOOKUP($U65,$H$9:$Q$24,V$13,1)</f>
        <v>2</v>
      </c>
      <c r="W65">
        <f t="shared" si="25"/>
        <v>3</v>
      </c>
      <c r="X65">
        <f t="shared" si="25"/>
        <v>3</v>
      </c>
      <c r="Y65">
        <f t="shared" si="25"/>
        <v>5</v>
      </c>
      <c r="Z65">
        <f t="shared" si="25"/>
        <v>3</v>
      </c>
      <c r="AA65">
        <f t="shared" si="25"/>
        <v>4</v>
      </c>
      <c r="AB65">
        <f t="shared" si="25"/>
        <v>5</v>
      </c>
      <c r="AC65">
        <f t="shared" si="25"/>
        <v>3</v>
      </c>
      <c r="AD65">
        <f t="shared" si="25"/>
        <v>3</v>
      </c>
      <c r="AF65">
        <f t="shared" si="23"/>
        <v>13</v>
      </c>
      <c r="AG65">
        <v>11</v>
      </c>
      <c r="AH65">
        <f t="shared" ref="AH65:AP74" si="26">VLOOKUP($U65,$H$29:$Q$44,AH$13,1)</f>
        <v>4</v>
      </c>
      <c r="AI65">
        <f t="shared" si="26"/>
        <v>4</v>
      </c>
      <c r="AJ65">
        <f t="shared" si="26"/>
        <v>4</v>
      </c>
      <c r="AK65">
        <f t="shared" si="26"/>
        <v>1</v>
      </c>
      <c r="AL65">
        <f t="shared" si="26"/>
        <v>4</v>
      </c>
      <c r="AM65">
        <f t="shared" si="26"/>
        <v>4</v>
      </c>
      <c r="AN65">
        <f t="shared" si="26"/>
        <v>4</v>
      </c>
      <c r="AO65">
        <f t="shared" si="26"/>
        <v>3</v>
      </c>
      <c r="AP65">
        <f t="shared" si="26"/>
        <v>3</v>
      </c>
    </row>
    <row r="66" spans="3:42">
      <c r="C66">
        <v>1</v>
      </c>
      <c r="D66">
        <v>2</v>
      </c>
      <c r="E66">
        <v>4</v>
      </c>
      <c r="F66">
        <v>3</v>
      </c>
      <c r="H66" s="6">
        <v>15</v>
      </c>
      <c r="I66" s="13">
        <f t="shared" si="17"/>
        <v>3</v>
      </c>
      <c r="J66" s="13">
        <f t="shared" si="18"/>
        <v>6</v>
      </c>
      <c r="K66" s="13">
        <f t="shared" si="19"/>
        <v>14</v>
      </c>
      <c r="L66" s="13">
        <f t="shared" si="20"/>
        <v>12</v>
      </c>
      <c r="N66" s="16">
        <v>3</v>
      </c>
      <c r="O66" s="17">
        <v>6</v>
      </c>
      <c r="P66" s="17">
        <v>12</v>
      </c>
      <c r="Q66" s="18">
        <v>14</v>
      </c>
      <c r="T66">
        <f t="shared" si="21"/>
        <v>13</v>
      </c>
      <c r="U66">
        <v>8</v>
      </c>
      <c r="V66">
        <f t="shared" si="25"/>
        <v>2</v>
      </c>
      <c r="W66">
        <f t="shared" si="25"/>
        <v>5</v>
      </c>
      <c r="X66">
        <f t="shared" si="25"/>
        <v>3</v>
      </c>
      <c r="Y66">
        <f t="shared" si="25"/>
        <v>2</v>
      </c>
      <c r="Z66">
        <f t="shared" si="25"/>
        <v>5</v>
      </c>
      <c r="AA66">
        <f t="shared" si="25"/>
        <v>5</v>
      </c>
      <c r="AB66">
        <f t="shared" si="25"/>
        <v>2</v>
      </c>
      <c r="AC66">
        <f t="shared" si="25"/>
        <v>2</v>
      </c>
      <c r="AD66">
        <f t="shared" si="25"/>
        <v>4</v>
      </c>
      <c r="AF66">
        <f t="shared" si="23"/>
        <v>13</v>
      </c>
      <c r="AG66">
        <v>8</v>
      </c>
      <c r="AH66">
        <f t="shared" si="26"/>
        <v>2</v>
      </c>
      <c r="AI66">
        <f t="shared" si="26"/>
        <v>1</v>
      </c>
      <c r="AJ66">
        <f t="shared" si="26"/>
        <v>4</v>
      </c>
      <c r="AK66">
        <f t="shared" si="26"/>
        <v>3</v>
      </c>
      <c r="AL66">
        <f t="shared" si="26"/>
        <v>4</v>
      </c>
      <c r="AM66">
        <f t="shared" si="26"/>
        <v>5</v>
      </c>
      <c r="AN66">
        <f t="shared" si="26"/>
        <v>5</v>
      </c>
      <c r="AO66">
        <f t="shared" si="26"/>
        <v>2</v>
      </c>
      <c r="AP66">
        <f t="shared" si="26"/>
        <v>4</v>
      </c>
    </row>
    <row r="67" spans="3:42">
      <c r="C67">
        <v>3</v>
      </c>
      <c r="D67">
        <v>2</v>
      </c>
      <c r="E67">
        <v>1</v>
      </c>
      <c r="F67">
        <v>4</v>
      </c>
      <c r="H67" s="6">
        <v>16</v>
      </c>
      <c r="I67" s="13">
        <f t="shared" si="17"/>
        <v>11</v>
      </c>
      <c r="J67" s="13">
        <f t="shared" si="18"/>
        <v>10</v>
      </c>
      <c r="K67" s="13">
        <f t="shared" si="19"/>
        <v>7</v>
      </c>
      <c r="L67" s="13">
        <f t="shared" si="20"/>
        <v>14</v>
      </c>
      <c r="N67" s="16">
        <v>7</v>
      </c>
      <c r="O67" s="17">
        <v>10</v>
      </c>
      <c r="P67" s="17">
        <v>11</v>
      </c>
      <c r="Q67" s="18">
        <v>14</v>
      </c>
      <c r="T67">
        <f t="shared" si="21"/>
        <v>14</v>
      </c>
      <c r="U67">
        <v>14</v>
      </c>
      <c r="V67">
        <f t="shared" si="25"/>
        <v>3</v>
      </c>
      <c r="W67">
        <f t="shared" si="25"/>
        <v>5</v>
      </c>
      <c r="X67">
        <f t="shared" si="25"/>
        <v>4</v>
      </c>
      <c r="Y67">
        <f t="shared" si="25"/>
        <v>5</v>
      </c>
      <c r="Z67">
        <f t="shared" si="25"/>
        <v>5</v>
      </c>
      <c r="AA67">
        <f t="shared" si="25"/>
        <v>4</v>
      </c>
      <c r="AB67">
        <f t="shared" si="25"/>
        <v>5</v>
      </c>
      <c r="AC67">
        <f t="shared" si="25"/>
        <v>4</v>
      </c>
      <c r="AD67">
        <f t="shared" si="25"/>
        <v>2</v>
      </c>
      <c r="AF67">
        <f t="shared" si="23"/>
        <v>14</v>
      </c>
      <c r="AG67">
        <v>14</v>
      </c>
      <c r="AH67">
        <f t="shared" si="26"/>
        <v>3</v>
      </c>
      <c r="AI67">
        <f t="shared" si="26"/>
        <v>5</v>
      </c>
      <c r="AJ67">
        <f t="shared" si="26"/>
        <v>4</v>
      </c>
      <c r="AK67">
        <f t="shared" si="26"/>
        <v>5</v>
      </c>
      <c r="AL67">
        <f t="shared" si="26"/>
        <v>5</v>
      </c>
      <c r="AM67">
        <f t="shared" si="26"/>
        <v>4</v>
      </c>
      <c r="AN67">
        <f t="shared" si="26"/>
        <v>5</v>
      </c>
      <c r="AO67">
        <f t="shared" si="26"/>
        <v>4</v>
      </c>
      <c r="AP67">
        <f t="shared" si="26"/>
        <v>2</v>
      </c>
    </row>
    <row r="68" spans="3:42">
      <c r="C68">
        <v>1</v>
      </c>
      <c r="D68">
        <v>4</v>
      </c>
      <c r="E68">
        <v>3</v>
      </c>
      <c r="F68">
        <v>2</v>
      </c>
      <c r="H68" s="6">
        <v>17</v>
      </c>
      <c r="I68" s="13">
        <f t="shared" si="17"/>
        <v>4</v>
      </c>
      <c r="J68" s="13">
        <f t="shared" si="18"/>
        <v>14</v>
      </c>
      <c r="K68" s="13">
        <f t="shared" si="19"/>
        <v>13</v>
      </c>
      <c r="L68" s="13">
        <f t="shared" si="20"/>
        <v>9</v>
      </c>
      <c r="N68" s="16">
        <v>4</v>
      </c>
      <c r="O68" s="17">
        <v>9</v>
      </c>
      <c r="P68" s="17">
        <v>13</v>
      </c>
      <c r="Q68" s="18">
        <v>14</v>
      </c>
      <c r="T68">
        <f t="shared" si="21"/>
        <v>14</v>
      </c>
      <c r="U68">
        <v>15</v>
      </c>
      <c r="V68">
        <f t="shared" si="25"/>
        <v>4</v>
      </c>
      <c r="W68">
        <f t="shared" si="25"/>
        <v>2</v>
      </c>
      <c r="X68">
        <f t="shared" si="25"/>
        <v>5</v>
      </c>
      <c r="Y68">
        <f t="shared" si="25"/>
        <v>5</v>
      </c>
      <c r="Z68">
        <f t="shared" si="25"/>
        <v>5</v>
      </c>
      <c r="AA68">
        <f t="shared" si="25"/>
        <v>5</v>
      </c>
      <c r="AB68">
        <f t="shared" si="25"/>
        <v>5</v>
      </c>
      <c r="AC68">
        <f t="shared" si="25"/>
        <v>4</v>
      </c>
      <c r="AD68">
        <f t="shared" si="25"/>
        <v>3</v>
      </c>
      <c r="AF68">
        <f t="shared" si="23"/>
        <v>14</v>
      </c>
      <c r="AG68">
        <v>15</v>
      </c>
      <c r="AH68">
        <f t="shared" si="26"/>
        <v>4</v>
      </c>
      <c r="AI68">
        <f t="shared" si="26"/>
        <v>2</v>
      </c>
      <c r="AJ68">
        <f t="shared" si="26"/>
        <v>5</v>
      </c>
      <c r="AK68">
        <f t="shared" si="26"/>
        <v>5</v>
      </c>
      <c r="AL68">
        <f t="shared" si="26"/>
        <v>5</v>
      </c>
      <c r="AM68">
        <f t="shared" si="26"/>
        <v>5</v>
      </c>
      <c r="AN68">
        <f t="shared" si="26"/>
        <v>5</v>
      </c>
      <c r="AO68">
        <f t="shared" si="26"/>
        <v>4</v>
      </c>
      <c r="AP68">
        <f t="shared" si="26"/>
        <v>3</v>
      </c>
    </row>
    <row r="69" spans="3:42">
      <c r="C69">
        <v>3</v>
      </c>
      <c r="D69">
        <v>2</v>
      </c>
      <c r="E69">
        <v>1</v>
      </c>
      <c r="F69">
        <v>4</v>
      </c>
      <c r="H69" s="6">
        <v>18</v>
      </c>
      <c r="I69" s="13">
        <f t="shared" si="17"/>
        <v>12</v>
      </c>
      <c r="J69" s="13">
        <f t="shared" si="18"/>
        <v>11</v>
      </c>
      <c r="K69" s="13">
        <f t="shared" si="19"/>
        <v>1</v>
      </c>
      <c r="L69" s="13">
        <f t="shared" si="20"/>
        <v>13</v>
      </c>
      <c r="N69" s="16">
        <v>1</v>
      </c>
      <c r="O69" s="17">
        <v>11</v>
      </c>
      <c r="P69" s="17">
        <v>12</v>
      </c>
      <c r="Q69" s="18">
        <v>13</v>
      </c>
      <c r="T69">
        <f t="shared" si="21"/>
        <v>14</v>
      </c>
      <c r="U69">
        <v>16</v>
      </c>
      <c r="V69">
        <f t="shared" si="25"/>
        <v>5</v>
      </c>
      <c r="W69">
        <f t="shared" si="25"/>
        <v>5</v>
      </c>
      <c r="X69">
        <f t="shared" si="25"/>
        <v>1</v>
      </c>
      <c r="Y69">
        <f t="shared" si="25"/>
        <v>5</v>
      </c>
      <c r="Z69">
        <f t="shared" si="25"/>
        <v>5</v>
      </c>
      <c r="AA69">
        <f t="shared" si="25"/>
        <v>5</v>
      </c>
      <c r="AB69">
        <f t="shared" si="25"/>
        <v>5</v>
      </c>
      <c r="AC69">
        <f t="shared" si="25"/>
        <v>4</v>
      </c>
      <c r="AD69">
        <f t="shared" si="25"/>
        <v>4</v>
      </c>
      <c r="AF69">
        <f t="shared" si="23"/>
        <v>14</v>
      </c>
      <c r="AG69">
        <v>16</v>
      </c>
      <c r="AH69">
        <f t="shared" si="26"/>
        <v>5</v>
      </c>
      <c r="AI69">
        <f t="shared" si="26"/>
        <v>5</v>
      </c>
      <c r="AJ69">
        <f t="shared" si="26"/>
        <v>1</v>
      </c>
      <c r="AK69">
        <f t="shared" si="26"/>
        <v>5</v>
      </c>
      <c r="AL69">
        <f t="shared" si="26"/>
        <v>5</v>
      </c>
      <c r="AM69">
        <f t="shared" si="26"/>
        <v>5</v>
      </c>
      <c r="AN69">
        <f t="shared" si="26"/>
        <v>5</v>
      </c>
      <c r="AO69">
        <f t="shared" si="26"/>
        <v>4</v>
      </c>
      <c r="AP69">
        <f t="shared" si="26"/>
        <v>4</v>
      </c>
    </row>
    <row r="70" spans="3:42">
      <c r="C70">
        <v>3</v>
      </c>
      <c r="D70">
        <v>4</v>
      </c>
      <c r="E70">
        <v>2</v>
      </c>
      <c r="F70">
        <v>1</v>
      </c>
      <c r="H70" s="6">
        <v>19</v>
      </c>
      <c r="I70" s="13">
        <f t="shared" si="17"/>
        <v>10</v>
      </c>
      <c r="J70" s="13">
        <f t="shared" si="18"/>
        <v>16</v>
      </c>
      <c r="K70" s="13">
        <f t="shared" si="19"/>
        <v>6</v>
      </c>
      <c r="L70" s="13">
        <f t="shared" si="20"/>
        <v>4</v>
      </c>
      <c r="N70" s="16">
        <v>4</v>
      </c>
      <c r="O70" s="17">
        <v>6</v>
      </c>
      <c r="P70" s="17">
        <v>10</v>
      </c>
      <c r="Q70" s="18">
        <v>16</v>
      </c>
      <c r="T70">
        <f t="shared" si="21"/>
        <v>14</v>
      </c>
      <c r="U70">
        <v>1</v>
      </c>
      <c r="V70">
        <f t="shared" si="25"/>
        <v>3</v>
      </c>
      <c r="W70">
        <f t="shared" si="25"/>
        <v>3</v>
      </c>
      <c r="X70">
        <f t="shared" si="25"/>
        <v>2</v>
      </c>
      <c r="Y70">
        <f t="shared" si="25"/>
        <v>2</v>
      </c>
      <c r="Z70">
        <f t="shared" si="25"/>
        <v>3</v>
      </c>
      <c r="AA70">
        <f t="shared" si="25"/>
        <v>2</v>
      </c>
      <c r="AB70">
        <f t="shared" si="25"/>
        <v>3</v>
      </c>
      <c r="AC70">
        <f t="shared" si="25"/>
        <v>1</v>
      </c>
      <c r="AD70">
        <f t="shared" si="25"/>
        <v>1</v>
      </c>
      <c r="AF70">
        <f t="shared" si="23"/>
        <v>14</v>
      </c>
      <c r="AG70">
        <v>1</v>
      </c>
      <c r="AH70">
        <f t="shared" si="26"/>
        <v>3</v>
      </c>
      <c r="AI70">
        <f t="shared" si="26"/>
        <v>3</v>
      </c>
      <c r="AJ70">
        <f t="shared" si="26"/>
        <v>2</v>
      </c>
      <c r="AK70">
        <f t="shared" si="26"/>
        <v>2</v>
      </c>
      <c r="AL70">
        <f t="shared" si="26"/>
        <v>3</v>
      </c>
      <c r="AM70">
        <f t="shared" si="26"/>
        <v>2</v>
      </c>
      <c r="AN70">
        <f t="shared" si="26"/>
        <v>3</v>
      </c>
      <c r="AO70">
        <f t="shared" si="26"/>
        <v>1</v>
      </c>
      <c r="AP70">
        <f t="shared" si="26"/>
        <v>1</v>
      </c>
    </row>
    <row r="71" spans="3:42">
      <c r="C71">
        <v>2</v>
      </c>
      <c r="D71">
        <v>3</v>
      </c>
      <c r="E71">
        <v>1</v>
      </c>
      <c r="F71">
        <v>4</v>
      </c>
      <c r="H71" s="9">
        <v>20</v>
      </c>
      <c r="I71" s="13">
        <f t="shared" si="17"/>
        <v>7</v>
      </c>
      <c r="J71" s="13">
        <f t="shared" si="18"/>
        <v>9</v>
      </c>
      <c r="K71" s="13">
        <f t="shared" si="19"/>
        <v>3</v>
      </c>
      <c r="L71" s="13">
        <f t="shared" si="20"/>
        <v>15</v>
      </c>
      <c r="N71" s="19">
        <v>3</v>
      </c>
      <c r="O71" s="20">
        <v>7</v>
      </c>
      <c r="P71" s="20">
        <v>9</v>
      </c>
      <c r="Q71" s="21">
        <v>15</v>
      </c>
      <c r="T71">
        <f t="shared" si="21"/>
        <v>15</v>
      </c>
      <c r="U71">
        <v>3</v>
      </c>
      <c r="V71">
        <f t="shared" si="25"/>
        <v>2</v>
      </c>
      <c r="W71">
        <f t="shared" si="25"/>
        <v>2</v>
      </c>
      <c r="X71">
        <f t="shared" si="25"/>
        <v>2</v>
      </c>
      <c r="Y71">
        <f t="shared" si="25"/>
        <v>2</v>
      </c>
      <c r="Z71">
        <f t="shared" si="25"/>
        <v>3</v>
      </c>
      <c r="AA71">
        <f t="shared" si="25"/>
        <v>2</v>
      </c>
      <c r="AB71">
        <f t="shared" si="25"/>
        <v>5</v>
      </c>
      <c r="AC71">
        <f t="shared" si="25"/>
        <v>1</v>
      </c>
      <c r="AD71">
        <f t="shared" si="25"/>
        <v>3</v>
      </c>
      <c r="AF71">
        <f t="shared" si="23"/>
        <v>15</v>
      </c>
      <c r="AG71">
        <v>3</v>
      </c>
      <c r="AH71">
        <f t="shared" si="26"/>
        <v>3</v>
      </c>
      <c r="AI71">
        <f t="shared" si="26"/>
        <v>3</v>
      </c>
      <c r="AJ71">
        <f t="shared" si="26"/>
        <v>3</v>
      </c>
      <c r="AK71">
        <f t="shared" si="26"/>
        <v>4</v>
      </c>
      <c r="AL71">
        <f t="shared" si="26"/>
        <v>3</v>
      </c>
      <c r="AM71">
        <f t="shared" si="26"/>
        <v>1</v>
      </c>
      <c r="AN71">
        <f t="shared" si="26"/>
        <v>1</v>
      </c>
      <c r="AO71">
        <f t="shared" si="26"/>
        <v>1</v>
      </c>
      <c r="AP71">
        <f t="shared" si="26"/>
        <v>3</v>
      </c>
    </row>
    <row r="72" spans="3:42">
      <c r="I72" s="22"/>
      <c r="T72">
        <f t="shared" si="21"/>
        <v>15</v>
      </c>
      <c r="U72">
        <v>6</v>
      </c>
      <c r="V72">
        <f t="shared" si="25"/>
        <v>3</v>
      </c>
      <c r="W72">
        <f t="shared" si="25"/>
        <v>3</v>
      </c>
      <c r="X72">
        <f t="shared" si="25"/>
        <v>3</v>
      </c>
      <c r="Y72">
        <f t="shared" si="25"/>
        <v>5</v>
      </c>
      <c r="Z72">
        <f t="shared" si="25"/>
        <v>4</v>
      </c>
      <c r="AA72">
        <f t="shared" si="25"/>
        <v>3</v>
      </c>
      <c r="AB72">
        <f t="shared" si="25"/>
        <v>3</v>
      </c>
      <c r="AC72">
        <f t="shared" si="25"/>
        <v>2</v>
      </c>
      <c r="AD72">
        <f t="shared" si="25"/>
        <v>2</v>
      </c>
      <c r="AF72">
        <f t="shared" si="23"/>
        <v>15</v>
      </c>
      <c r="AG72">
        <v>6</v>
      </c>
      <c r="AH72">
        <f t="shared" si="26"/>
        <v>3</v>
      </c>
      <c r="AI72">
        <f t="shared" si="26"/>
        <v>3</v>
      </c>
      <c r="AJ72">
        <f t="shared" si="26"/>
        <v>3</v>
      </c>
      <c r="AK72">
        <f t="shared" si="26"/>
        <v>5</v>
      </c>
      <c r="AL72">
        <f t="shared" si="26"/>
        <v>4</v>
      </c>
      <c r="AM72">
        <f t="shared" si="26"/>
        <v>3</v>
      </c>
      <c r="AN72">
        <f t="shared" si="26"/>
        <v>3</v>
      </c>
      <c r="AO72">
        <f t="shared" si="26"/>
        <v>2</v>
      </c>
      <c r="AP72">
        <f t="shared" si="26"/>
        <v>2</v>
      </c>
    </row>
    <row r="73" spans="3:42">
      <c r="I73" s="22"/>
      <c r="T73">
        <f t="shared" si="21"/>
        <v>15</v>
      </c>
      <c r="U73">
        <v>14</v>
      </c>
      <c r="V73">
        <f t="shared" si="25"/>
        <v>3</v>
      </c>
      <c r="W73">
        <f t="shared" si="25"/>
        <v>5</v>
      </c>
      <c r="X73">
        <f t="shared" si="25"/>
        <v>4</v>
      </c>
      <c r="Y73">
        <f t="shared" si="25"/>
        <v>5</v>
      </c>
      <c r="Z73">
        <f t="shared" si="25"/>
        <v>5</v>
      </c>
      <c r="AA73">
        <f t="shared" si="25"/>
        <v>4</v>
      </c>
      <c r="AB73">
        <f t="shared" si="25"/>
        <v>5</v>
      </c>
      <c r="AC73">
        <f t="shared" si="25"/>
        <v>4</v>
      </c>
      <c r="AD73">
        <f t="shared" si="25"/>
        <v>2</v>
      </c>
      <c r="AF73">
        <f t="shared" si="23"/>
        <v>15</v>
      </c>
      <c r="AG73">
        <v>14</v>
      </c>
      <c r="AH73">
        <f t="shared" si="26"/>
        <v>3</v>
      </c>
      <c r="AI73">
        <f t="shared" si="26"/>
        <v>5</v>
      </c>
      <c r="AJ73">
        <f t="shared" si="26"/>
        <v>4</v>
      </c>
      <c r="AK73">
        <f t="shared" si="26"/>
        <v>5</v>
      </c>
      <c r="AL73">
        <f t="shared" si="26"/>
        <v>5</v>
      </c>
      <c r="AM73">
        <f t="shared" si="26"/>
        <v>4</v>
      </c>
      <c r="AN73">
        <f t="shared" si="26"/>
        <v>5</v>
      </c>
      <c r="AO73">
        <f t="shared" si="26"/>
        <v>4</v>
      </c>
      <c r="AP73">
        <f t="shared" si="26"/>
        <v>2</v>
      </c>
    </row>
    <row r="74" spans="3:42">
      <c r="H74" s="23" t="s">
        <v>18</v>
      </c>
      <c r="T74">
        <f t="shared" si="21"/>
        <v>15</v>
      </c>
      <c r="U74">
        <v>12</v>
      </c>
      <c r="V74">
        <f t="shared" si="25"/>
        <v>2</v>
      </c>
      <c r="W74">
        <f t="shared" si="25"/>
        <v>2</v>
      </c>
      <c r="X74">
        <f t="shared" si="25"/>
        <v>5</v>
      </c>
      <c r="Y74">
        <f t="shared" si="25"/>
        <v>2</v>
      </c>
      <c r="Z74">
        <f t="shared" si="25"/>
        <v>4</v>
      </c>
      <c r="AA74">
        <f t="shared" si="25"/>
        <v>5</v>
      </c>
      <c r="AB74">
        <f t="shared" si="25"/>
        <v>5</v>
      </c>
      <c r="AC74">
        <f t="shared" si="25"/>
        <v>3</v>
      </c>
      <c r="AD74">
        <f t="shared" si="25"/>
        <v>4</v>
      </c>
      <c r="AF74">
        <f t="shared" si="23"/>
        <v>15</v>
      </c>
      <c r="AG74">
        <v>12</v>
      </c>
      <c r="AH74">
        <f t="shared" si="26"/>
        <v>4</v>
      </c>
      <c r="AI74">
        <f t="shared" si="26"/>
        <v>1</v>
      </c>
      <c r="AJ74">
        <f t="shared" si="26"/>
        <v>2</v>
      </c>
      <c r="AK74">
        <f t="shared" si="26"/>
        <v>5</v>
      </c>
      <c r="AL74">
        <f t="shared" si="26"/>
        <v>4</v>
      </c>
      <c r="AM74">
        <f t="shared" si="26"/>
        <v>4</v>
      </c>
      <c r="AN74">
        <f t="shared" si="26"/>
        <v>5</v>
      </c>
      <c r="AO74">
        <f t="shared" si="26"/>
        <v>3</v>
      </c>
      <c r="AP74">
        <f t="shared" si="26"/>
        <v>4</v>
      </c>
    </row>
    <row r="75" spans="3:42">
      <c r="H75" s="23"/>
      <c r="T75">
        <f t="shared" si="21"/>
        <v>16</v>
      </c>
      <c r="U75">
        <v>11</v>
      </c>
      <c r="V75">
        <f t="shared" ref="V75:AD84" si="27">VLOOKUP($U75,$H$9:$Q$24,V$13,1)</f>
        <v>2</v>
      </c>
      <c r="W75">
        <f t="shared" si="27"/>
        <v>3</v>
      </c>
      <c r="X75">
        <f t="shared" si="27"/>
        <v>3</v>
      </c>
      <c r="Y75">
        <f t="shared" si="27"/>
        <v>5</v>
      </c>
      <c r="Z75">
        <f t="shared" si="27"/>
        <v>3</v>
      </c>
      <c r="AA75">
        <f t="shared" si="27"/>
        <v>4</v>
      </c>
      <c r="AB75">
        <f t="shared" si="27"/>
        <v>5</v>
      </c>
      <c r="AC75">
        <f t="shared" si="27"/>
        <v>3</v>
      </c>
      <c r="AD75">
        <f t="shared" si="27"/>
        <v>3</v>
      </c>
      <c r="AF75">
        <f t="shared" si="23"/>
        <v>16</v>
      </c>
      <c r="AG75">
        <v>11</v>
      </c>
      <c r="AH75">
        <f t="shared" ref="AH75:AP84" si="28">VLOOKUP($U75,$H$29:$Q$44,AH$13,1)</f>
        <v>4</v>
      </c>
      <c r="AI75">
        <f t="shared" si="28"/>
        <v>4</v>
      </c>
      <c r="AJ75">
        <f t="shared" si="28"/>
        <v>4</v>
      </c>
      <c r="AK75">
        <f t="shared" si="28"/>
        <v>1</v>
      </c>
      <c r="AL75">
        <f t="shared" si="28"/>
        <v>4</v>
      </c>
      <c r="AM75">
        <f t="shared" si="28"/>
        <v>4</v>
      </c>
      <c r="AN75">
        <f t="shared" si="28"/>
        <v>4</v>
      </c>
      <c r="AO75">
        <f t="shared" si="28"/>
        <v>3</v>
      </c>
      <c r="AP75">
        <f t="shared" si="28"/>
        <v>3</v>
      </c>
    </row>
    <row r="76" spans="3:42">
      <c r="H76" s="23" t="s">
        <v>19</v>
      </c>
      <c r="T76">
        <f t="shared" si="21"/>
        <v>16</v>
      </c>
      <c r="U76">
        <v>10</v>
      </c>
      <c r="V76">
        <f t="shared" si="27"/>
        <v>4</v>
      </c>
      <c r="W76">
        <f t="shared" si="27"/>
        <v>4</v>
      </c>
      <c r="X76">
        <f t="shared" si="27"/>
        <v>4</v>
      </c>
      <c r="Y76">
        <f t="shared" si="27"/>
        <v>4</v>
      </c>
      <c r="Z76">
        <f t="shared" si="27"/>
        <v>3</v>
      </c>
      <c r="AA76">
        <f t="shared" si="27"/>
        <v>2</v>
      </c>
      <c r="AB76">
        <f t="shared" si="27"/>
        <v>4</v>
      </c>
      <c r="AC76">
        <f t="shared" si="27"/>
        <v>3</v>
      </c>
      <c r="AD76">
        <f t="shared" si="27"/>
        <v>2</v>
      </c>
      <c r="AF76">
        <f t="shared" si="23"/>
        <v>16</v>
      </c>
      <c r="AG76">
        <v>10</v>
      </c>
      <c r="AH76">
        <f t="shared" si="28"/>
        <v>4</v>
      </c>
      <c r="AI76">
        <f t="shared" si="28"/>
        <v>4</v>
      </c>
      <c r="AJ76">
        <f t="shared" si="28"/>
        <v>4</v>
      </c>
      <c r="AK76">
        <f t="shared" si="28"/>
        <v>4</v>
      </c>
      <c r="AL76">
        <f t="shared" si="28"/>
        <v>3</v>
      </c>
      <c r="AM76">
        <f t="shared" si="28"/>
        <v>2</v>
      </c>
      <c r="AN76">
        <f t="shared" si="28"/>
        <v>4</v>
      </c>
      <c r="AO76">
        <f t="shared" si="28"/>
        <v>3</v>
      </c>
      <c r="AP76">
        <f t="shared" si="28"/>
        <v>2</v>
      </c>
    </row>
    <row r="77" spans="3:42">
      <c r="H77" s="23"/>
      <c r="T77">
        <f t="shared" si="21"/>
        <v>16</v>
      </c>
      <c r="U77">
        <v>7</v>
      </c>
      <c r="V77">
        <f t="shared" si="27"/>
        <v>4</v>
      </c>
      <c r="W77">
        <f t="shared" si="27"/>
        <v>4</v>
      </c>
      <c r="X77">
        <f t="shared" si="27"/>
        <v>4</v>
      </c>
      <c r="Y77">
        <f t="shared" si="27"/>
        <v>4</v>
      </c>
      <c r="Z77">
        <f t="shared" si="27"/>
        <v>1</v>
      </c>
      <c r="AA77">
        <f t="shared" si="27"/>
        <v>3</v>
      </c>
      <c r="AB77">
        <f t="shared" si="27"/>
        <v>4</v>
      </c>
      <c r="AC77">
        <f t="shared" si="27"/>
        <v>2</v>
      </c>
      <c r="AD77">
        <f t="shared" si="27"/>
        <v>3</v>
      </c>
      <c r="AF77">
        <f t="shared" si="23"/>
        <v>16</v>
      </c>
      <c r="AG77">
        <v>7</v>
      </c>
      <c r="AH77">
        <f t="shared" si="28"/>
        <v>2</v>
      </c>
      <c r="AI77">
        <f t="shared" si="28"/>
        <v>3</v>
      </c>
      <c r="AJ77">
        <f t="shared" si="28"/>
        <v>5</v>
      </c>
      <c r="AK77">
        <f t="shared" si="28"/>
        <v>3</v>
      </c>
      <c r="AL77">
        <f t="shared" si="28"/>
        <v>3</v>
      </c>
      <c r="AM77">
        <f t="shared" si="28"/>
        <v>3</v>
      </c>
      <c r="AN77">
        <f t="shared" si="28"/>
        <v>5</v>
      </c>
      <c r="AO77">
        <f t="shared" si="28"/>
        <v>2</v>
      </c>
      <c r="AP77">
        <f t="shared" si="28"/>
        <v>3</v>
      </c>
    </row>
    <row r="78" spans="3:42">
      <c r="H78" s="23" t="s">
        <v>20</v>
      </c>
      <c r="T78">
        <f t="shared" si="21"/>
        <v>16</v>
      </c>
      <c r="U78">
        <v>14</v>
      </c>
      <c r="V78">
        <f t="shared" si="27"/>
        <v>3</v>
      </c>
      <c r="W78">
        <f t="shared" si="27"/>
        <v>5</v>
      </c>
      <c r="X78">
        <f t="shared" si="27"/>
        <v>4</v>
      </c>
      <c r="Y78">
        <f t="shared" si="27"/>
        <v>5</v>
      </c>
      <c r="Z78">
        <f t="shared" si="27"/>
        <v>5</v>
      </c>
      <c r="AA78">
        <f t="shared" si="27"/>
        <v>4</v>
      </c>
      <c r="AB78">
        <f t="shared" si="27"/>
        <v>5</v>
      </c>
      <c r="AC78">
        <f t="shared" si="27"/>
        <v>4</v>
      </c>
      <c r="AD78">
        <f t="shared" si="27"/>
        <v>2</v>
      </c>
      <c r="AF78">
        <f t="shared" si="23"/>
        <v>16</v>
      </c>
      <c r="AG78">
        <v>14</v>
      </c>
      <c r="AH78">
        <f t="shared" si="28"/>
        <v>3</v>
      </c>
      <c r="AI78">
        <f t="shared" si="28"/>
        <v>5</v>
      </c>
      <c r="AJ78">
        <f t="shared" si="28"/>
        <v>4</v>
      </c>
      <c r="AK78">
        <f t="shared" si="28"/>
        <v>5</v>
      </c>
      <c r="AL78">
        <f t="shared" si="28"/>
        <v>5</v>
      </c>
      <c r="AM78">
        <f t="shared" si="28"/>
        <v>4</v>
      </c>
      <c r="AN78">
        <f t="shared" si="28"/>
        <v>5</v>
      </c>
      <c r="AO78">
        <f t="shared" si="28"/>
        <v>4</v>
      </c>
      <c r="AP78">
        <f t="shared" si="28"/>
        <v>2</v>
      </c>
    </row>
    <row r="79" spans="3:42">
      <c r="H79" s="23" t="s">
        <v>21</v>
      </c>
      <c r="T79">
        <f t="shared" si="21"/>
        <v>17</v>
      </c>
      <c r="U79">
        <v>4</v>
      </c>
      <c r="V79">
        <f t="shared" si="27"/>
        <v>5</v>
      </c>
      <c r="W79">
        <f t="shared" si="27"/>
        <v>2</v>
      </c>
      <c r="X79">
        <f t="shared" si="27"/>
        <v>3</v>
      </c>
      <c r="Y79">
        <f t="shared" si="27"/>
        <v>4</v>
      </c>
      <c r="Z79">
        <f t="shared" si="27"/>
        <v>1</v>
      </c>
      <c r="AA79">
        <f t="shared" si="27"/>
        <v>1</v>
      </c>
      <c r="AB79">
        <f t="shared" si="27"/>
        <v>2</v>
      </c>
      <c r="AC79">
        <f t="shared" si="27"/>
        <v>1</v>
      </c>
      <c r="AD79">
        <f t="shared" si="27"/>
        <v>4</v>
      </c>
      <c r="AF79">
        <f t="shared" si="23"/>
        <v>17</v>
      </c>
      <c r="AG79">
        <v>4</v>
      </c>
      <c r="AH79">
        <f t="shared" si="28"/>
        <v>1</v>
      </c>
      <c r="AI79">
        <f t="shared" si="28"/>
        <v>1</v>
      </c>
      <c r="AJ79">
        <f t="shared" si="28"/>
        <v>1</v>
      </c>
      <c r="AK79">
        <f t="shared" si="28"/>
        <v>4</v>
      </c>
      <c r="AL79">
        <f t="shared" si="28"/>
        <v>4</v>
      </c>
      <c r="AM79">
        <f t="shared" si="28"/>
        <v>4</v>
      </c>
      <c r="AN79">
        <f t="shared" si="28"/>
        <v>3</v>
      </c>
      <c r="AO79">
        <f t="shared" si="28"/>
        <v>1</v>
      </c>
      <c r="AP79">
        <f t="shared" si="28"/>
        <v>4</v>
      </c>
    </row>
    <row r="80" spans="3:42">
      <c r="H80" s="23" t="s">
        <v>22</v>
      </c>
      <c r="T80">
        <f t="shared" si="21"/>
        <v>17</v>
      </c>
      <c r="U80">
        <v>14</v>
      </c>
      <c r="V80">
        <f t="shared" si="27"/>
        <v>3</v>
      </c>
      <c r="W80">
        <f t="shared" si="27"/>
        <v>5</v>
      </c>
      <c r="X80">
        <f t="shared" si="27"/>
        <v>4</v>
      </c>
      <c r="Y80">
        <f t="shared" si="27"/>
        <v>5</v>
      </c>
      <c r="Z80">
        <f t="shared" si="27"/>
        <v>5</v>
      </c>
      <c r="AA80">
        <f t="shared" si="27"/>
        <v>4</v>
      </c>
      <c r="AB80">
        <f t="shared" si="27"/>
        <v>5</v>
      </c>
      <c r="AC80">
        <f t="shared" si="27"/>
        <v>4</v>
      </c>
      <c r="AD80">
        <f t="shared" si="27"/>
        <v>2</v>
      </c>
      <c r="AF80">
        <f t="shared" si="23"/>
        <v>17</v>
      </c>
      <c r="AG80">
        <v>14</v>
      </c>
      <c r="AH80">
        <f t="shared" si="28"/>
        <v>3</v>
      </c>
      <c r="AI80">
        <f t="shared" si="28"/>
        <v>5</v>
      </c>
      <c r="AJ80">
        <f t="shared" si="28"/>
        <v>4</v>
      </c>
      <c r="AK80">
        <f t="shared" si="28"/>
        <v>5</v>
      </c>
      <c r="AL80">
        <f t="shared" si="28"/>
        <v>5</v>
      </c>
      <c r="AM80">
        <f t="shared" si="28"/>
        <v>4</v>
      </c>
      <c r="AN80">
        <f t="shared" si="28"/>
        <v>5</v>
      </c>
      <c r="AO80">
        <f t="shared" si="28"/>
        <v>4</v>
      </c>
      <c r="AP80">
        <f t="shared" si="28"/>
        <v>2</v>
      </c>
    </row>
    <row r="81" spans="6:42">
      <c r="H81" s="23"/>
      <c r="T81">
        <f t="shared" si="21"/>
        <v>17</v>
      </c>
      <c r="U81">
        <v>13</v>
      </c>
      <c r="V81">
        <f t="shared" si="27"/>
        <v>4</v>
      </c>
      <c r="W81">
        <f t="shared" si="27"/>
        <v>4</v>
      </c>
      <c r="X81">
        <f t="shared" si="27"/>
        <v>5</v>
      </c>
      <c r="Y81">
        <f t="shared" si="27"/>
        <v>5</v>
      </c>
      <c r="Z81">
        <f t="shared" si="27"/>
        <v>4</v>
      </c>
      <c r="AA81">
        <f t="shared" si="27"/>
        <v>5</v>
      </c>
      <c r="AB81">
        <f t="shared" si="27"/>
        <v>4</v>
      </c>
      <c r="AC81">
        <f t="shared" si="27"/>
        <v>4</v>
      </c>
      <c r="AD81">
        <f t="shared" si="27"/>
        <v>1</v>
      </c>
      <c r="AF81">
        <f t="shared" si="23"/>
        <v>17</v>
      </c>
      <c r="AG81">
        <v>13</v>
      </c>
      <c r="AH81">
        <f t="shared" si="28"/>
        <v>4</v>
      </c>
      <c r="AI81">
        <f t="shared" si="28"/>
        <v>4</v>
      </c>
      <c r="AJ81">
        <f t="shared" si="28"/>
        <v>5</v>
      </c>
      <c r="AK81">
        <f t="shared" si="28"/>
        <v>5</v>
      </c>
      <c r="AL81">
        <f t="shared" si="28"/>
        <v>4</v>
      </c>
      <c r="AM81">
        <f t="shared" si="28"/>
        <v>5</v>
      </c>
      <c r="AN81">
        <f t="shared" si="28"/>
        <v>4</v>
      </c>
      <c r="AO81">
        <f t="shared" si="28"/>
        <v>4</v>
      </c>
      <c r="AP81">
        <f t="shared" si="28"/>
        <v>1</v>
      </c>
    </row>
    <row r="82" spans="6:42">
      <c r="H82" s="23" t="s">
        <v>23</v>
      </c>
      <c r="T82">
        <f t="shared" si="21"/>
        <v>17</v>
      </c>
      <c r="U82">
        <v>9</v>
      </c>
      <c r="V82">
        <f t="shared" si="27"/>
        <v>4</v>
      </c>
      <c r="W82">
        <f t="shared" si="27"/>
        <v>4</v>
      </c>
      <c r="X82">
        <f t="shared" si="27"/>
        <v>4</v>
      </c>
      <c r="Y82">
        <f t="shared" si="27"/>
        <v>3</v>
      </c>
      <c r="Z82">
        <f t="shared" si="27"/>
        <v>4</v>
      </c>
      <c r="AA82">
        <f t="shared" si="27"/>
        <v>3</v>
      </c>
      <c r="AB82">
        <f t="shared" si="27"/>
        <v>3</v>
      </c>
      <c r="AC82">
        <f t="shared" si="27"/>
        <v>3</v>
      </c>
      <c r="AD82">
        <f t="shared" si="27"/>
        <v>1</v>
      </c>
      <c r="AF82">
        <f t="shared" si="23"/>
        <v>17</v>
      </c>
      <c r="AG82">
        <v>9</v>
      </c>
      <c r="AH82">
        <f t="shared" si="28"/>
        <v>4</v>
      </c>
      <c r="AI82">
        <f t="shared" si="28"/>
        <v>4</v>
      </c>
      <c r="AJ82">
        <f t="shared" si="28"/>
        <v>4</v>
      </c>
      <c r="AK82">
        <f t="shared" si="28"/>
        <v>3</v>
      </c>
      <c r="AL82">
        <f t="shared" si="28"/>
        <v>4</v>
      </c>
      <c r="AM82">
        <f t="shared" si="28"/>
        <v>3</v>
      </c>
      <c r="AN82">
        <f t="shared" si="28"/>
        <v>3</v>
      </c>
      <c r="AO82">
        <f t="shared" si="28"/>
        <v>3</v>
      </c>
      <c r="AP82">
        <f t="shared" si="28"/>
        <v>1</v>
      </c>
    </row>
    <row r="83" spans="6:42" ht="14.15" customHeight="1">
      <c r="G83" s="89" t="s">
        <v>24</v>
      </c>
      <c r="H83" s="23"/>
      <c r="T83">
        <f t="shared" si="21"/>
        <v>18</v>
      </c>
      <c r="U83">
        <v>12</v>
      </c>
      <c r="V83">
        <f t="shared" si="27"/>
        <v>2</v>
      </c>
      <c r="W83">
        <f t="shared" si="27"/>
        <v>2</v>
      </c>
      <c r="X83">
        <f t="shared" si="27"/>
        <v>5</v>
      </c>
      <c r="Y83">
        <f t="shared" si="27"/>
        <v>2</v>
      </c>
      <c r="Z83">
        <f t="shared" si="27"/>
        <v>4</v>
      </c>
      <c r="AA83">
        <f t="shared" si="27"/>
        <v>5</v>
      </c>
      <c r="AB83">
        <f t="shared" si="27"/>
        <v>5</v>
      </c>
      <c r="AC83">
        <f t="shared" si="27"/>
        <v>3</v>
      </c>
      <c r="AD83">
        <f t="shared" si="27"/>
        <v>4</v>
      </c>
      <c r="AF83">
        <f t="shared" si="23"/>
        <v>18</v>
      </c>
      <c r="AG83">
        <v>12</v>
      </c>
      <c r="AH83">
        <f t="shared" si="28"/>
        <v>4</v>
      </c>
      <c r="AI83">
        <f t="shared" si="28"/>
        <v>1</v>
      </c>
      <c r="AJ83">
        <f t="shared" si="28"/>
        <v>2</v>
      </c>
      <c r="AK83">
        <f t="shared" si="28"/>
        <v>5</v>
      </c>
      <c r="AL83">
        <f t="shared" si="28"/>
        <v>4</v>
      </c>
      <c r="AM83">
        <f t="shared" si="28"/>
        <v>4</v>
      </c>
      <c r="AN83">
        <f t="shared" si="28"/>
        <v>5</v>
      </c>
      <c r="AO83">
        <f t="shared" si="28"/>
        <v>3</v>
      </c>
      <c r="AP83">
        <f t="shared" si="28"/>
        <v>4</v>
      </c>
    </row>
    <row r="84" spans="6:42" ht="14.15" customHeight="1">
      <c r="G84" s="89"/>
      <c r="H84" s="23"/>
      <c r="P84" s="93" t="s">
        <v>25</v>
      </c>
      <c r="Q84" s="93"/>
      <c r="R84" s="93"/>
      <c r="T84">
        <f t="shared" si="21"/>
        <v>18</v>
      </c>
      <c r="U84">
        <v>11</v>
      </c>
      <c r="V84">
        <f t="shared" si="27"/>
        <v>2</v>
      </c>
      <c r="W84">
        <f t="shared" si="27"/>
        <v>3</v>
      </c>
      <c r="X84">
        <f t="shared" si="27"/>
        <v>3</v>
      </c>
      <c r="Y84">
        <f t="shared" si="27"/>
        <v>5</v>
      </c>
      <c r="Z84">
        <f t="shared" si="27"/>
        <v>3</v>
      </c>
      <c r="AA84">
        <f t="shared" si="27"/>
        <v>4</v>
      </c>
      <c r="AB84">
        <f t="shared" si="27"/>
        <v>5</v>
      </c>
      <c r="AC84">
        <f t="shared" si="27"/>
        <v>3</v>
      </c>
      <c r="AD84">
        <f t="shared" si="27"/>
        <v>3</v>
      </c>
      <c r="AF84">
        <f t="shared" si="23"/>
        <v>18</v>
      </c>
      <c r="AG84">
        <v>11</v>
      </c>
      <c r="AH84">
        <f t="shared" si="28"/>
        <v>4</v>
      </c>
      <c r="AI84">
        <f t="shared" si="28"/>
        <v>4</v>
      </c>
      <c r="AJ84">
        <f t="shared" si="28"/>
        <v>4</v>
      </c>
      <c r="AK84">
        <f t="shared" si="28"/>
        <v>1</v>
      </c>
      <c r="AL84">
        <f t="shared" si="28"/>
        <v>4</v>
      </c>
      <c r="AM84">
        <f t="shared" si="28"/>
        <v>4</v>
      </c>
      <c r="AN84">
        <f t="shared" si="28"/>
        <v>4</v>
      </c>
      <c r="AO84">
        <f t="shared" si="28"/>
        <v>3</v>
      </c>
      <c r="AP84">
        <f t="shared" si="28"/>
        <v>3</v>
      </c>
    </row>
    <row r="85" spans="6:42">
      <c r="F85" s="24" t="s">
        <v>2</v>
      </c>
      <c r="G85" s="25" t="s">
        <v>2</v>
      </c>
      <c r="H85" s="26" t="s">
        <v>3</v>
      </c>
      <c r="I85" s="26" t="s">
        <v>4</v>
      </c>
      <c r="J85" s="27" t="s">
        <v>5</v>
      </c>
      <c r="K85" s="27" t="s">
        <v>6</v>
      </c>
      <c r="L85" s="27" t="s">
        <v>7</v>
      </c>
      <c r="M85" s="27" t="s">
        <v>8</v>
      </c>
      <c r="N85" s="27" t="s">
        <v>9</v>
      </c>
      <c r="O85" s="27" t="s">
        <v>26</v>
      </c>
      <c r="P85" s="26" t="s">
        <v>27</v>
      </c>
      <c r="Q85" s="26" t="s">
        <v>28</v>
      </c>
      <c r="R85" s="26" t="s">
        <v>29</v>
      </c>
      <c r="T85">
        <f t="shared" si="21"/>
        <v>18</v>
      </c>
      <c r="U85">
        <v>1</v>
      </c>
      <c r="V85">
        <f t="shared" ref="V85:AD94" si="29">VLOOKUP($U85,$H$9:$Q$24,V$13,1)</f>
        <v>3</v>
      </c>
      <c r="W85">
        <f t="shared" si="29"/>
        <v>3</v>
      </c>
      <c r="X85">
        <f t="shared" si="29"/>
        <v>2</v>
      </c>
      <c r="Y85">
        <f t="shared" si="29"/>
        <v>2</v>
      </c>
      <c r="Z85">
        <f t="shared" si="29"/>
        <v>3</v>
      </c>
      <c r="AA85">
        <f t="shared" si="29"/>
        <v>2</v>
      </c>
      <c r="AB85">
        <f t="shared" si="29"/>
        <v>3</v>
      </c>
      <c r="AC85">
        <f t="shared" si="29"/>
        <v>1</v>
      </c>
      <c r="AD85">
        <f t="shared" si="29"/>
        <v>1</v>
      </c>
      <c r="AF85">
        <f t="shared" si="23"/>
        <v>18</v>
      </c>
      <c r="AG85">
        <v>1</v>
      </c>
      <c r="AH85">
        <f t="shared" ref="AH85:AP94" si="30">VLOOKUP($U85,$H$29:$Q$44,AH$13,1)</f>
        <v>3</v>
      </c>
      <c r="AI85">
        <f t="shared" si="30"/>
        <v>3</v>
      </c>
      <c r="AJ85">
        <f t="shared" si="30"/>
        <v>2</v>
      </c>
      <c r="AK85">
        <f t="shared" si="30"/>
        <v>2</v>
      </c>
      <c r="AL85">
        <f t="shared" si="30"/>
        <v>3</v>
      </c>
      <c r="AM85">
        <f t="shared" si="30"/>
        <v>2</v>
      </c>
      <c r="AN85">
        <f t="shared" si="30"/>
        <v>3</v>
      </c>
      <c r="AO85">
        <f t="shared" si="30"/>
        <v>1</v>
      </c>
      <c r="AP85">
        <f t="shared" si="30"/>
        <v>1</v>
      </c>
    </row>
    <row r="86" spans="6:42">
      <c r="F86" s="28">
        <v>1</v>
      </c>
      <c r="G86" s="29">
        <v>2</v>
      </c>
      <c r="H86" s="4">
        <v>2</v>
      </c>
      <c r="I86" s="4">
        <v>3</v>
      </c>
      <c r="J86" s="4">
        <v>3</v>
      </c>
      <c r="K86" s="4">
        <v>3</v>
      </c>
      <c r="L86" s="4">
        <v>1</v>
      </c>
      <c r="M86" s="4">
        <v>3</v>
      </c>
      <c r="N86" s="4">
        <v>3</v>
      </c>
      <c r="O86" s="5">
        <v>2.5714285714285698</v>
      </c>
      <c r="P86" s="30"/>
      <c r="Q86" s="30"/>
      <c r="R86" s="30"/>
      <c r="T86">
        <f t="shared" si="21"/>
        <v>18</v>
      </c>
      <c r="U86">
        <v>13</v>
      </c>
      <c r="V86">
        <f t="shared" si="29"/>
        <v>4</v>
      </c>
      <c r="W86">
        <f t="shared" si="29"/>
        <v>4</v>
      </c>
      <c r="X86">
        <f t="shared" si="29"/>
        <v>5</v>
      </c>
      <c r="Y86">
        <f t="shared" si="29"/>
        <v>5</v>
      </c>
      <c r="Z86">
        <f t="shared" si="29"/>
        <v>4</v>
      </c>
      <c r="AA86">
        <f t="shared" si="29"/>
        <v>5</v>
      </c>
      <c r="AB86">
        <f t="shared" si="29"/>
        <v>4</v>
      </c>
      <c r="AC86">
        <f t="shared" si="29"/>
        <v>4</v>
      </c>
      <c r="AD86">
        <f t="shared" si="29"/>
        <v>1</v>
      </c>
      <c r="AF86">
        <f t="shared" si="23"/>
        <v>18</v>
      </c>
      <c r="AG86">
        <v>13</v>
      </c>
      <c r="AH86">
        <f t="shared" si="30"/>
        <v>4</v>
      </c>
      <c r="AI86">
        <f t="shared" si="30"/>
        <v>4</v>
      </c>
      <c r="AJ86">
        <f t="shared" si="30"/>
        <v>5</v>
      </c>
      <c r="AK86">
        <f t="shared" si="30"/>
        <v>5</v>
      </c>
      <c r="AL86">
        <f t="shared" si="30"/>
        <v>4</v>
      </c>
      <c r="AM86">
        <f t="shared" si="30"/>
        <v>5</v>
      </c>
      <c r="AN86">
        <f t="shared" si="30"/>
        <v>4</v>
      </c>
      <c r="AO86">
        <f t="shared" si="30"/>
        <v>4</v>
      </c>
      <c r="AP86">
        <f t="shared" si="30"/>
        <v>1</v>
      </c>
    </row>
    <row r="87" spans="6:42">
      <c r="F87" s="31">
        <v>2</v>
      </c>
      <c r="G87" s="32">
        <v>5</v>
      </c>
      <c r="H87" s="7">
        <v>4</v>
      </c>
      <c r="I87" s="7">
        <v>4</v>
      </c>
      <c r="J87" s="7">
        <v>4</v>
      </c>
      <c r="K87" s="7">
        <v>3</v>
      </c>
      <c r="L87" s="7">
        <v>3</v>
      </c>
      <c r="M87" s="7">
        <v>3</v>
      </c>
      <c r="N87" s="7">
        <v>3</v>
      </c>
      <c r="O87" s="8">
        <v>3.4285714285714302</v>
      </c>
      <c r="P87" s="33"/>
      <c r="Q87" s="33"/>
      <c r="R87" s="33"/>
      <c r="T87">
        <f t="shared" ref="T87:T94" si="31">T83+1</f>
        <v>19</v>
      </c>
      <c r="U87">
        <v>10</v>
      </c>
      <c r="V87">
        <f t="shared" si="29"/>
        <v>4</v>
      </c>
      <c r="W87">
        <f t="shared" si="29"/>
        <v>4</v>
      </c>
      <c r="X87">
        <f t="shared" si="29"/>
        <v>4</v>
      </c>
      <c r="Y87">
        <f t="shared" si="29"/>
        <v>4</v>
      </c>
      <c r="Z87">
        <f t="shared" si="29"/>
        <v>3</v>
      </c>
      <c r="AA87">
        <f t="shared" si="29"/>
        <v>2</v>
      </c>
      <c r="AB87">
        <f t="shared" si="29"/>
        <v>4</v>
      </c>
      <c r="AC87">
        <f t="shared" si="29"/>
        <v>3</v>
      </c>
      <c r="AD87">
        <f t="shared" si="29"/>
        <v>2</v>
      </c>
      <c r="AF87">
        <f t="shared" ref="AF87:AF94" si="32">AF83+1</f>
        <v>19</v>
      </c>
      <c r="AG87">
        <v>10</v>
      </c>
      <c r="AH87">
        <f t="shared" si="30"/>
        <v>4</v>
      </c>
      <c r="AI87">
        <f t="shared" si="30"/>
        <v>4</v>
      </c>
      <c r="AJ87">
        <f t="shared" si="30"/>
        <v>4</v>
      </c>
      <c r="AK87">
        <f t="shared" si="30"/>
        <v>4</v>
      </c>
      <c r="AL87">
        <f t="shared" si="30"/>
        <v>3</v>
      </c>
      <c r="AM87">
        <f t="shared" si="30"/>
        <v>2</v>
      </c>
      <c r="AN87">
        <f t="shared" si="30"/>
        <v>4</v>
      </c>
      <c r="AO87">
        <f t="shared" si="30"/>
        <v>3</v>
      </c>
      <c r="AP87">
        <f t="shared" si="30"/>
        <v>2</v>
      </c>
    </row>
    <row r="88" spans="6:42">
      <c r="F88" s="31">
        <v>3</v>
      </c>
      <c r="G88" s="32">
        <v>8</v>
      </c>
      <c r="H88" s="7">
        <v>2</v>
      </c>
      <c r="I88" s="7">
        <v>1</v>
      </c>
      <c r="J88" s="7">
        <v>4</v>
      </c>
      <c r="K88" s="7">
        <v>3</v>
      </c>
      <c r="L88" s="7">
        <v>4</v>
      </c>
      <c r="M88" s="7">
        <v>5</v>
      </c>
      <c r="N88" s="7">
        <v>5</v>
      </c>
      <c r="O88" s="8">
        <v>3.4285714285714302</v>
      </c>
      <c r="P88" s="33"/>
      <c r="Q88" s="33"/>
      <c r="R88" s="33"/>
      <c r="T88">
        <f t="shared" si="31"/>
        <v>19</v>
      </c>
      <c r="U88">
        <v>16</v>
      </c>
      <c r="V88">
        <f t="shared" si="29"/>
        <v>5</v>
      </c>
      <c r="W88">
        <f t="shared" si="29"/>
        <v>5</v>
      </c>
      <c r="X88">
        <f t="shared" si="29"/>
        <v>1</v>
      </c>
      <c r="Y88">
        <f t="shared" si="29"/>
        <v>5</v>
      </c>
      <c r="Z88">
        <f t="shared" si="29"/>
        <v>5</v>
      </c>
      <c r="AA88">
        <f t="shared" si="29"/>
        <v>5</v>
      </c>
      <c r="AB88">
        <f t="shared" si="29"/>
        <v>5</v>
      </c>
      <c r="AC88">
        <f t="shared" si="29"/>
        <v>4</v>
      </c>
      <c r="AD88">
        <f t="shared" si="29"/>
        <v>4</v>
      </c>
      <c r="AF88">
        <f t="shared" si="32"/>
        <v>19</v>
      </c>
      <c r="AG88">
        <v>16</v>
      </c>
      <c r="AH88">
        <f t="shared" si="30"/>
        <v>5</v>
      </c>
      <c r="AI88">
        <f t="shared" si="30"/>
        <v>5</v>
      </c>
      <c r="AJ88">
        <f t="shared" si="30"/>
        <v>1</v>
      </c>
      <c r="AK88">
        <f t="shared" si="30"/>
        <v>5</v>
      </c>
      <c r="AL88">
        <f t="shared" si="30"/>
        <v>5</v>
      </c>
      <c r="AM88">
        <f t="shared" si="30"/>
        <v>5</v>
      </c>
      <c r="AN88">
        <f t="shared" si="30"/>
        <v>5</v>
      </c>
      <c r="AO88">
        <f t="shared" si="30"/>
        <v>4</v>
      </c>
      <c r="AP88">
        <f t="shared" si="30"/>
        <v>4</v>
      </c>
    </row>
    <row r="89" spans="6:42">
      <c r="F89" s="34">
        <v>4</v>
      </c>
      <c r="G89" s="35">
        <v>14</v>
      </c>
      <c r="H89" s="36">
        <v>3</v>
      </c>
      <c r="I89" s="36">
        <v>5</v>
      </c>
      <c r="J89" s="36">
        <v>4</v>
      </c>
      <c r="K89" s="36">
        <v>5</v>
      </c>
      <c r="L89" s="36">
        <v>5</v>
      </c>
      <c r="M89" s="36">
        <v>4</v>
      </c>
      <c r="N89" s="36">
        <v>5</v>
      </c>
      <c r="O89" s="37">
        <v>4.4285714285714297</v>
      </c>
      <c r="P89" s="33"/>
      <c r="Q89" s="33"/>
      <c r="R89" s="33"/>
      <c r="T89">
        <f t="shared" si="31"/>
        <v>19</v>
      </c>
      <c r="U89">
        <v>6</v>
      </c>
      <c r="V89">
        <f t="shared" si="29"/>
        <v>3</v>
      </c>
      <c r="W89">
        <f t="shared" si="29"/>
        <v>3</v>
      </c>
      <c r="X89">
        <f t="shared" si="29"/>
        <v>3</v>
      </c>
      <c r="Y89">
        <f t="shared" si="29"/>
        <v>5</v>
      </c>
      <c r="Z89">
        <f t="shared" si="29"/>
        <v>4</v>
      </c>
      <c r="AA89">
        <f t="shared" si="29"/>
        <v>3</v>
      </c>
      <c r="AB89">
        <f t="shared" si="29"/>
        <v>3</v>
      </c>
      <c r="AC89">
        <f t="shared" si="29"/>
        <v>2</v>
      </c>
      <c r="AD89">
        <f t="shared" si="29"/>
        <v>2</v>
      </c>
      <c r="AF89">
        <f t="shared" si="32"/>
        <v>19</v>
      </c>
      <c r="AG89">
        <v>6</v>
      </c>
      <c r="AH89">
        <f t="shared" si="30"/>
        <v>3</v>
      </c>
      <c r="AI89">
        <f t="shared" si="30"/>
        <v>3</v>
      </c>
      <c r="AJ89">
        <f t="shared" si="30"/>
        <v>3</v>
      </c>
      <c r="AK89">
        <f t="shared" si="30"/>
        <v>5</v>
      </c>
      <c r="AL89">
        <f t="shared" si="30"/>
        <v>4</v>
      </c>
      <c r="AM89">
        <f t="shared" si="30"/>
        <v>3</v>
      </c>
      <c r="AN89">
        <f t="shared" si="30"/>
        <v>3</v>
      </c>
      <c r="AO89">
        <f t="shared" si="30"/>
        <v>2</v>
      </c>
      <c r="AP89">
        <f t="shared" si="30"/>
        <v>2</v>
      </c>
    </row>
    <row r="90" spans="6:42" ht="14.15" customHeight="1">
      <c r="G90" s="87" t="s">
        <v>30</v>
      </c>
      <c r="T90">
        <f t="shared" si="31"/>
        <v>19</v>
      </c>
      <c r="U90">
        <v>4</v>
      </c>
      <c r="V90">
        <f t="shared" si="29"/>
        <v>5</v>
      </c>
      <c r="W90">
        <f t="shared" si="29"/>
        <v>2</v>
      </c>
      <c r="X90">
        <f t="shared" si="29"/>
        <v>3</v>
      </c>
      <c r="Y90">
        <f t="shared" si="29"/>
        <v>4</v>
      </c>
      <c r="Z90">
        <f t="shared" si="29"/>
        <v>1</v>
      </c>
      <c r="AA90">
        <f t="shared" si="29"/>
        <v>1</v>
      </c>
      <c r="AB90">
        <f t="shared" si="29"/>
        <v>2</v>
      </c>
      <c r="AC90">
        <f t="shared" si="29"/>
        <v>1</v>
      </c>
      <c r="AD90">
        <f t="shared" si="29"/>
        <v>4</v>
      </c>
      <c r="AF90">
        <f t="shared" si="32"/>
        <v>19</v>
      </c>
      <c r="AG90">
        <v>4</v>
      </c>
      <c r="AH90">
        <f t="shared" si="30"/>
        <v>1</v>
      </c>
      <c r="AI90">
        <f t="shared" si="30"/>
        <v>1</v>
      </c>
      <c r="AJ90">
        <f t="shared" si="30"/>
        <v>1</v>
      </c>
      <c r="AK90">
        <f t="shared" si="30"/>
        <v>4</v>
      </c>
      <c r="AL90">
        <f t="shared" si="30"/>
        <v>4</v>
      </c>
      <c r="AM90">
        <f t="shared" si="30"/>
        <v>4</v>
      </c>
      <c r="AN90">
        <f t="shared" si="30"/>
        <v>3</v>
      </c>
      <c r="AO90">
        <f t="shared" si="30"/>
        <v>1</v>
      </c>
      <c r="AP90">
        <f t="shared" si="30"/>
        <v>4</v>
      </c>
    </row>
    <row r="91" spans="6:42">
      <c r="G91" s="87"/>
      <c r="T91">
        <f t="shared" si="31"/>
        <v>20</v>
      </c>
      <c r="U91">
        <v>7</v>
      </c>
      <c r="V91">
        <f t="shared" si="29"/>
        <v>4</v>
      </c>
      <c r="W91">
        <f t="shared" si="29"/>
        <v>4</v>
      </c>
      <c r="X91">
        <f t="shared" si="29"/>
        <v>4</v>
      </c>
      <c r="Y91">
        <f t="shared" si="29"/>
        <v>4</v>
      </c>
      <c r="Z91">
        <f t="shared" si="29"/>
        <v>1</v>
      </c>
      <c r="AA91">
        <f t="shared" si="29"/>
        <v>3</v>
      </c>
      <c r="AB91">
        <f t="shared" si="29"/>
        <v>4</v>
      </c>
      <c r="AC91">
        <f t="shared" si="29"/>
        <v>2</v>
      </c>
      <c r="AD91">
        <f t="shared" si="29"/>
        <v>3</v>
      </c>
      <c r="AF91">
        <f t="shared" si="32"/>
        <v>20</v>
      </c>
      <c r="AG91">
        <v>7</v>
      </c>
      <c r="AH91">
        <f t="shared" si="30"/>
        <v>2</v>
      </c>
      <c r="AI91">
        <f t="shared" si="30"/>
        <v>3</v>
      </c>
      <c r="AJ91">
        <f t="shared" si="30"/>
        <v>5</v>
      </c>
      <c r="AK91">
        <f t="shared" si="30"/>
        <v>3</v>
      </c>
      <c r="AL91">
        <f t="shared" si="30"/>
        <v>3</v>
      </c>
      <c r="AM91">
        <f t="shared" si="30"/>
        <v>3</v>
      </c>
      <c r="AN91">
        <f t="shared" si="30"/>
        <v>5</v>
      </c>
      <c r="AO91">
        <f t="shared" si="30"/>
        <v>2</v>
      </c>
      <c r="AP91">
        <f t="shared" si="30"/>
        <v>3</v>
      </c>
    </row>
    <row r="92" spans="6:42">
      <c r="G92" s="87"/>
      <c r="T92">
        <f t="shared" si="31"/>
        <v>20</v>
      </c>
      <c r="U92">
        <v>9</v>
      </c>
      <c r="V92">
        <f t="shared" si="29"/>
        <v>4</v>
      </c>
      <c r="W92">
        <f t="shared" si="29"/>
        <v>4</v>
      </c>
      <c r="X92">
        <f t="shared" si="29"/>
        <v>4</v>
      </c>
      <c r="Y92">
        <f t="shared" si="29"/>
        <v>3</v>
      </c>
      <c r="Z92">
        <f t="shared" si="29"/>
        <v>4</v>
      </c>
      <c r="AA92">
        <f t="shared" si="29"/>
        <v>3</v>
      </c>
      <c r="AB92">
        <f t="shared" si="29"/>
        <v>3</v>
      </c>
      <c r="AC92">
        <f t="shared" si="29"/>
        <v>3</v>
      </c>
      <c r="AD92">
        <f t="shared" si="29"/>
        <v>1</v>
      </c>
      <c r="AF92">
        <f t="shared" si="32"/>
        <v>20</v>
      </c>
      <c r="AG92">
        <v>9</v>
      </c>
      <c r="AH92">
        <f t="shared" si="30"/>
        <v>4</v>
      </c>
      <c r="AI92">
        <f t="shared" si="30"/>
        <v>4</v>
      </c>
      <c r="AJ92">
        <f t="shared" si="30"/>
        <v>4</v>
      </c>
      <c r="AK92">
        <f t="shared" si="30"/>
        <v>3</v>
      </c>
      <c r="AL92">
        <f t="shared" si="30"/>
        <v>4</v>
      </c>
      <c r="AM92">
        <f t="shared" si="30"/>
        <v>3</v>
      </c>
      <c r="AN92">
        <f t="shared" si="30"/>
        <v>3</v>
      </c>
      <c r="AO92">
        <f t="shared" si="30"/>
        <v>3</v>
      </c>
      <c r="AP92">
        <f t="shared" si="30"/>
        <v>1</v>
      </c>
    </row>
    <row r="93" spans="6:42">
      <c r="G93" s="87"/>
      <c r="T93">
        <f t="shared" si="31"/>
        <v>20</v>
      </c>
      <c r="U93">
        <v>3</v>
      </c>
      <c r="V93">
        <f t="shared" si="29"/>
        <v>2</v>
      </c>
      <c r="W93">
        <f t="shared" si="29"/>
        <v>2</v>
      </c>
      <c r="X93">
        <f t="shared" si="29"/>
        <v>2</v>
      </c>
      <c r="Y93">
        <f t="shared" si="29"/>
        <v>2</v>
      </c>
      <c r="Z93">
        <f t="shared" si="29"/>
        <v>3</v>
      </c>
      <c r="AA93">
        <f t="shared" si="29"/>
        <v>2</v>
      </c>
      <c r="AB93">
        <f t="shared" si="29"/>
        <v>5</v>
      </c>
      <c r="AC93">
        <f t="shared" si="29"/>
        <v>1</v>
      </c>
      <c r="AD93">
        <f t="shared" si="29"/>
        <v>3</v>
      </c>
      <c r="AF93">
        <f t="shared" si="32"/>
        <v>20</v>
      </c>
      <c r="AG93">
        <v>3</v>
      </c>
      <c r="AH93">
        <f t="shared" si="30"/>
        <v>3</v>
      </c>
      <c r="AI93">
        <f t="shared" si="30"/>
        <v>3</v>
      </c>
      <c r="AJ93">
        <f t="shared" si="30"/>
        <v>3</v>
      </c>
      <c r="AK93">
        <f t="shared" si="30"/>
        <v>4</v>
      </c>
      <c r="AL93">
        <f t="shared" si="30"/>
        <v>3</v>
      </c>
      <c r="AM93">
        <f t="shared" si="30"/>
        <v>1</v>
      </c>
      <c r="AN93">
        <f t="shared" si="30"/>
        <v>1</v>
      </c>
      <c r="AO93">
        <f t="shared" si="30"/>
        <v>1</v>
      </c>
      <c r="AP93">
        <f t="shared" si="30"/>
        <v>3</v>
      </c>
    </row>
    <row r="94" spans="6:42">
      <c r="G94" s="87"/>
      <c r="T94">
        <f t="shared" si="31"/>
        <v>20</v>
      </c>
      <c r="U94">
        <v>15</v>
      </c>
      <c r="V94">
        <f t="shared" si="29"/>
        <v>4</v>
      </c>
      <c r="W94">
        <f t="shared" si="29"/>
        <v>2</v>
      </c>
      <c r="X94">
        <f t="shared" si="29"/>
        <v>5</v>
      </c>
      <c r="Y94">
        <f t="shared" si="29"/>
        <v>5</v>
      </c>
      <c r="Z94">
        <f t="shared" si="29"/>
        <v>5</v>
      </c>
      <c r="AA94">
        <f t="shared" si="29"/>
        <v>5</v>
      </c>
      <c r="AB94">
        <f t="shared" si="29"/>
        <v>5</v>
      </c>
      <c r="AC94">
        <f t="shared" si="29"/>
        <v>4</v>
      </c>
      <c r="AD94">
        <f t="shared" si="29"/>
        <v>3</v>
      </c>
      <c r="AF94">
        <f t="shared" si="32"/>
        <v>20</v>
      </c>
      <c r="AG94">
        <v>15</v>
      </c>
      <c r="AH94">
        <f t="shared" si="30"/>
        <v>4</v>
      </c>
      <c r="AI94">
        <f t="shared" si="30"/>
        <v>2</v>
      </c>
      <c r="AJ94">
        <f t="shared" si="30"/>
        <v>5</v>
      </c>
      <c r="AK94">
        <f t="shared" si="30"/>
        <v>5</v>
      </c>
      <c r="AL94">
        <f t="shared" si="30"/>
        <v>5</v>
      </c>
      <c r="AM94">
        <f t="shared" si="30"/>
        <v>5</v>
      </c>
      <c r="AN94">
        <f t="shared" si="30"/>
        <v>5</v>
      </c>
      <c r="AO94">
        <f t="shared" si="30"/>
        <v>4</v>
      </c>
      <c r="AP94">
        <f t="shared" si="30"/>
        <v>3</v>
      </c>
    </row>
    <row r="95" spans="6:42">
      <c r="G95" s="87"/>
    </row>
    <row r="96" spans="6:42">
      <c r="G96" s="87"/>
    </row>
    <row r="97" spans="6:18">
      <c r="G97" s="87"/>
    </row>
    <row r="98" spans="6:18">
      <c r="G98" s="87"/>
    </row>
    <row r="99" spans="6:18">
      <c r="G99" s="87"/>
    </row>
    <row r="102" spans="6:18" ht="14.15" customHeight="1">
      <c r="G102" s="89" t="s">
        <v>24</v>
      </c>
      <c r="H102" s="23"/>
    </row>
    <row r="103" spans="6:18" ht="14.15" customHeight="1">
      <c r="G103" s="89"/>
      <c r="H103" s="23"/>
      <c r="P103" s="93" t="s">
        <v>25</v>
      </c>
      <c r="Q103" s="93"/>
      <c r="R103" s="93"/>
    </row>
    <row r="104" spans="6:18">
      <c r="F104" s="24" t="s">
        <v>2</v>
      </c>
      <c r="G104" s="25" t="s">
        <v>2</v>
      </c>
      <c r="H104" s="26" t="s">
        <v>3</v>
      </c>
      <c r="I104" s="26" t="s">
        <v>4</v>
      </c>
      <c r="J104" s="27" t="s">
        <v>5</v>
      </c>
      <c r="K104" s="27" t="s">
        <v>6</v>
      </c>
      <c r="L104" s="27" t="s">
        <v>7</v>
      </c>
      <c r="M104" s="27" t="s">
        <v>8</v>
      </c>
      <c r="N104" s="27" t="s">
        <v>9</v>
      </c>
      <c r="O104" s="27" t="s">
        <v>26</v>
      </c>
      <c r="P104" s="26" t="s">
        <v>27</v>
      </c>
      <c r="Q104" s="26" t="s">
        <v>28</v>
      </c>
      <c r="R104" s="26" t="s">
        <v>29</v>
      </c>
    </row>
    <row r="105" spans="6:18">
      <c r="F105" s="28">
        <v>1</v>
      </c>
      <c r="G105" s="32">
        <v>2</v>
      </c>
      <c r="H105" s="4">
        <v>2</v>
      </c>
      <c r="I105" s="4">
        <v>3</v>
      </c>
      <c r="J105" s="4">
        <v>3</v>
      </c>
      <c r="K105" s="4">
        <v>3</v>
      </c>
      <c r="L105" s="4">
        <v>1</v>
      </c>
      <c r="M105" s="4">
        <v>3</v>
      </c>
      <c r="N105" s="4">
        <v>3</v>
      </c>
      <c r="O105" s="5">
        <v>2.5714285714285698</v>
      </c>
      <c r="P105" s="30"/>
      <c r="Q105" s="30"/>
      <c r="R105" s="30"/>
    </row>
    <row r="106" spans="6:18">
      <c r="F106" s="31">
        <v>2</v>
      </c>
      <c r="G106" s="32">
        <v>5</v>
      </c>
      <c r="H106" s="7">
        <v>4</v>
      </c>
      <c r="I106" s="7">
        <v>4</v>
      </c>
      <c r="J106" s="7">
        <v>4</v>
      </c>
      <c r="K106" s="7">
        <v>3</v>
      </c>
      <c r="L106" s="7">
        <v>3</v>
      </c>
      <c r="M106" s="7">
        <v>3</v>
      </c>
      <c r="N106" s="7">
        <v>3</v>
      </c>
      <c r="O106" s="8">
        <v>3.4285714285714302</v>
      </c>
      <c r="P106" s="33"/>
      <c r="Q106" s="33"/>
      <c r="R106" s="33"/>
    </row>
    <row r="107" spans="6:18">
      <c r="F107" s="31">
        <v>3</v>
      </c>
      <c r="G107" s="32">
        <v>8</v>
      </c>
      <c r="H107" s="7">
        <v>2</v>
      </c>
      <c r="I107" s="7">
        <v>1</v>
      </c>
      <c r="J107" s="7">
        <v>4</v>
      </c>
      <c r="K107" s="7">
        <v>3</v>
      </c>
      <c r="L107" s="7">
        <v>4</v>
      </c>
      <c r="M107" s="7">
        <v>5</v>
      </c>
      <c r="N107" s="7">
        <v>5</v>
      </c>
      <c r="O107" s="8">
        <v>3.4285714285714302</v>
      </c>
      <c r="P107" s="33"/>
      <c r="Q107" s="33"/>
      <c r="R107" s="33"/>
    </row>
    <row r="108" spans="6:18">
      <c r="F108" s="34">
        <v>4</v>
      </c>
      <c r="G108" s="32">
        <v>14</v>
      </c>
      <c r="H108" s="36">
        <v>3</v>
      </c>
      <c r="I108" s="36">
        <v>5</v>
      </c>
      <c r="J108" s="36">
        <v>4</v>
      </c>
      <c r="K108" s="36">
        <v>5</v>
      </c>
      <c r="L108" s="36">
        <v>5</v>
      </c>
      <c r="M108" s="36">
        <v>4</v>
      </c>
      <c r="N108" s="36">
        <v>5</v>
      </c>
      <c r="O108" s="37">
        <v>4.4285714285714297</v>
      </c>
      <c r="P108" s="33"/>
      <c r="Q108" s="33"/>
      <c r="R108" s="33"/>
    </row>
    <row r="109" spans="6:18" ht="14.15" customHeight="1">
      <c r="G109" s="94" t="s">
        <v>31</v>
      </c>
    </row>
    <row r="110" spans="6:18">
      <c r="G110" s="94"/>
    </row>
    <row r="111" spans="6:18">
      <c r="G111" s="94"/>
    </row>
    <row r="112" spans="6:18">
      <c r="G112" s="94"/>
    </row>
    <row r="113" spans="7:51">
      <c r="G113" s="94"/>
    </row>
    <row r="114" spans="7:51">
      <c r="G114" s="94"/>
    </row>
    <row r="115" spans="7:51">
      <c r="G115" s="94"/>
    </row>
    <row r="116" spans="7:51">
      <c r="G116" s="94"/>
    </row>
    <row r="117" spans="7:51">
      <c r="G117" s="94"/>
    </row>
    <row r="118" spans="7:51">
      <c r="G118" s="94"/>
    </row>
    <row r="119" spans="7:51">
      <c r="AN119" s="71"/>
      <c r="AO119" s="71"/>
      <c r="AP119" s="71"/>
      <c r="AQ119" s="71"/>
    </row>
    <row r="120" spans="7:51">
      <c r="AI120" s="6"/>
      <c r="AJ120" s="6"/>
      <c r="AN120" s="71"/>
      <c r="AO120" s="72">
        <v>5.7599999999999998E-2</v>
      </c>
      <c r="AP120" s="73">
        <v>5.7599999999999998E-2</v>
      </c>
      <c r="AQ120" s="71"/>
      <c r="AT120" s="43">
        <v>0.28999999999999998</v>
      </c>
      <c r="AU120">
        <v>0.28999999999999998</v>
      </c>
      <c r="AX120" s="6"/>
      <c r="AY120" s="44"/>
    </row>
    <row r="121" spans="7:51" ht="14.15" customHeight="1">
      <c r="G121" s="91" t="s">
        <v>32</v>
      </c>
      <c r="H121" s="91"/>
      <c r="I121" s="91"/>
      <c r="J121" s="91"/>
      <c r="K121" s="91"/>
      <c r="L121" s="91"/>
      <c r="M121" s="91"/>
      <c r="N121" s="91"/>
      <c r="O121" s="91"/>
      <c r="P121" s="91"/>
      <c r="Q121" s="91"/>
      <c r="R121" s="91"/>
      <c r="AI121" s="47"/>
      <c r="AJ121" s="6"/>
      <c r="AN121" s="71"/>
      <c r="AO121" s="72">
        <v>5.7599999999999998E-2</v>
      </c>
      <c r="AP121" s="73">
        <v>5.7599999999999998E-2</v>
      </c>
      <c r="AQ121" s="71"/>
      <c r="AT121" s="48">
        <v>0.28999999999999998</v>
      </c>
      <c r="AU121">
        <v>0.28999999999999998</v>
      </c>
      <c r="AX121" s="77"/>
      <c r="AY121" s="6"/>
    </row>
    <row r="122" spans="7:51">
      <c r="G122" s="91"/>
      <c r="H122" s="91"/>
      <c r="I122" s="91"/>
      <c r="J122" s="91"/>
      <c r="K122" s="91"/>
      <c r="L122" s="91"/>
      <c r="M122" s="91"/>
      <c r="N122" s="91"/>
      <c r="O122" s="91"/>
      <c r="P122" s="91"/>
      <c r="Q122" s="91"/>
      <c r="R122" s="91"/>
      <c r="AI122" s="47"/>
      <c r="AJ122" s="6"/>
      <c r="AN122" s="71"/>
      <c r="AO122" s="74">
        <v>0.24010000000000001</v>
      </c>
      <c r="AP122" s="73">
        <v>0.24009999999999998</v>
      </c>
      <c r="AQ122" s="71"/>
      <c r="AT122" s="48">
        <v>0.28999999999999998</v>
      </c>
      <c r="AU122">
        <v>0.28999999999999998</v>
      </c>
      <c r="AX122" s="77"/>
      <c r="AY122" s="6"/>
    </row>
    <row r="123" spans="7:51">
      <c r="G123" s="91"/>
      <c r="H123" s="91"/>
      <c r="I123" s="91"/>
      <c r="J123" s="91"/>
      <c r="K123" s="91"/>
      <c r="L123" s="91"/>
      <c r="M123" s="91"/>
      <c r="N123" s="91"/>
      <c r="O123" s="91"/>
      <c r="P123" s="91"/>
      <c r="Q123" s="91"/>
      <c r="R123" s="91"/>
      <c r="AI123" s="47"/>
      <c r="AJ123" s="6"/>
      <c r="AN123" s="71"/>
      <c r="AO123" s="74">
        <v>0.24010000000000001</v>
      </c>
      <c r="AP123" s="73">
        <v>0.24009999999999998</v>
      </c>
      <c r="AQ123" s="71"/>
      <c r="AT123" s="43">
        <v>0.28999999999999998</v>
      </c>
      <c r="AU123">
        <v>0.28999999999999998</v>
      </c>
      <c r="AX123" s="77"/>
      <c r="AY123" s="6"/>
    </row>
    <row r="124" spans="7:51">
      <c r="G124" s="91"/>
      <c r="H124" s="91"/>
      <c r="I124" s="91"/>
      <c r="J124" s="91"/>
      <c r="K124" s="91"/>
      <c r="L124" s="91"/>
      <c r="M124" s="91"/>
      <c r="N124" s="91"/>
      <c r="O124" s="91"/>
      <c r="P124" s="91"/>
      <c r="Q124" s="91"/>
      <c r="R124" s="91"/>
      <c r="AI124" s="6"/>
      <c r="AJ124" s="47"/>
      <c r="AN124" s="71"/>
      <c r="AO124" s="74">
        <v>0.24010000000000001</v>
      </c>
      <c r="AP124" s="73">
        <v>0.24009999999999998</v>
      </c>
      <c r="AQ124" s="71"/>
      <c r="AT124" s="48">
        <v>0.62</v>
      </c>
      <c r="AU124">
        <v>0.62</v>
      </c>
      <c r="AX124" s="17"/>
      <c r="AY124" s="6"/>
    </row>
    <row r="125" spans="7:51">
      <c r="G125" s="91"/>
      <c r="H125" s="91"/>
      <c r="I125" s="91"/>
      <c r="J125" s="91"/>
      <c r="K125" s="91"/>
      <c r="L125" s="91"/>
      <c r="M125" s="91"/>
      <c r="N125" s="91"/>
      <c r="O125" s="91"/>
      <c r="P125" s="91"/>
      <c r="Q125" s="91"/>
      <c r="R125" s="91"/>
      <c r="AI125" s="47"/>
      <c r="AJ125" s="47"/>
      <c r="AN125" s="71"/>
      <c r="AO125" s="74">
        <v>0.24010000000000001</v>
      </c>
      <c r="AP125" s="73">
        <v>0.24009999999999998</v>
      </c>
      <c r="AQ125" s="71"/>
      <c r="AT125" s="48">
        <v>0.62</v>
      </c>
      <c r="AU125">
        <v>0.62</v>
      </c>
      <c r="AX125" s="77"/>
      <c r="AY125" s="47"/>
    </row>
    <row r="126" spans="7:51">
      <c r="G126" s="91"/>
      <c r="H126" s="91"/>
      <c r="I126" s="91"/>
      <c r="J126" s="91"/>
      <c r="K126" s="91"/>
      <c r="L126" s="91"/>
      <c r="M126" s="91"/>
      <c r="N126" s="91"/>
      <c r="O126" s="91"/>
      <c r="P126" s="91"/>
      <c r="Q126" s="91"/>
      <c r="R126" s="91"/>
      <c r="AI126" s="6"/>
      <c r="AJ126" s="47"/>
      <c r="AN126" s="71"/>
      <c r="AO126" s="72">
        <v>0.28089999999999998</v>
      </c>
      <c r="AP126" s="73">
        <v>0.28090000000000004</v>
      </c>
      <c r="AQ126" s="71"/>
      <c r="AT126" s="48">
        <v>0.95</v>
      </c>
      <c r="AU126">
        <v>0.95</v>
      </c>
      <c r="AX126" s="17"/>
      <c r="AY126" s="47"/>
    </row>
    <row r="127" spans="7:51">
      <c r="G127" s="91"/>
      <c r="H127" s="91"/>
      <c r="I127" s="91"/>
      <c r="J127" s="91"/>
      <c r="K127" s="91"/>
      <c r="L127" s="91"/>
      <c r="M127" s="91"/>
      <c r="N127" s="91"/>
      <c r="O127" s="91"/>
      <c r="P127" s="91"/>
      <c r="Q127" s="91"/>
      <c r="R127" s="91"/>
      <c r="AI127" s="6"/>
      <c r="AJ127" s="47"/>
      <c r="AN127" s="71"/>
      <c r="AO127" s="74">
        <v>0.28089999999999998</v>
      </c>
      <c r="AP127" s="73">
        <v>0.28090000000000004</v>
      </c>
      <c r="AQ127" s="71"/>
      <c r="AT127" s="43">
        <v>1.29</v>
      </c>
      <c r="AU127">
        <v>0.95</v>
      </c>
      <c r="AX127" s="17"/>
      <c r="AY127" s="47"/>
    </row>
    <row r="128" spans="7:51">
      <c r="AI128" s="6"/>
      <c r="AJ128" s="44"/>
      <c r="AN128" s="71"/>
      <c r="AO128" s="72">
        <v>1.1025</v>
      </c>
      <c r="AP128" s="73">
        <v>1.1025</v>
      </c>
      <c r="AQ128" s="71"/>
      <c r="AT128" s="43">
        <v>1.29</v>
      </c>
      <c r="AU128">
        <v>0.95</v>
      </c>
      <c r="AX128" s="17"/>
      <c r="AY128" s="47"/>
    </row>
    <row r="129" spans="9:55">
      <c r="AI129" s="47"/>
      <c r="AJ129" s="47"/>
      <c r="AN129" s="71"/>
      <c r="AO129" s="74">
        <v>1.1025</v>
      </c>
      <c r="AP129" s="73">
        <v>1.1025</v>
      </c>
      <c r="AQ129" s="71"/>
      <c r="AT129" s="48">
        <v>1.29</v>
      </c>
      <c r="AU129">
        <v>0.95</v>
      </c>
      <c r="AX129" s="77"/>
      <c r="AY129" s="47"/>
    </row>
    <row r="130" spans="9:55">
      <c r="AI130" s="6"/>
      <c r="AJ130" s="47"/>
      <c r="AN130" s="71"/>
      <c r="AO130" s="74">
        <v>1.1025</v>
      </c>
      <c r="AP130" s="73">
        <v>1.1025</v>
      </c>
      <c r="AQ130" s="71"/>
      <c r="AT130" s="48">
        <v>1.29</v>
      </c>
      <c r="AU130">
        <v>1.29</v>
      </c>
      <c r="AX130" s="17"/>
      <c r="AY130" s="47"/>
    </row>
    <row r="131" spans="9:55">
      <c r="AI131" s="3"/>
      <c r="AJ131" s="47"/>
      <c r="AN131" s="71"/>
      <c r="AO131" s="72">
        <v>1.1025</v>
      </c>
      <c r="AP131" s="73">
        <v>1.1025</v>
      </c>
      <c r="AQ131" s="71"/>
      <c r="AT131" s="70">
        <v>1.29</v>
      </c>
      <c r="AU131">
        <v>1.29</v>
      </c>
      <c r="AX131" s="17"/>
      <c r="AY131" s="47"/>
    </row>
    <row r="132" spans="9:55">
      <c r="AI132" s="47"/>
      <c r="AJ132" s="6"/>
      <c r="AN132" s="71"/>
      <c r="AO132" s="74">
        <v>1.21</v>
      </c>
      <c r="AP132" s="73">
        <v>1.2100000000000002</v>
      </c>
      <c r="AQ132" s="71"/>
      <c r="AT132" s="48">
        <v>2.29</v>
      </c>
      <c r="AU132">
        <v>2.29</v>
      </c>
      <c r="AX132" s="77"/>
      <c r="AY132" s="6"/>
    </row>
    <row r="133" spans="9:55">
      <c r="AI133" s="47"/>
      <c r="AJ133" s="6"/>
      <c r="AN133" s="71"/>
      <c r="AO133" s="72">
        <v>1.21</v>
      </c>
      <c r="AP133" s="73">
        <v>1.2100000000000002</v>
      </c>
      <c r="AQ133" s="71"/>
      <c r="AT133" s="43">
        <v>2.95</v>
      </c>
      <c r="AU133">
        <v>2.29</v>
      </c>
      <c r="AX133" s="77"/>
      <c r="AY133" s="6"/>
    </row>
    <row r="134" spans="9:55">
      <c r="AI134" s="47"/>
      <c r="AJ134" s="6"/>
      <c r="AN134" s="71"/>
      <c r="AO134" s="72">
        <v>3.8416000000000001</v>
      </c>
      <c r="AP134" s="73">
        <v>3.8415999999999997</v>
      </c>
      <c r="AQ134" s="71"/>
      <c r="AT134" s="43">
        <v>3.62</v>
      </c>
      <c r="AU134">
        <v>2.95</v>
      </c>
      <c r="AX134" s="77"/>
      <c r="AY134" s="6"/>
    </row>
    <row r="135" spans="9:55" ht="14.15" customHeight="1">
      <c r="I135" s="91" t="s">
        <v>33</v>
      </c>
      <c r="J135" s="91"/>
      <c r="K135" s="91"/>
      <c r="L135" s="91"/>
      <c r="M135" s="91"/>
      <c r="N135" s="91"/>
      <c r="O135" s="91"/>
      <c r="P135" s="91"/>
      <c r="Q135" s="91"/>
      <c r="R135" s="91"/>
      <c r="AI135" s="9"/>
      <c r="AJ135" s="9"/>
      <c r="AN135" s="71"/>
      <c r="AO135" s="72">
        <v>3.8416000000000001</v>
      </c>
      <c r="AP135" s="73">
        <v>3.8415999999999997</v>
      </c>
      <c r="AQ135" s="71"/>
      <c r="AT135" s="50">
        <v>3.95</v>
      </c>
      <c r="AU135">
        <v>3.95</v>
      </c>
      <c r="AX135" s="9"/>
      <c r="AY135" s="9"/>
    </row>
    <row r="136" spans="9:55">
      <c r="AE136" t="s">
        <v>34</v>
      </c>
      <c r="AN136" s="71"/>
      <c r="AO136" s="71"/>
      <c r="AP136" s="71"/>
      <c r="AQ136" s="71"/>
    </row>
    <row r="137" spans="9:55" ht="14.15" customHeight="1">
      <c r="I137" s="92" t="s">
        <v>35</v>
      </c>
      <c r="J137" s="92"/>
      <c r="K137" s="92"/>
      <c r="L137" s="92"/>
      <c r="M137" s="92"/>
      <c r="N137" s="92"/>
      <c r="O137" s="92"/>
      <c r="P137" s="92"/>
      <c r="Q137" s="92"/>
      <c r="U137" s="92" t="s">
        <v>36</v>
      </c>
      <c r="V137" s="92"/>
      <c r="W137" s="92"/>
      <c r="X137" s="92"/>
      <c r="Y137" s="92"/>
      <c r="Z137" s="92"/>
      <c r="AA137" s="92"/>
      <c r="AB137" s="92"/>
      <c r="AC137" s="92"/>
    </row>
    <row r="138" spans="9:55" ht="14.15" customHeight="1">
      <c r="I138" s="92" t="s">
        <v>37</v>
      </c>
      <c r="J138" s="92"/>
      <c r="K138" s="92"/>
      <c r="L138" s="92"/>
      <c r="M138" s="38"/>
      <c r="N138" s="92" t="s">
        <v>38</v>
      </c>
      <c r="O138" s="92"/>
      <c r="P138" s="92"/>
      <c r="Q138" s="92"/>
      <c r="U138" s="92" t="s">
        <v>37</v>
      </c>
      <c r="V138" s="92"/>
      <c r="W138" s="92"/>
      <c r="X138" s="92"/>
      <c r="Y138" s="38"/>
      <c r="Z138" s="92" t="s">
        <v>38</v>
      </c>
      <c r="AA138" s="92"/>
      <c r="AB138" s="92"/>
      <c r="AC138" s="92"/>
      <c r="AE138" t="s">
        <v>1</v>
      </c>
      <c r="AS138" t="s">
        <v>15</v>
      </c>
    </row>
    <row r="139" spans="9:55">
      <c r="I139" s="39" t="s">
        <v>2</v>
      </c>
      <c r="J139" s="40" t="s">
        <v>10</v>
      </c>
      <c r="K139" s="40" t="s">
        <v>39</v>
      </c>
      <c r="L139" s="41" t="s">
        <v>40</v>
      </c>
      <c r="N139" s="39" t="s">
        <v>2</v>
      </c>
      <c r="O139" s="40" t="s">
        <v>10</v>
      </c>
      <c r="P139" s="40" t="s">
        <v>14</v>
      </c>
      <c r="Q139" s="41" t="s">
        <v>40</v>
      </c>
      <c r="T139" s="25" t="s">
        <v>41</v>
      </c>
      <c r="U139" s="39" t="s">
        <v>2</v>
      </c>
      <c r="V139" s="40" t="s">
        <v>10</v>
      </c>
      <c r="W139" s="40" t="s">
        <v>42</v>
      </c>
      <c r="X139" s="41" t="s">
        <v>40</v>
      </c>
      <c r="Z139" s="39" t="s">
        <v>2</v>
      </c>
      <c r="AA139" s="40" t="s">
        <v>10</v>
      </c>
      <c r="AB139" s="40" t="s">
        <v>42</v>
      </c>
      <c r="AC139" s="41" t="s">
        <v>40</v>
      </c>
      <c r="AE139" s="42">
        <v>1</v>
      </c>
      <c r="AF139" s="4">
        <v>5</v>
      </c>
      <c r="AG139" s="4">
        <v>3</v>
      </c>
      <c r="AH139" s="4">
        <v>5</v>
      </c>
      <c r="AI139" s="4">
        <v>5</v>
      </c>
      <c r="AJ139" s="4">
        <v>3</v>
      </c>
      <c r="AK139" s="4">
        <v>5</v>
      </c>
      <c r="AL139" s="4">
        <v>5</v>
      </c>
      <c r="AM139" s="6">
        <v>4.43</v>
      </c>
      <c r="AN139" s="43">
        <v>0.95</v>
      </c>
      <c r="AO139">
        <v>7</v>
      </c>
      <c r="AP139" s="11"/>
      <c r="AS139" s="42">
        <v>1</v>
      </c>
      <c r="AT139" s="4">
        <v>3</v>
      </c>
      <c r="AU139" s="4">
        <v>4</v>
      </c>
      <c r="AV139" s="4">
        <v>4</v>
      </c>
      <c r="AW139" s="4">
        <v>5</v>
      </c>
      <c r="AX139" s="4">
        <v>4</v>
      </c>
      <c r="AY139" s="4">
        <v>3</v>
      </c>
      <c r="AZ139" s="4">
        <v>2</v>
      </c>
      <c r="BA139" s="44">
        <v>3.57</v>
      </c>
      <c r="BB139">
        <v>0.95</v>
      </c>
      <c r="BC139">
        <v>10</v>
      </c>
    </row>
    <row r="140" spans="9:55">
      <c r="I140" s="42">
        <v>1</v>
      </c>
      <c r="J140" s="6">
        <v>4.43</v>
      </c>
      <c r="K140" s="43">
        <v>0.28089999999999998</v>
      </c>
      <c r="L140" s="6">
        <v>3</v>
      </c>
      <c r="M140">
        <f t="shared" ref="M140:M155" si="33">VLOOKUP(L140,$S$140:$T$143,2,1)</f>
        <v>7</v>
      </c>
      <c r="N140" s="42">
        <v>1</v>
      </c>
      <c r="O140" s="44">
        <v>3.57</v>
      </c>
      <c r="P140" s="45">
        <f>AB140^2</f>
        <v>0.28090000000000004</v>
      </c>
      <c r="Q140" s="42">
        <v>4</v>
      </c>
      <c r="R140">
        <f t="shared" ref="R140:R155" si="34">VLOOKUP(Q140,$S$140:$T$143,2,1)</f>
        <v>10</v>
      </c>
      <c r="S140">
        <v>1</v>
      </c>
      <c r="T140" s="3">
        <v>1</v>
      </c>
      <c r="U140" s="42">
        <v>1</v>
      </c>
      <c r="V140" s="44">
        <v>4.43</v>
      </c>
      <c r="W140" s="44">
        <v>0.53</v>
      </c>
      <c r="X140" s="42">
        <v>7</v>
      </c>
      <c r="Z140" s="42">
        <v>1</v>
      </c>
      <c r="AA140" s="44">
        <v>3.57</v>
      </c>
      <c r="AB140" s="44">
        <v>0.53</v>
      </c>
      <c r="AC140" s="42">
        <v>10</v>
      </c>
      <c r="AE140" s="75">
        <v>2</v>
      </c>
      <c r="AF140" s="4">
        <v>5</v>
      </c>
      <c r="AG140" s="4">
        <v>2</v>
      </c>
      <c r="AH140" s="4">
        <v>4</v>
      </c>
      <c r="AI140" s="4">
        <v>2</v>
      </c>
      <c r="AJ140" s="4">
        <v>2</v>
      </c>
      <c r="AK140" s="4">
        <v>5</v>
      </c>
      <c r="AL140" s="4">
        <v>5</v>
      </c>
      <c r="AM140" s="6">
        <v>3.57</v>
      </c>
      <c r="AN140" s="72">
        <v>2.29</v>
      </c>
      <c r="AO140">
        <v>4</v>
      </c>
      <c r="AP140" s="11"/>
      <c r="AS140" s="46">
        <v>2</v>
      </c>
      <c r="AT140" s="4">
        <v>5</v>
      </c>
      <c r="AU140" s="4">
        <v>2</v>
      </c>
      <c r="AV140" s="4">
        <v>5</v>
      </c>
      <c r="AW140" s="4">
        <v>5</v>
      </c>
      <c r="AX140" s="4">
        <v>5</v>
      </c>
      <c r="AY140" s="4">
        <v>5</v>
      </c>
      <c r="AZ140" s="4">
        <v>5</v>
      </c>
      <c r="BA140" s="6">
        <v>4.57</v>
      </c>
      <c r="BB140">
        <v>1.29</v>
      </c>
      <c r="BC140">
        <v>10</v>
      </c>
    </row>
    <row r="141" spans="9:55">
      <c r="I141" s="46">
        <v>2</v>
      </c>
      <c r="J141" s="6">
        <v>3.57</v>
      </c>
      <c r="K141" s="43">
        <v>3.8416000000000001</v>
      </c>
      <c r="L141" s="6">
        <v>2</v>
      </c>
      <c r="M141">
        <f t="shared" si="33"/>
        <v>4</v>
      </c>
      <c r="N141" s="46">
        <v>2</v>
      </c>
      <c r="O141" s="6">
        <v>4.57</v>
      </c>
      <c r="P141" s="43">
        <f t="shared" ref="P141:P155" si="35">AB141^2</f>
        <v>1.1025</v>
      </c>
      <c r="Q141" s="6">
        <v>4</v>
      </c>
      <c r="R141">
        <f t="shared" si="34"/>
        <v>10</v>
      </c>
      <c r="S141">
        <v>2</v>
      </c>
      <c r="T141" s="6">
        <v>4</v>
      </c>
      <c r="U141" s="46">
        <v>2</v>
      </c>
      <c r="V141" s="47">
        <v>3.57</v>
      </c>
      <c r="W141" s="47">
        <v>1.96</v>
      </c>
      <c r="X141" s="46">
        <v>4</v>
      </c>
      <c r="Z141" s="46">
        <v>2</v>
      </c>
      <c r="AA141" s="6">
        <v>4.57</v>
      </c>
      <c r="AB141" s="6">
        <v>1.05</v>
      </c>
      <c r="AC141" s="6">
        <v>10</v>
      </c>
      <c r="AE141" s="75">
        <v>3</v>
      </c>
      <c r="AF141" s="76">
        <v>1</v>
      </c>
      <c r="AG141" s="76">
        <v>4</v>
      </c>
      <c r="AH141" s="76">
        <v>1</v>
      </c>
      <c r="AI141" s="76">
        <v>1</v>
      </c>
      <c r="AJ141" s="76">
        <v>2</v>
      </c>
      <c r="AK141" s="76">
        <v>1</v>
      </c>
      <c r="AL141" s="76">
        <v>1</v>
      </c>
      <c r="AM141" s="6">
        <v>1.57</v>
      </c>
      <c r="AN141">
        <v>1.29</v>
      </c>
      <c r="AO141">
        <v>1</v>
      </c>
      <c r="AP141" s="11"/>
      <c r="AS141" s="46">
        <v>3</v>
      </c>
      <c r="AT141" s="4">
        <v>1</v>
      </c>
      <c r="AU141" s="4">
        <v>5</v>
      </c>
      <c r="AV141" s="4">
        <v>5</v>
      </c>
      <c r="AW141" s="4">
        <v>5</v>
      </c>
      <c r="AX141" s="4">
        <v>5</v>
      </c>
      <c r="AY141" s="4">
        <v>5</v>
      </c>
      <c r="AZ141" s="4">
        <v>5</v>
      </c>
      <c r="BA141" s="47">
        <v>4.43</v>
      </c>
      <c r="BB141">
        <v>2.29</v>
      </c>
      <c r="BC141">
        <v>1</v>
      </c>
    </row>
    <row r="142" spans="9:55">
      <c r="I142" s="46">
        <v>3</v>
      </c>
      <c r="J142" s="6">
        <v>1.57</v>
      </c>
      <c r="K142" s="43">
        <v>1.1025</v>
      </c>
      <c r="L142" s="6">
        <v>1</v>
      </c>
      <c r="M142">
        <f t="shared" si="33"/>
        <v>1</v>
      </c>
      <c r="N142" s="46">
        <v>3</v>
      </c>
      <c r="O142" s="47">
        <v>4.43</v>
      </c>
      <c r="P142" s="48">
        <f t="shared" si="35"/>
        <v>3.8415999999999997</v>
      </c>
      <c r="Q142" s="46">
        <v>1</v>
      </c>
      <c r="R142">
        <f t="shared" si="34"/>
        <v>1</v>
      </c>
      <c r="S142">
        <v>3</v>
      </c>
      <c r="T142" s="6">
        <v>7</v>
      </c>
      <c r="U142" s="46">
        <v>3</v>
      </c>
      <c r="V142" s="6">
        <v>1.57</v>
      </c>
      <c r="W142" s="6">
        <v>1.05</v>
      </c>
      <c r="X142" s="6">
        <v>1</v>
      </c>
      <c r="Z142" s="46">
        <v>3</v>
      </c>
      <c r="AA142" s="47">
        <v>4.43</v>
      </c>
      <c r="AB142" s="47">
        <v>1.96</v>
      </c>
      <c r="AC142" s="46">
        <v>1</v>
      </c>
      <c r="AE142" s="75">
        <v>4</v>
      </c>
      <c r="AF142" s="4">
        <v>3</v>
      </c>
      <c r="AG142" s="4">
        <v>3</v>
      </c>
      <c r="AH142" s="4">
        <v>2</v>
      </c>
      <c r="AI142" s="4">
        <v>2</v>
      </c>
      <c r="AJ142" s="4">
        <v>3</v>
      </c>
      <c r="AK142" s="4">
        <v>2</v>
      </c>
      <c r="AL142" s="4">
        <v>3</v>
      </c>
      <c r="AM142" s="6">
        <v>2.57</v>
      </c>
      <c r="AN142">
        <v>0.28999999999999998</v>
      </c>
      <c r="AO142">
        <v>1</v>
      </c>
      <c r="AP142" s="11"/>
      <c r="AS142" s="46">
        <v>4</v>
      </c>
      <c r="AT142" s="4">
        <v>5</v>
      </c>
      <c r="AU142" s="4">
        <v>5</v>
      </c>
      <c r="AV142" s="4">
        <v>2</v>
      </c>
      <c r="AW142" s="4">
        <v>5</v>
      </c>
      <c r="AX142" s="4">
        <v>5</v>
      </c>
      <c r="AY142" s="4">
        <v>5</v>
      </c>
      <c r="AZ142" s="4">
        <v>5</v>
      </c>
      <c r="BA142" s="6">
        <v>4.57</v>
      </c>
      <c r="BB142">
        <v>1.29</v>
      </c>
      <c r="BC142">
        <v>1</v>
      </c>
    </row>
    <row r="143" spans="9:55">
      <c r="I143" s="46">
        <v>4</v>
      </c>
      <c r="J143" s="6">
        <v>2.57</v>
      </c>
      <c r="K143" s="43">
        <v>5.7599999999999998E-2</v>
      </c>
      <c r="L143" s="6">
        <v>1</v>
      </c>
      <c r="M143">
        <f t="shared" si="33"/>
        <v>1</v>
      </c>
      <c r="N143" s="46">
        <v>4</v>
      </c>
      <c r="O143" s="6">
        <v>4.57</v>
      </c>
      <c r="P143" s="43">
        <f t="shared" si="35"/>
        <v>1.1025</v>
      </c>
      <c r="Q143" s="6">
        <v>1</v>
      </c>
      <c r="R143">
        <f t="shared" si="34"/>
        <v>1</v>
      </c>
      <c r="S143">
        <v>4</v>
      </c>
      <c r="T143" s="9">
        <v>10</v>
      </c>
      <c r="U143" s="46">
        <v>4</v>
      </c>
      <c r="V143" s="47">
        <v>2.57</v>
      </c>
      <c r="W143" s="47">
        <v>0.24</v>
      </c>
      <c r="X143" s="46">
        <v>1</v>
      </c>
      <c r="Z143" s="46">
        <v>4</v>
      </c>
      <c r="AA143" s="6">
        <v>4.57</v>
      </c>
      <c r="AB143" s="6">
        <v>1.05</v>
      </c>
      <c r="AC143" s="6">
        <v>1</v>
      </c>
      <c r="AE143" s="75">
        <v>5</v>
      </c>
      <c r="AF143" s="4">
        <v>4</v>
      </c>
      <c r="AG143" s="4">
        <v>1</v>
      </c>
      <c r="AH143" s="4">
        <v>5</v>
      </c>
      <c r="AI143" s="4">
        <v>4</v>
      </c>
      <c r="AJ143" s="4">
        <v>4</v>
      </c>
      <c r="AK143" s="4">
        <v>4</v>
      </c>
      <c r="AL143" s="4">
        <v>3</v>
      </c>
      <c r="AM143" s="47">
        <v>3.57</v>
      </c>
      <c r="AN143">
        <v>1.62</v>
      </c>
      <c r="AO143">
        <v>1</v>
      </c>
      <c r="AP143" s="11"/>
      <c r="AS143" s="46">
        <v>5</v>
      </c>
      <c r="AT143" s="4">
        <v>5</v>
      </c>
      <c r="AU143" s="4">
        <v>5</v>
      </c>
      <c r="AV143" s="4">
        <v>5</v>
      </c>
      <c r="AW143" s="4">
        <v>5</v>
      </c>
      <c r="AX143" s="4">
        <v>5</v>
      </c>
      <c r="AY143" s="4">
        <v>4</v>
      </c>
      <c r="AZ143" s="4">
        <v>3</v>
      </c>
      <c r="BA143" s="6">
        <v>4.57</v>
      </c>
      <c r="BB143">
        <v>0.62</v>
      </c>
      <c r="BC143">
        <v>10</v>
      </c>
    </row>
    <row r="144" spans="9:55">
      <c r="I144" s="46">
        <v>5</v>
      </c>
      <c r="J144" s="47">
        <v>3.57</v>
      </c>
      <c r="K144" s="48">
        <v>1.21</v>
      </c>
      <c r="L144" s="46">
        <v>1</v>
      </c>
      <c r="M144">
        <f t="shared" si="33"/>
        <v>1</v>
      </c>
      <c r="N144" s="46">
        <v>5</v>
      </c>
      <c r="O144" s="6">
        <v>4.57</v>
      </c>
      <c r="P144" s="43">
        <f t="shared" si="35"/>
        <v>0.24009999999999998</v>
      </c>
      <c r="Q144" s="6">
        <v>4</v>
      </c>
      <c r="R144">
        <f t="shared" si="34"/>
        <v>10</v>
      </c>
      <c r="U144" s="46">
        <v>5</v>
      </c>
      <c r="V144" s="47">
        <v>3.57</v>
      </c>
      <c r="W144" s="47">
        <v>1.1000000000000001</v>
      </c>
      <c r="X144" s="46">
        <v>1</v>
      </c>
      <c r="Z144" s="46">
        <v>5</v>
      </c>
      <c r="AA144" s="6">
        <v>4.57</v>
      </c>
      <c r="AB144" s="6">
        <v>0.49</v>
      </c>
      <c r="AC144" s="6">
        <v>10</v>
      </c>
      <c r="AE144" s="75">
        <v>6</v>
      </c>
      <c r="AF144" s="4">
        <v>4</v>
      </c>
      <c r="AG144" s="4">
        <v>5</v>
      </c>
      <c r="AH144" s="4">
        <v>5</v>
      </c>
      <c r="AI144" s="4">
        <v>3</v>
      </c>
      <c r="AJ144" s="4">
        <v>5</v>
      </c>
      <c r="AK144" s="4">
        <v>5</v>
      </c>
      <c r="AL144" s="4">
        <v>5</v>
      </c>
      <c r="AM144" s="47">
        <v>4.57</v>
      </c>
      <c r="AN144">
        <v>0.62</v>
      </c>
      <c r="AO144">
        <v>1</v>
      </c>
      <c r="AP144" s="11"/>
      <c r="AS144" s="46">
        <v>6</v>
      </c>
      <c r="AT144" s="4">
        <v>2</v>
      </c>
      <c r="AU144" s="4">
        <v>1</v>
      </c>
      <c r="AV144" s="4">
        <v>1</v>
      </c>
      <c r="AW144" s="4">
        <v>3</v>
      </c>
      <c r="AX144" s="4">
        <v>1</v>
      </c>
      <c r="AY144" s="4">
        <v>1</v>
      </c>
      <c r="AZ144" s="4">
        <v>2</v>
      </c>
      <c r="BA144" s="6">
        <v>1.57</v>
      </c>
      <c r="BB144">
        <v>0.62</v>
      </c>
      <c r="BC144">
        <v>10</v>
      </c>
    </row>
    <row r="145" spans="9:64">
      <c r="I145" s="46">
        <v>6</v>
      </c>
      <c r="J145" s="47">
        <v>4.57</v>
      </c>
      <c r="K145" s="48">
        <v>0.24010000000000001</v>
      </c>
      <c r="L145" s="46">
        <v>1</v>
      </c>
      <c r="M145">
        <f t="shared" si="33"/>
        <v>1</v>
      </c>
      <c r="N145" s="46">
        <v>6</v>
      </c>
      <c r="O145" s="6">
        <v>1.57</v>
      </c>
      <c r="P145" s="43">
        <f t="shared" si="35"/>
        <v>0.24009999999999998</v>
      </c>
      <c r="Q145" s="6">
        <v>4</v>
      </c>
      <c r="R145">
        <f t="shared" si="34"/>
        <v>10</v>
      </c>
      <c r="U145" s="46">
        <v>6</v>
      </c>
      <c r="V145" s="6">
        <v>4.57</v>
      </c>
      <c r="W145" s="6">
        <v>0.49</v>
      </c>
      <c r="X145" s="6">
        <v>1</v>
      </c>
      <c r="Z145" s="46">
        <v>6</v>
      </c>
      <c r="AA145" s="6">
        <v>1.57</v>
      </c>
      <c r="AB145" s="6">
        <v>0.49</v>
      </c>
      <c r="AC145" s="6">
        <v>10</v>
      </c>
      <c r="AE145" s="75">
        <v>7</v>
      </c>
      <c r="AF145" s="76">
        <v>5</v>
      </c>
      <c r="AG145" s="76">
        <v>5</v>
      </c>
      <c r="AH145" s="76">
        <v>5</v>
      </c>
      <c r="AI145" s="76">
        <v>4</v>
      </c>
      <c r="AJ145" s="76">
        <v>3</v>
      </c>
      <c r="AK145" s="76">
        <v>5</v>
      </c>
      <c r="AL145" s="76">
        <v>5</v>
      </c>
      <c r="AM145" s="47">
        <v>4.57</v>
      </c>
      <c r="AN145">
        <v>0.62</v>
      </c>
      <c r="AO145">
        <v>10</v>
      </c>
      <c r="AP145" s="11"/>
      <c r="AQ145" s="11"/>
      <c r="AS145" s="46">
        <v>7</v>
      </c>
      <c r="AT145" s="4">
        <v>3</v>
      </c>
      <c r="AU145" s="4">
        <v>4</v>
      </c>
      <c r="AV145" s="4">
        <v>1</v>
      </c>
      <c r="AW145" s="4">
        <v>1</v>
      </c>
      <c r="AX145" s="4">
        <v>4</v>
      </c>
      <c r="AY145" s="4">
        <v>4</v>
      </c>
      <c r="AZ145" s="4">
        <v>1</v>
      </c>
      <c r="BA145" s="47">
        <v>2.57</v>
      </c>
      <c r="BB145">
        <v>2.29</v>
      </c>
      <c r="BC145">
        <v>10</v>
      </c>
    </row>
    <row r="146" spans="9:64">
      <c r="I146" s="46">
        <v>7</v>
      </c>
      <c r="J146" s="47">
        <v>4.57</v>
      </c>
      <c r="K146" s="48">
        <v>0.24010000000000001</v>
      </c>
      <c r="L146" s="46">
        <v>4</v>
      </c>
      <c r="M146">
        <f t="shared" si="33"/>
        <v>10</v>
      </c>
      <c r="N146" s="46">
        <v>7</v>
      </c>
      <c r="O146" s="47">
        <v>2.57</v>
      </c>
      <c r="P146" s="48">
        <f t="shared" si="35"/>
        <v>3.8415999999999997</v>
      </c>
      <c r="Q146" s="46">
        <v>4</v>
      </c>
      <c r="R146">
        <f t="shared" si="34"/>
        <v>10</v>
      </c>
      <c r="U146" s="46">
        <v>7</v>
      </c>
      <c r="V146" s="6">
        <v>4.57</v>
      </c>
      <c r="W146" s="6">
        <v>0.49</v>
      </c>
      <c r="X146" s="6">
        <v>10</v>
      </c>
      <c r="Z146" s="46">
        <v>7</v>
      </c>
      <c r="AA146" s="47">
        <v>2.57</v>
      </c>
      <c r="AB146" s="47">
        <v>1.96</v>
      </c>
      <c r="AC146" s="46">
        <v>10</v>
      </c>
      <c r="AE146" s="75">
        <v>8</v>
      </c>
      <c r="AF146" s="4">
        <v>2</v>
      </c>
      <c r="AG146" s="4">
        <v>5</v>
      </c>
      <c r="AH146" s="4">
        <v>5</v>
      </c>
      <c r="AI146" s="4">
        <v>5</v>
      </c>
      <c r="AJ146" s="4">
        <v>5</v>
      </c>
      <c r="AK146" s="4">
        <v>5</v>
      </c>
      <c r="AL146" s="4">
        <v>5</v>
      </c>
      <c r="AM146" s="47">
        <v>4.57</v>
      </c>
      <c r="AN146">
        <v>1.29</v>
      </c>
      <c r="AO146">
        <v>1</v>
      </c>
      <c r="AP146" s="11"/>
      <c r="AQ146" s="11"/>
      <c r="AS146" s="46">
        <v>8</v>
      </c>
      <c r="AT146" s="4">
        <v>3</v>
      </c>
      <c r="AU146" s="4">
        <v>2</v>
      </c>
      <c r="AV146" s="4">
        <v>2</v>
      </c>
      <c r="AW146" s="4">
        <v>1</v>
      </c>
      <c r="AX146" s="4">
        <v>2</v>
      </c>
      <c r="AY146" s="4">
        <v>5</v>
      </c>
      <c r="AZ146" s="4">
        <v>3</v>
      </c>
      <c r="BA146" s="47">
        <v>2.57</v>
      </c>
      <c r="BB146">
        <v>1.62</v>
      </c>
      <c r="BC146">
        <v>7</v>
      </c>
    </row>
    <row r="147" spans="9:64">
      <c r="I147" s="46">
        <v>8</v>
      </c>
      <c r="J147" s="47">
        <v>4.57</v>
      </c>
      <c r="K147" s="48">
        <v>1.1025</v>
      </c>
      <c r="L147" s="46">
        <v>1</v>
      </c>
      <c r="M147">
        <f t="shared" si="33"/>
        <v>1</v>
      </c>
      <c r="N147" s="46">
        <v>8</v>
      </c>
      <c r="O147" s="47">
        <v>2.57</v>
      </c>
      <c r="P147" s="48">
        <f t="shared" si="35"/>
        <v>1.2100000000000002</v>
      </c>
      <c r="Q147" s="46">
        <v>3</v>
      </c>
      <c r="R147">
        <f t="shared" si="34"/>
        <v>7</v>
      </c>
      <c r="U147" s="46">
        <v>8</v>
      </c>
      <c r="V147" s="6">
        <v>4.57</v>
      </c>
      <c r="W147" s="6">
        <v>1.05</v>
      </c>
      <c r="X147" s="6">
        <v>1</v>
      </c>
      <c r="Z147" s="46">
        <v>8</v>
      </c>
      <c r="AA147" s="47">
        <v>2.57</v>
      </c>
      <c r="AB147" s="47">
        <v>1.1000000000000001</v>
      </c>
      <c r="AC147" s="46">
        <v>7</v>
      </c>
      <c r="AE147" s="75">
        <v>9</v>
      </c>
      <c r="AF147" s="4">
        <v>4</v>
      </c>
      <c r="AG147" s="4">
        <v>1</v>
      </c>
      <c r="AH147" s="4">
        <v>1</v>
      </c>
      <c r="AI147" s="4">
        <v>1</v>
      </c>
      <c r="AJ147" s="4">
        <v>1</v>
      </c>
      <c r="AK147" s="4">
        <v>2</v>
      </c>
      <c r="AL147" s="4">
        <v>1</v>
      </c>
      <c r="AM147" s="47">
        <v>1.57</v>
      </c>
      <c r="AN147">
        <v>1.29</v>
      </c>
      <c r="AO147">
        <v>10</v>
      </c>
      <c r="AP147" s="11"/>
      <c r="AQ147" s="11"/>
      <c r="AS147" s="46">
        <v>9</v>
      </c>
      <c r="AT147" s="4">
        <v>1</v>
      </c>
      <c r="AU147" s="4">
        <v>2</v>
      </c>
      <c r="AV147" s="4">
        <v>1</v>
      </c>
      <c r="AW147" s="4">
        <v>1</v>
      </c>
      <c r="AX147" s="4">
        <v>3</v>
      </c>
      <c r="AY147" s="4">
        <v>1</v>
      </c>
      <c r="AZ147" s="4">
        <v>2</v>
      </c>
      <c r="BA147" s="6">
        <v>1.57</v>
      </c>
      <c r="BB147">
        <v>0.62</v>
      </c>
      <c r="BC147">
        <v>1</v>
      </c>
    </row>
    <row r="148" spans="9:64">
      <c r="I148" s="46">
        <v>9</v>
      </c>
      <c r="J148" s="47">
        <v>1.57</v>
      </c>
      <c r="K148" s="48">
        <v>1.1025</v>
      </c>
      <c r="L148" s="46">
        <v>4</v>
      </c>
      <c r="M148">
        <f t="shared" si="33"/>
        <v>10</v>
      </c>
      <c r="N148" s="46">
        <v>9</v>
      </c>
      <c r="O148" s="6">
        <v>1.57</v>
      </c>
      <c r="P148" s="43">
        <f t="shared" si="35"/>
        <v>0.24009999999999998</v>
      </c>
      <c r="Q148" s="6">
        <v>1</v>
      </c>
      <c r="R148">
        <f t="shared" si="34"/>
        <v>1</v>
      </c>
      <c r="U148" s="46">
        <v>9</v>
      </c>
      <c r="V148" s="6">
        <v>1.57</v>
      </c>
      <c r="W148" s="6">
        <v>1.05</v>
      </c>
      <c r="X148" s="6">
        <v>10</v>
      </c>
      <c r="Z148" s="46">
        <v>9</v>
      </c>
      <c r="AA148" s="6">
        <v>1.57</v>
      </c>
      <c r="AB148" s="6">
        <v>0.49</v>
      </c>
      <c r="AC148" s="6">
        <v>1</v>
      </c>
      <c r="AE148" s="75">
        <v>10</v>
      </c>
      <c r="AF148" s="4">
        <v>2</v>
      </c>
      <c r="AG148" s="4">
        <v>3</v>
      </c>
      <c r="AH148" s="4">
        <v>1</v>
      </c>
      <c r="AI148" s="4">
        <v>3</v>
      </c>
      <c r="AJ148" s="4">
        <v>4</v>
      </c>
      <c r="AK148" s="4">
        <v>2</v>
      </c>
      <c r="AL148" s="4">
        <v>3</v>
      </c>
      <c r="AM148" s="47">
        <v>2.57</v>
      </c>
      <c r="AN148">
        <v>0.95</v>
      </c>
      <c r="AO148">
        <v>4</v>
      </c>
      <c r="AP148" s="11"/>
      <c r="AQ148" s="11"/>
      <c r="AS148" s="46">
        <v>10</v>
      </c>
      <c r="AT148" s="4">
        <v>2</v>
      </c>
      <c r="AU148" s="4">
        <v>1</v>
      </c>
      <c r="AV148" s="4">
        <v>1</v>
      </c>
      <c r="AW148" s="4">
        <v>4</v>
      </c>
      <c r="AX148" s="4">
        <v>1</v>
      </c>
      <c r="AY148" s="4">
        <v>1</v>
      </c>
      <c r="AZ148" s="4">
        <v>1</v>
      </c>
      <c r="BA148" s="6">
        <v>1.57</v>
      </c>
      <c r="BB148">
        <v>1.29</v>
      </c>
      <c r="BC148">
        <v>1</v>
      </c>
    </row>
    <row r="149" spans="9:64">
      <c r="I149" s="46">
        <v>10</v>
      </c>
      <c r="J149" s="47">
        <v>2.57</v>
      </c>
      <c r="K149" s="48">
        <v>0.28089999999999998</v>
      </c>
      <c r="L149" s="46">
        <v>2</v>
      </c>
      <c r="M149">
        <f t="shared" si="33"/>
        <v>4</v>
      </c>
      <c r="N149" s="46">
        <v>10</v>
      </c>
      <c r="O149" s="6">
        <v>1.57</v>
      </c>
      <c r="P149" s="43">
        <f t="shared" si="35"/>
        <v>1.1025</v>
      </c>
      <c r="Q149" s="6">
        <v>1</v>
      </c>
      <c r="R149">
        <f t="shared" si="34"/>
        <v>1</v>
      </c>
      <c r="U149" s="46">
        <v>10</v>
      </c>
      <c r="V149" s="47">
        <v>2.57</v>
      </c>
      <c r="W149" s="47">
        <v>0.53</v>
      </c>
      <c r="X149" s="46">
        <v>4</v>
      </c>
      <c r="Z149" s="46">
        <v>10</v>
      </c>
      <c r="AA149" s="6">
        <v>1.57</v>
      </c>
      <c r="AB149" s="6">
        <v>1.05</v>
      </c>
      <c r="AC149" s="6">
        <v>1</v>
      </c>
      <c r="AE149" s="75">
        <v>11</v>
      </c>
      <c r="AF149" s="4">
        <v>3</v>
      </c>
      <c r="AG149" s="4">
        <v>2</v>
      </c>
      <c r="AH149" s="4">
        <v>1</v>
      </c>
      <c r="AI149" s="4">
        <v>1</v>
      </c>
      <c r="AJ149" s="4">
        <v>1</v>
      </c>
      <c r="AK149" s="4">
        <v>1</v>
      </c>
      <c r="AL149" s="4">
        <v>2</v>
      </c>
      <c r="AM149" s="47">
        <v>1.57</v>
      </c>
      <c r="AN149">
        <v>0.62</v>
      </c>
      <c r="AO149">
        <v>10</v>
      </c>
      <c r="AP149" s="11"/>
      <c r="AQ149" s="11"/>
      <c r="AS149" s="46">
        <v>11</v>
      </c>
      <c r="AT149" s="4">
        <v>5</v>
      </c>
      <c r="AU149" s="4">
        <v>2</v>
      </c>
      <c r="AV149" s="4">
        <v>5</v>
      </c>
      <c r="AW149" s="4">
        <v>4</v>
      </c>
      <c r="AX149" s="4">
        <v>5</v>
      </c>
      <c r="AY149" s="4">
        <v>5</v>
      </c>
      <c r="AZ149" s="4">
        <v>5</v>
      </c>
      <c r="BA149" s="47">
        <v>4.43</v>
      </c>
      <c r="BB149">
        <v>1.29</v>
      </c>
      <c r="BC149">
        <v>4</v>
      </c>
    </row>
    <row r="150" spans="9:64">
      <c r="I150" s="46">
        <v>11</v>
      </c>
      <c r="J150" s="47">
        <v>1.57</v>
      </c>
      <c r="K150" s="48">
        <v>0.24010000000000001</v>
      </c>
      <c r="L150" s="46">
        <v>4</v>
      </c>
      <c r="M150">
        <f t="shared" si="33"/>
        <v>10</v>
      </c>
      <c r="N150" s="46">
        <v>11</v>
      </c>
      <c r="O150" s="47">
        <v>4.43</v>
      </c>
      <c r="P150" s="48">
        <f t="shared" si="35"/>
        <v>1.2100000000000002</v>
      </c>
      <c r="Q150" s="46">
        <v>2</v>
      </c>
      <c r="R150">
        <f t="shared" si="34"/>
        <v>4</v>
      </c>
      <c r="U150" s="46">
        <v>11</v>
      </c>
      <c r="V150" s="6">
        <v>1.57</v>
      </c>
      <c r="W150" s="6">
        <v>0.49</v>
      </c>
      <c r="X150" s="6">
        <v>10</v>
      </c>
      <c r="Z150" s="46">
        <v>11</v>
      </c>
      <c r="AA150" s="47">
        <v>4.43</v>
      </c>
      <c r="AB150" s="47">
        <v>1.1000000000000001</v>
      </c>
      <c r="AC150" s="46">
        <v>4</v>
      </c>
      <c r="AE150" s="75">
        <v>12</v>
      </c>
      <c r="AF150" s="4">
        <v>2</v>
      </c>
      <c r="AG150" s="4">
        <v>1</v>
      </c>
      <c r="AH150" s="4">
        <v>1</v>
      </c>
      <c r="AI150" s="4">
        <v>3</v>
      </c>
      <c r="AJ150" s="4">
        <v>2</v>
      </c>
      <c r="AK150" s="4">
        <v>1</v>
      </c>
      <c r="AL150" s="4">
        <v>1</v>
      </c>
      <c r="AM150" s="44">
        <v>1.57</v>
      </c>
      <c r="AN150">
        <v>0.62</v>
      </c>
      <c r="AO150">
        <v>1</v>
      </c>
      <c r="AP150" s="11"/>
      <c r="AQ150" s="11"/>
      <c r="AS150" s="46">
        <v>12</v>
      </c>
      <c r="AT150" s="4">
        <v>3</v>
      </c>
      <c r="AU150" s="4">
        <v>3</v>
      </c>
      <c r="AV150" s="4">
        <v>4</v>
      </c>
      <c r="AW150" s="4">
        <v>3</v>
      </c>
      <c r="AX150" s="4">
        <v>3</v>
      </c>
      <c r="AY150" s="4">
        <v>4</v>
      </c>
      <c r="AZ150" s="4">
        <v>4</v>
      </c>
      <c r="BA150" s="47">
        <v>3.43</v>
      </c>
      <c r="BB150">
        <v>0.28999999999999998</v>
      </c>
      <c r="BC150">
        <v>4</v>
      </c>
    </row>
    <row r="151" spans="9:64">
      <c r="I151" s="46">
        <v>12</v>
      </c>
      <c r="J151" s="44">
        <v>1.57</v>
      </c>
      <c r="K151" s="45">
        <v>0.24010000000000001</v>
      </c>
      <c r="L151" s="42">
        <v>1</v>
      </c>
      <c r="M151">
        <f t="shared" si="33"/>
        <v>1</v>
      </c>
      <c r="N151" s="46">
        <v>12</v>
      </c>
      <c r="O151" s="47">
        <v>3.43</v>
      </c>
      <c r="P151" s="48">
        <f t="shared" si="35"/>
        <v>5.7599999999999998E-2</v>
      </c>
      <c r="Q151" s="46">
        <v>2</v>
      </c>
      <c r="R151">
        <f t="shared" si="34"/>
        <v>4</v>
      </c>
      <c r="U151" s="46">
        <v>12</v>
      </c>
      <c r="V151" s="6">
        <v>1.57</v>
      </c>
      <c r="W151" s="6">
        <v>0.49</v>
      </c>
      <c r="X151" s="6">
        <v>1</v>
      </c>
      <c r="Z151" s="46">
        <v>12</v>
      </c>
      <c r="AA151" s="47">
        <v>3.43</v>
      </c>
      <c r="AB151" s="47">
        <v>0.24</v>
      </c>
      <c r="AC151" s="46">
        <v>4</v>
      </c>
      <c r="AE151" s="75">
        <v>13</v>
      </c>
      <c r="AF151" s="4">
        <v>4</v>
      </c>
      <c r="AG151" s="4">
        <v>3</v>
      </c>
      <c r="AH151" s="4">
        <v>4</v>
      </c>
      <c r="AI151" s="4">
        <v>5</v>
      </c>
      <c r="AJ151" s="4">
        <v>1</v>
      </c>
      <c r="AK151" s="4">
        <v>2</v>
      </c>
      <c r="AL151" s="4">
        <v>5</v>
      </c>
      <c r="AM151" s="6">
        <v>3.43</v>
      </c>
      <c r="AN151" s="72">
        <v>2.29</v>
      </c>
      <c r="AO151">
        <v>7</v>
      </c>
      <c r="AP151" s="11"/>
      <c r="AQ151" s="11"/>
      <c r="AS151" s="46">
        <v>13</v>
      </c>
      <c r="AT151" s="4">
        <v>4</v>
      </c>
      <c r="AU151" s="4">
        <v>5</v>
      </c>
      <c r="AV151" s="4">
        <v>3</v>
      </c>
      <c r="AW151" s="4">
        <v>5</v>
      </c>
      <c r="AX151" s="4">
        <v>5</v>
      </c>
      <c r="AY151" s="4">
        <v>5</v>
      </c>
      <c r="AZ151" s="4">
        <v>5</v>
      </c>
      <c r="BA151" s="6">
        <v>4.57</v>
      </c>
      <c r="BB151">
        <v>0.62</v>
      </c>
      <c r="BC151">
        <v>1</v>
      </c>
    </row>
    <row r="152" spans="9:64">
      <c r="I152" s="46">
        <v>13</v>
      </c>
      <c r="J152" s="6">
        <v>3.43</v>
      </c>
      <c r="K152" s="43">
        <v>3.8416000000000001</v>
      </c>
      <c r="L152" s="6">
        <v>3</v>
      </c>
      <c r="M152">
        <f t="shared" si="33"/>
        <v>7</v>
      </c>
      <c r="N152" s="46">
        <v>13</v>
      </c>
      <c r="O152" s="6">
        <v>4.57</v>
      </c>
      <c r="P152" s="43">
        <f t="shared" si="35"/>
        <v>0.24009999999999998</v>
      </c>
      <c r="Q152" s="6">
        <v>1</v>
      </c>
      <c r="R152">
        <f t="shared" si="34"/>
        <v>1</v>
      </c>
      <c r="U152" s="46">
        <v>13</v>
      </c>
      <c r="V152" s="47">
        <v>3.43</v>
      </c>
      <c r="W152" s="47">
        <v>1.96</v>
      </c>
      <c r="X152" s="46">
        <v>7</v>
      </c>
      <c r="Z152" s="46">
        <v>13</v>
      </c>
      <c r="AA152" s="6">
        <v>4.57</v>
      </c>
      <c r="AB152" s="6">
        <v>0.49</v>
      </c>
      <c r="AC152" s="6">
        <v>1</v>
      </c>
      <c r="AE152" s="75">
        <v>14</v>
      </c>
      <c r="AF152" s="4">
        <v>4</v>
      </c>
      <c r="AG152" s="4">
        <v>4</v>
      </c>
      <c r="AH152" s="4">
        <v>5</v>
      </c>
      <c r="AI152" s="4">
        <v>4</v>
      </c>
      <c r="AJ152" s="4">
        <v>5</v>
      </c>
      <c r="AK152" s="4">
        <v>4</v>
      </c>
      <c r="AL152" s="4">
        <v>5</v>
      </c>
      <c r="AM152" s="6">
        <v>4.43</v>
      </c>
      <c r="AN152">
        <v>0.28999999999999998</v>
      </c>
      <c r="AO152">
        <v>10</v>
      </c>
      <c r="AP152" s="11"/>
      <c r="AQ152" s="11"/>
      <c r="AS152" s="46">
        <v>14</v>
      </c>
      <c r="AT152" s="4">
        <v>2</v>
      </c>
      <c r="AU152" s="4">
        <v>3</v>
      </c>
      <c r="AV152" s="4">
        <v>4</v>
      </c>
      <c r="AW152" s="4">
        <v>3</v>
      </c>
      <c r="AX152" s="4">
        <v>3</v>
      </c>
      <c r="AY152" s="4">
        <v>5</v>
      </c>
      <c r="AZ152" s="4">
        <v>4</v>
      </c>
      <c r="BA152" s="47">
        <v>3.43</v>
      </c>
      <c r="BB152">
        <v>0.95</v>
      </c>
      <c r="BC152">
        <v>1</v>
      </c>
    </row>
    <row r="153" spans="9:64">
      <c r="I153" s="46">
        <v>14</v>
      </c>
      <c r="J153" s="6">
        <v>4.43</v>
      </c>
      <c r="K153" s="43">
        <v>5.7599999999999998E-2</v>
      </c>
      <c r="L153" s="6">
        <v>4</v>
      </c>
      <c r="M153">
        <f t="shared" si="33"/>
        <v>10</v>
      </c>
      <c r="N153" s="46">
        <v>14</v>
      </c>
      <c r="O153" s="47">
        <v>3.43</v>
      </c>
      <c r="P153" s="48">
        <f t="shared" si="35"/>
        <v>0.28090000000000004</v>
      </c>
      <c r="Q153" s="46">
        <v>1</v>
      </c>
      <c r="R153">
        <f t="shared" si="34"/>
        <v>1</v>
      </c>
      <c r="U153" s="46">
        <v>14</v>
      </c>
      <c r="V153" s="47">
        <v>4.43</v>
      </c>
      <c r="W153" s="47">
        <v>0.24</v>
      </c>
      <c r="X153" s="46">
        <v>10</v>
      </c>
      <c r="Z153" s="46">
        <v>14</v>
      </c>
      <c r="AA153" s="47">
        <v>3.43</v>
      </c>
      <c r="AB153" s="47">
        <v>0.53</v>
      </c>
      <c r="AC153" s="46">
        <v>1</v>
      </c>
      <c r="AE153" s="75">
        <v>15</v>
      </c>
      <c r="AF153" s="4">
        <v>4</v>
      </c>
      <c r="AG153" s="4">
        <v>3</v>
      </c>
      <c r="AH153" s="4">
        <v>3</v>
      </c>
      <c r="AI153" s="4">
        <v>5</v>
      </c>
      <c r="AJ153" s="4">
        <v>2</v>
      </c>
      <c r="AK153" s="4">
        <v>2</v>
      </c>
      <c r="AL153" s="4">
        <v>5</v>
      </c>
      <c r="AM153" s="6">
        <v>3.43</v>
      </c>
      <c r="AN153">
        <v>1.62</v>
      </c>
      <c r="AO153">
        <v>10</v>
      </c>
      <c r="AP153" s="11"/>
      <c r="AQ153" s="11"/>
      <c r="AS153" s="46">
        <v>15</v>
      </c>
      <c r="AT153" s="4">
        <v>4</v>
      </c>
      <c r="AU153" s="4">
        <v>3</v>
      </c>
      <c r="AV153" s="4">
        <v>4</v>
      </c>
      <c r="AW153" s="4">
        <v>3</v>
      </c>
      <c r="AX153" s="4">
        <v>3</v>
      </c>
      <c r="AY153" s="4">
        <v>4</v>
      </c>
      <c r="AZ153" s="4">
        <v>4</v>
      </c>
      <c r="BA153" s="47">
        <v>3.57</v>
      </c>
      <c r="BB153">
        <v>0.28999999999999998</v>
      </c>
      <c r="BC153">
        <v>7</v>
      </c>
    </row>
    <row r="154" spans="9:64">
      <c r="I154" s="46">
        <v>15</v>
      </c>
      <c r="J154" s="6">
        <v>3.43</v>
      </c>
      <c r="K154" s="43">
        <v>1.21</v>
      </c>
      <c r="L154" s="6">
        <v>4</v>
      </c>
      <c r="M154">
        <f t="shared" si="33"/>
        <v>10</v>
      </c>
      <c r="N154" s="46">
        <v>15</v>
      </c>
      <c r="O154" s="47">
        <v>3.57</v>
      </c>
      <c r="P154" s="48">
        <f t="shared" si="35"/>
        <v>5.7599999999999998E-2</v>
      </c>
      <c r="Q154" s="46">
        <v>3</v>
      </c>
      <c r="R154">
        <f t="shared" si="34"/>
        <v>7</v>
      </c>
      <c r="U154" s="46">
        <v>15</v>
      </c>
      <c r="V154" s="47">
        <v>3.43</v>
      </c>
      <c r="W154" s="47">
        <v>1.1000000000000001</v>
      </c>
      <c r="X154" s="46">
        <v>10</v>
      </c>
      <c r="Z154" s="46">
        <v>15</v>
      </c>
      <c r="AA154" s="47">
        <v>3.57</v>
      </c>
      <c r="AB154" s="47">
        <v>0.24</v>
      </c>
      <c r="AC154" s="46">
        <v>7</v>
      </c>
      <c r="AE154" s="49">
        <v>16</v>
      </c>
      <c r="AF154" s="4">
        <v>5</v>
      </c>
      <c r="AG154" s="4">
        <v>5</v>
      </c>
      <c r="AH154" s="4">
        <v>5</v>
      </c>
      <c r="AI154" s="4">
        <v>5</v>
      </c>
      <c r="AJ154" s="4">
        <v>2</v>
      </c>
      <c r="AK154" s="4">
        <v>5</v>
      </c>
      <c r="AL154" s="4">
        <v>5</v>
      </c>
      <c r="AM154" s="9">
        <v>4.57</v>
      </c>
      <c r="AN154">
        <v>1.29</v>
      </c>
      <c r="AO154">
        <v>10</v>
      </c>
      <c r="AP154" s="11"/>
      <c r="AQ154" s="11"/>
      <c r="AS154" s="49">
        <v>16</v>
      </c>
      <c r="AT154" s="4">
        <v>1</v>
      </c>
      <c r="AU154" s="4">
        <v>1</v>
      </c>
      <c r="AV154" s="4">
        <v>1</v>
      </c>
      <c r="AW154" s="4">
        <v>1</v>
      </c>
      <c r="AX154" s="4">
        <v>2</v>
      </c>
      <c r="AY154" s="4">
        <v>1</v>
      </c>
      <c r="AZ154" s="4">
        <v>4</v>
      </c>
      <c r="BA154" s="9">
        <v>1.57</v>
      </c>
      <c r="BB154">
        <v>1.29</v>
      </c>
      <c r="BC154">
        <v>10</v>
      </c>
      <c r="BJ154" s="81">
        <v>1.57</v>
      </c>
      <c r="BK154" s="81">
        <v>0.24009999999999998</v>
      </c>
      <c r="BL154" t="s">
        <v>44</v>
      </c>
    </row>
    <row r="155" spans="9:64">
      <c r="I155" s="49">
        <v>16</v>
      </c>
      <c r="J155" s="9">
        <v>4.57</v>
      </c>
      <c r="K155" s="50">
        <v>1.1025</v>
      </c>
      <c r="L155" s="9">
        <v>4</v>
      </c>
      <c r="M155">
        <f t="shared" si="33"/>
        <v>10</v>
      </c>
      <c r="N155" s="49">
        <v>16</v>
      </c>
      <c r="O155" s="9">
        <v>1.57</v>
      </c>
      <c r="P155" s="50">
        <f t="shared" si="35"/>
        <v>1.1025</v>
      </c>
      <c r="Q155" s="9">
        <v>4</v>
      </c>
      <c r="R155">
        <f t="shared" si="34"/>
        <v>10</v>
      </c>
      <c r="U155" s="49">
        <v>16</v>
      </c>
      <c r="V155" s="9">
        <v>4.57</v>
      </c>
      <c r="W155" s="9">
        <v>1.05</v>
      </c>
      <c r="X155" s="9">
        <v>10</v>
      </c>
      <c r="Z155" s="49">
        <v>16</v>
      </c>
      <c r="AA155" s="9">
        <v>1.57</v>
      </c>
      <c r="AB155" s="9">
        <v>1.05</v>
      </c>
      <c r="AC155" s="9">
        <v>10</v>
      </c>
      <c r="BJ155" s="81">
        <v>1.57</v>
      </c>
      <c r="BK155" s="81">
        <v>0.24009999999999998</v>
      </c>
      <c r="BL155" t="s">
        <v>44</v>
      </c>
    </row>
    <row r="156" spans="9:64">
      <c r="AF156">
        <v>2.57</v>
      </c>
      <c r="AP156">
        <v>3.43</v>
      </c>
      <c r="AZ156">
        <v>4.43</v>
      </c>
      <c r="BJ156" s="78">
        <v>1.57</v>
      </c>
      <c r="BK156" s="78">
        <v>0.24010000000000001</v>
      </c>
      <c r="BL156" t="s">
        <v>44</v>
      </c>
    </row>
    <row r="157" spans="9:64">
      <c r="AF157" s="85">
        <v>3</v>
      </c>
      <c r="AG157" s="85">
        <v>3</v>
      </c>
      <c r="AH157" s="85">
        <v>2</v>
      </c>
      <c r="AI157" s="85">
        <v>2</v>
      </c>
      <c r="AJ157" s="85">
        <v>3</v>
      </c>
      <c r="AK157" s="85">
        <v>2</v>
      </c>
      <c r="AL157" s="85">
        <v>3</v>
      </c>
      <c r="AM157" s="11">
        <f t="shared" ref="AM157:AM165" si="36">AVERAGE(AF157:AL157)</f>
        <v>2.5714285714285716</v>
      </c>
      <c r="AN157" s="11">
        <f t="shared" ref="AN157:AN165" si="37">VAR(AF157:AL157)</f>
        <v>0.28571428571428586</v>
      </c>
      <c r="AO157" s="62" t="s">
        <v>43</v>
      </c>
      <c r="AP157" s="85">
        <v>3</v>
      </c>
      <c r="AQ157" s="85">
        <v>3</v>
      </c>
      <c r="AR157" s="85">
        <v>4</v>
      </c>
      <c r="AS157" s="85">
        <v>3</v>
      </c>
      <c r="AT157" s="85">
        <v>3</v>
      </c>
      <c r="AU157" s="85">
        <v>4</v>
      </c>
      <c r="AV157" s="85">
        <v>4</v>
      </c>
      <c r="AW157" s="11">
        <f>AVERAGE(AP157:AV157)</f>
        <v>3.4285714285714284</v>
      </c>
      <c r="AX157" s="11">
        <f>VAR(AP157:AV157)</f>
        <v>0.2857142857142847</v>
      </c>
      <c r="AY157" s="62" t="s">
        <v>43</v>
      </c>
      <c r="AZ157" s="85">
        <v>4</v>
      </c>
      <c r="BA157" s="85">
        <v>4</v>
      </c>
      <c r="BB157" s="85">
        <v>5</v>
      </c>
      <c r="BC157" s="85">
        <v>4</v>
      </c>
      <c r="BD157" s="85">
        <v>5</v>
      </c>
      <c r="BE157" s="85">
        <v>4</v>
      </c>
      <c r="BF157" s="85">
        <v>5</v>
      </c>
      <c r="BG157" s="11">
        <f>AVERAGE(AZ157:BF157)</f>
        <v>4.4285714285714288</v>
      </c>
      <c r="BH157" s="11">
        <f>VAR(AZ157:BF157)</f>
        <v>0.28571428571428709</v>
      </c>
      <c r="BI157" s="62" t="s">
        <v>43</v>
      </c>
      <c r="BJ157" s="78">
        <v>1.57</v>
      </c>
      <c r="BK157" s="78">
        <v>0.24010000000000001</v>
      </c>
      <c r="BL157" t="s">
        <v>44</v>
      </c>
    </row>
    <row r="158" spans="9:64">
      <c r="AF158" s="4">
        <v>1</v>
      </c>
      <c r="AG158" s="4">
        <v>2</v>
      </c>
      <c r="AH158" s="4">
        <v>3</v>
      </c>
      <c r="AI158" s="4">
        <v>3</v>
      </c>
      <c r="AJ158" s="4">
        <v>3</v>
      </c>
      <c r="AK158" s="4">
        <v>3</v>
      </c>
      <c r="AL158" s="4">
        <v>3</v>
      </c>
      <c r="AM158" s="11">
        <f t="shared" si="36"/>
        <v>2.5714285714285716</v>
      </c>
      <c r="AN158" s="11">
        <f t="shared" si="37"/>
        <v>0.61904761904761918</v>
      </c>
      <c r="AO158" t="s">
        <v>44</v>
      </c>
      <c r="AP158" s="4">
        <v>2</v>
      </c>
      <c r="AQ158" s="4">
        <v>3</v>
      </c>
      <c r="AR158" s="4">
        <v>4</v>
      </c>
      <c r="AS158" s="4">
        <v>3</v>
      </c>
      <c r="AT158" s="4">
        <v>4</v>
      </c>
      <c r="AU158" s="4">
        <v>4</v>
      </c>
      <c r="AV158" s="4">
        <v>4</v>
      </c>
      <c r="AW158" s="11">
        <f>AVERAGE(AP158:AV158)</f>
        <v>3.4285714285714284</v>
      </c>
      <c r="AX158" s="11">
        <f>VAR(AP158:AV158)</f>
        <v>0.61904761904761807</v>
      </c>
      <c r="AY158" t="s">
        <v>44</v>
      </c>
      <c r="AZ158" s="4">
        <v>3</v>
      </c>
      <c r="BA158" s="4">
        <v>4</v>
      </c>
      <c r="BB158" s="4">
        <v>5</v>
      </c>
      <c r="BC158" s="4">
        <v>5</v>
      </c>
      <c r="BD158" s="4">
        <v>5</v>
      </c>
      <c r="BE158" s="4">
        <v>4</v>
      </c>
      <c r="BF158" s="4">
        <v>5</v>
      </c>
      <c r="BG158" s="11">
        <f>AVERAGE(AZ158:BF158)</f>
        <v>4.4285714285714288</v>
      </c>
      <c r="BH158" s="11">
        <f>VAR(AZ158:BF158)</f>
        <v>0.6190476190476204</v>
      </c>
      <c r="BI158" t="s">
        <v>84</v>
      </c>
      <c r="BJ158" s="80">
        <v>1.57</v>
      </c>
      <c r="BK158" s="80">
        <v>1.1025</v>
      </c>
      <c r="BL158" t="s">
        <v>50</v>
      </c>
    </row>
    <row r="159" spans="9:64" ht="14.9" customHeight="1">
      <c r="I159" s="51" t="s">
        <v>45</v>
      </c>
      <c r="J159" s="88" t="s">
        <v>46</v>
      </c>
      <c r="K159" s="88"/>
      <c r="L159" s="88"/>
      <c r="M159" s="88"/>
      <c r="N159" s="88"/>
      <c r="O159" s="88"/>
      <c r="P159" s="88"/>
      <c r="Q159" s="88"/>
      <c r="R159" s="88"/>
      <c r="S159" s="88"/>
      <c r="Y159" t="s">
        <v>47</v>
      </c>
      <c r="Z159" t="s">
        <v>48</v>
      </c>
      <c r="AF159" s="85">
        <v>2</v>
      </c>
      <c r="AG159" s="85">
        <v>3</v>
      </c>
      <c r="AH159" s="85">
        <v>1</v>
      </c>
      <c r="AI159" s="85">
        <v>3</v>
      </c>
      <c r="AJ159" s="85">
        <v>4</v>
      </c>
      <c r="AK159" s="85">
        <v>2</v>
      </c>
      <c r="AL159" s="85">
        <v>3</v>
      </c>
      <c r="AM159" s="11">
        <f t="shared" si="36"/>
        <v>2.5714285714285716</v>
      </c>
      <c r="AN159" s="11">
        <f t="shared" si="37"/>
        <v>0.95238095238095255</v>
      </c>
      <c r="AO159" s="62" t="s">
        <v>49</v>
      </c>
      <c r="AP159" s="85">
        <v>2</v>
      </c>
      <c r="AQ159" s="85">
        <v>3</v>
      </c>
      <c r="AR159" s="85">
        <v>4</v>
      </c>
      <c r="AS159" s="85">
        <v>3</v>
      </c>
      <c r="AT159" s="85">
        <v>3</v>
      </c>
      <c r="AU159" s="85">
        <v>5</v>
      </c>
      <c r="AV159" s="85">
        <v>4</v>
      </c>
      <c r="AW159" s="11">
        <f>AVERAGE(AP159:AV159)</f>
        <v>3.4285714285714284</v>
      </c>
      <c r="AX159" s="11">
        <f>VAR(AP159:AV159)</f>
        <v>0.95238095238095133</v>
      </c>
      <c r="AY159" s="62" t="s">
        <v>49</v>
      </c>
      <c r="AZ159" s="85">
        <v>5</v>
      </c>
      <c r="BA159" s="85">
        <v>3</v>
      </c>
      <c r="BB159" s="85">
        <v>5</v>
      </c>
      <c r="BC159" s="85">
        <v>5</v>
      </c>
      <c r="BD159" s="85">
        <v>3</v>
      </c>
      <c r="BE159" s="85">
        <v>5</v>
      </c>
      <c r="BF159" s="85">
        <v>5</v>
      </c>
      <c r="BG159" s="11">
        <f>AVERAGE(AZ159:BF159)</f>
        <v>4.4285714285714288</v>
      </c>
      <c r="BH159" s="11">
        <f>VAR(AZ159:BF159)</f>
        <v>0.95238095238095377</v>
      </c>
      <c r="BI159" s="62" t="s">
        <v>49</v>
      </c>
      <c r="BJ159" s="80">
        <v>1.57</v>
      </c>
      <c r="BK159" s="80">
        <v>1.1025</v>
      </c>
      <c r="BL159" t="s">
        <v>50</v>
      </c>
    </row>
    <row r="160" spans="9:64">
      <c r="I160" s="52">
        <v>1</v>
      </c>
      <c r="J160" s="53">
        <v>9</v>
      </c>
      <c r="K160" s="54">
        <v>11</v>
      </c>
      <c r="L160" s="54">
        <v>16</v>
      </c>
      <c r="M160" s="54">
        <v>7</v>
      </c>
      <c r="N160" s="54">
        <v>1</v>
      </c>
      <c r="O160" s="54">
        <v>3</v>
      </c>
      <c r="P160" s="54">
        <v>6</v>
      </c>
      <c r="Q160" s="54">
        <v>2</v>
      </c>
      <c r="R160" s="54">
        <v>10</v>
      </c>
      <c r="S160" s="55">
        <v>5</v>
      </c>
      <c r="Y160">
        <v>1.57</v>
      </c>
      <c r="Z160">
        <v>0.24</v>
      </c>
      <c r="AA160" s="11">
        <f t="shared" ref="AA160:AA165" si="38">Z160^2</f>
        <v>5.7599999999999998E-2</v>
      </c>
      <c r="AB160" t="s">
        <v>43</v>
      </c>
      <c r="AC160">
        <v>0.28999999999999998</v>
      </c>
      <c r="AF160" s="4">
        <v>4</v>
      </c>
      <c r="AG160" s="4">
        <v>3</v>
      </c>
      <c r="AH160" s="4">
        <v>1</v>
      </c>
      <c r="AI160" s="4">
        <v>2</v>
      </c>
      <c r="AJ160" s="4">
        <v>3</v>
      </c>
      <c r="AK160" s="4">
        <v>2</v>
      </c>
      <c r="AL160" s="4">
        <v>3</v>
      </c>
      <c r="AM160" s="11">
        <f t="shared" si="36"/>
        <v>2.5714285714285716</v>
      </c>
      <c r="AN160" s="11">
        <f t="shared" si="37"/>
        <v>0.95238095238095255</v>
      </c>
      <c r="AP160" s="4"/>
      <c r="AQ160" s="4"/>
      <c r="AR160" s="4"/>
      <c r="AS160" s="4"/>
      <c r="AT160" s="4"/>
      <c r="AU160" s="4"/>
      <c r="AV160" s="4"/>
      <c r="AW160" s="11"/>
      <c r="AX160" s="11"/>
      <c r="AZ160" s="4"/>
      <c r="BA160" s="4"/>
      <c r="BB160" s="4"/>
      <c r="BC160" s="4"/>
      <c r="BD160" s="4"/>
      <c r="BE160" s="4"/>
      <c r="BF160" s="4"/>
      <c r="BG160" s="11"/>
      <c r="BH160" s="11"/>
      <c r="BJ160" s="80">
        <v>1.57</v>
      </c>
      <c r="BK160" s="80">
        <v>1.1025</v>
      </c>
      <c r="BL160" t="s">
        <v>50</v>
      </c>
    </row>
    <row r="161" spans="9:64">
      <c r="I161" s="33">
        <v>2</v>
      </c>
      <c r="J161" s="56">
        <v>1</v>
      </c>
      <c r="K161" s="57">
        <v>10</v>
      </c>
      <c r="L161" s="57">
        <v>4</v>
      </c>
      <c r="M161" s="57">
        <v>9</v>
      </c>
      <c r="N161" s="57">
        <v>6</v>
      </c>
      <c r="O161" s="57">
        <v>15</v>
      </c>
      <c r="P161" s="57">
        <v>2</v>
      </c>
      <c r="Q161" s="57">
        <v>12</v>
      </c>
      <c r="R161" s="57">
        <v>5</v>
      </c>
      <c r="S161" s="58">
        <v>8</v>
      </c>
      <c r="Y161">
        <v>2.57</v>
      </c>
      <c r="Z161">
        <v>0.49</v>
      </c>
      <c r="AA161" s="11">
        <f t="shared" si="38"/>
        <v>0.24009999999999998</v>
      </c>
      <c r="AB161" t="s">
        <v>44</v>
      </c>
      <c r="AC161">
        <v>0.62</v>
      </c>
      <c r="AF161" s="4">
        <v>4</v>
      </c>
      <c r="AG161" s="4">
        <v>4</v>
      </c>
      <c r="AH161" s="4">
        <v>3</v>
      </c>
      <c r="AI161" s="4">
        <v>1</v>
      </c>
      <c r="AJ161" s="4">
        <v>2</v>
      </c>
      <c r="AK161" s="4">
        <v>2</v>
      </c>
      <c r="AL161" s="4">
        <v>2</v>
      </c>
      <c r="AM161" s="11">
        <f t="shared" si="36"/>
        <v>2.5714285714285716</v>
      </c>
      <c r="AN161" s="11">
        <f t="shared" si="37"/>
        <v>1.2857142857142858</v>
      </c>
      <c r="AO161" t="s">
        <v>50</v>
      </c>
      <c r="AP161" s="4">
        <v>4</v>
      </c>
      <c r="AQ161" s="4">
        <v>3</v>
      </c>
      <c r="AR161" s="4">
        <v>4</v>
      </c>
      <c r="AS161" s="4">
        <v>5</v>
      </c>
      <c r="AT161" s="4">
        <v>2</v>
      </c>
      <c r="AU161" s="4">
        <v>2</v>
      </c>
      <c r="AV161" s="4">
        <v>4</v>
      </c>
      <c r="AW161" s="11">
        <f>AVERAGE(AP161:AV161)</f>
        <v>3.4285714285714284</v>
      </c>
      <c r="AX161" s="11">
        <f>VAR(AP161:AV161)</f>
        <v>1.2857142857142847</v>
      </c>
      <c r="AY161" t="s">
        <v>50</v>
      </c>
      <c r="AZ161" s="85">
        <v>5</v>
      </c>
      <c r="BA161" s="85">
        <v>2</v>
      </c>
      <c r="BB161" s="85">
        <v>5</v>
      </c>
      <c r="BC161" s="85">
        <v>4</v>
      </c>
      <c r="BD161" s="85">
        <v>5</v>
      </c>
      <c r="BE161" s="85">
        <v>5</v>
      </c>
      <c r="BF161" s="85">
        <v>5</v>
      </c>
      <c r="BG161" s="11">
        <f>AVERAGE(AZ161:BF161)</f>
        <v>4.4285714285714288</v>
      </c>
      <c r="BH161" s="11">
        <f>VAR(AZ161:BF161)</f>
        <v>1.2857142857142871</v>
      </c>
      <c r="BI161" s="62" t="s">
        <v>85</v>
      </c>
      <c r="BJ161" s="78">
        <v>1.57</v>
      </c>
      <c r="BK161" s="78">
        <v>1.1025</v>
      </c>
      <c r="BL161" t="s">
        <v>50</v>
      </c>
    </row>
    <row r="162" spans="9:64">
      <c r="I162" s="52">
        <v>3</v>
      </c>
      <c r="J162" s="53">
        <v>12</v>
      </c>
      <c r="K162" s="54">
        <v>5</v>
      </c>
      <c r="L162" s="54">
        <v>14</v>
      </c>
      <c r="M162" s="54">
        <v>4</v>
      </c>
      <c r="N162" s="54">
        <v>8</v>
      </c>
      <c r="O162" s="54">
        <v>7</v>
      </c>
      <c r="P162" s="54">
        <v>1</v>
      </c>
      <c r="Q162" s="54">
        <v>11</v>
      </c>
      <c r="R162" s="54">
        <v>3</v>
      </c>
      <c r="S162" s="55">
        <v>9</v>
      </c>
      <c r="Y162">
        <v>3.43</v>
      </c>
      <c r="Z162">
        <v>0.53</v>
      </c>
      <c r="AA162" s="11">
        <f t="shared" si="38"/>
        <v>0.28090000000000004</v>
      </c>
      <c r="AB162" t="s">
        <v>49</v>
      </c>
      <c r="AC162">
        <v>0.95</v>
      </c>
      <c r="AF162" s="85">
        <v>3</v>
      </c>
      <c r="AG162" s="85">
        <v>2</v>
      </c>
      <c r="AH162" s="85">
        <v>2</v>
      </c>
      <c r="AI162" s="85">
        <v>1</v>
      </c>
      <c r="AJ162" s="85">
        <v>2</v>
      </c>
      <c r="AK162" s="85">
        <v>5</v>
      </c>
      <c r="AL162" s="85">
        <v>3</v>
      </c>
      <c r="AM162" s="11">
        <f t="shared" si="36"/>
        <v>2.5714285714285716</v>
      </c>
      <c r="AN162" s="11">
        <f t="shared" si="37"/>
        <v>1.6190476190476193</v>
      </c>
      <c r="AO162" s="62" t="s">
        <v>51</v>
      </c>
      <c r="AP162" s="85">
        <v>4</v>
      </c>
      <c r="AQ162" s="85">
        <v>3</v>
      </c>
      <c r="AR162" s="85">
        <v>3</v>
      </c>
      <c r="AS162" s="85">
        <v>5</v>
      </c>
      <c r="AT162" s="85">
        <v>2</v>
      </c>
      <c r="AU162" s="85">
        <v>2</v>
      </c>
      <c r="AV162" s="85">
        <v>5</v>
      </c>
      <c r="AW162" s="11">
        <f>AVERAGE(AP162:AV162)</f>
        <v>3.4285714285714284</v>
      </c>
      <c r="AX162" s="11">
        <f>VAR(AP162:AV162)</f>
        <v>1.619047619047618</v>
      </c>
      <c r="AY162" s="62" t="s">
        <v>83</v>
      </c>
      <c r="AZ162" s="85">
        <v>1</v>
      </c>
      <c r="BA162" s="85">
        <v>5</v>
      </c>
      <c r="BB162" s="85">
        <v>5</v>
      </c>
      <c r="BC162" s="85">
        <v>5</v>
      </c>
      <c r="BD162" s="85">
        <v>5</v>
      </c>
      <c r="BE162" s="85">
        <v>5</v>
      </c>
      <c r="BF162" s="85">
        <v>5</v>
      </c>
      <c r="BG162" s="11">
        <f>AVERAGE(AZ162:BF162)</f>
        <v>4.4285714285714288</v>
      </c>
      <c r="BH162" s="11">
        <f>VAR(AZ162:BF162)</f>
        <v>2.2857142857142869</v>
      </c>
      <c r="BI162" s="62" t="s">
        <v>52</v>
      </c>
      <c r="BJ162" s="80">
        <v>2.57</v>
      </c>
      <c r="BK162" s="80">
        <v>5.7599999999999998E-2</v>
      </c>
      <c r="BL162" t="s">
        <v>43</v>
      </c>
    </row>
    <row r="163" spans="9:64">
      <c r="I163" s="33">
        <v>4</v>
      </c>
      <c r="J163" s="56">
        <v>4</v>
      </c>
      <c r="K163" s="57">
        <v>7</v>
      </c>
      <c r="L163" s="57">
        <v>13</v>
      </c>
      <c r="M163" s="57">
        <v>8</v>
      </c>
      <c r="N163" s="57">
        <v>10</v>
      </c>
      <c r="O163" s="57">
        <v>2</v>
      </c>
      <c r="P163" s="57">
        <v>11</v>
      </c>
      <c r="Q163" s="57">
        <v>6</v>
      </c>
      <c r="R163" s="57">
        <v>12</v>
      </c>
      <c r="S163" s="58">
        <v>3</v>
      </c>
      <c r="Y163">
        <v>3.57</v>
      </c>
      <c r="Z163">
        <v>1.05</v>
      </c>
      <c r="AA163" s="11">
        <f t="shared" si="38"/>
        <v>1.1025</v>
      </c>
      <c r="AB163" t="s">
        <v>50</v>
      </c>
      <c r="AC163">
        <v>1.29</v>
      </c>
      <c r="AF163" s="85">
        <v>3</v>
      </c>
      <c r="AG163" s="85">
        <v>4</v>
      </c>
      <c r="AH163" s="85">
        <v>1</v>
      </c>
      <c r="AI163" s="85">
        <v>1</v>
      </c>
      <c r="AJ163" s="85">
        <v>4</v>
      </c>
      <c r="AK163" s="85">
        <v>4</v>
      </c>
      <c r="AL163" s="85">
        <v>1</v>
      </c>
      <c r="AM163" s="11">
        <f t="shared" si="36"/>
        <v>2.5714285714285716</v>
      </c>
      <c r="AN163" s="11">
        <f t="shared" si="37"/>
        <v>2.285714285714286</v>
      </c>
      <c r="AO163" s="62" t="s">
        <v>52</v>
      </c>
      <c r="AP163" s="85">
        <v>4</v>
      </c>
      <c r="AQ163" s="85">
        <v>3</v>
      </c>
      <c r="AR163" s="85">
        <v>4</v>
      </c>
      <c r="AS163" s="85">
        <v>5</v>
      </c>
      <c r="AT163" s="85">
        <v>1</v>
      </c>
      <c r="AU163" s="85">
        <v>2</v>
      </c>
      <c r="AV163" s="85">
        <v>5</v>
      </c>
      <c r="AW163" s="11">
        <f>AVERAGE(AP163:AV163)</f>
        <v>3.4285714285714284</v>
      </c>
      <c r="AX163" s="11">
        <f>VAR(AP163:AV163)</f>
        <v>2.2857142857142847</v>
      </c>
      <c r="AY163" s="62" t="s">
        <v>52</v>
      </c>
      <c r="AZ163" s="4">
        <v>5</v>
      </c>
      <c r="BA163" s="4">
        <v>1</v>
      </c>
      <c r="BB163" s="4">
        <v>5</v>
      </c>
      <c r="BC163" s="4">
        <v>5</v>
      </c>
      <c r="BD163" s="4">
        <v>5</v>
      </c>
      <c r="BE163" s="4">
        <v>5</v>
      </c>
      <c r="BF163" s="4">
        <v>5</v>
      </c>
      <c r="BG163" s="11">
        <f>AVERAGE(AZ163:BF163)</f>
        <v>4.4285714285714288</v>
      </c>
      <c r="BH163" s="11">
        <f>VAR(AZ163:BF163)</f>
        <v>2.2857142857142869</v>
      </c>
      <c r="BJ163" s="78">
        <v>2.57</v>
      </c>
      <c r="BK163" s="78">
        <v>0.28089999999999998</v>
      </c>
      <c r="BL163" t="s">
        <v>49</v>
      </c>
    </row>
    <row r="164" spans="9:64">
      <c r="I164" s="52">
        <v>5</v>
      </c>
      <c r="J164" s="53">
        <v>7</v>
      </c>
      <c r="K164" s="54">
        <v>13</v>
      </c>
      <c r="L164" s="54">
        <v>2</v>
      </c>
      <c r="M164" s="54">
        <v>1</v>
      </c>
      <c r="N164" s="54">
        <v>3</v>
      </c>
      <c r="O164" s="54">
        <v>5</v>
      </c>
      <c r="P164" s="54">
        <v>12</v>
      </c>
      <c r="Q164" s="54">
        <v>15</v>
      </c>
      <c r="R164" s="54">
        <v>6</v>
      </c>
      <c r="S164" s="55">
        <v>14</v>
      </c>
      <c r="Y164">
        <v>4.43</v>
      </c>
      <c r="Z164">
        <v>1.1000000000000001</v>
      </c>
      <c r="AA164" s="11">
        <f t="shared" si="38"/>
        <v>1.2100000000000002</v>
      </c>
      <c r="AB164" t="s">
        <v>51</v>
      </c>
      <c r="AC164">
        <v>1.62</v>
      </c>
      <c r="AF164" s="4">
        <v>2</v>
      </c>
      <c r="AG164" s="4">
        <v>2</v>
      </c>
      <c r="AH164" s="4">
        <v>1</v>
      </c>
      <c r="AI164" s="4">
        <v>5</v>
      </c>
      <c r="AJ164" s="4">
        <v>5</v>
      </c>
      <c r="AK164" s="4">
        <v>2</v>
      </c>
      <c r="AL164" s="4">
        <v>1</v>
      </c>
      <c r="AM164" s="11">
        <f t="shared" si="36"/>
        <v>2.5714285714285716</v>
      </c>
      <c r="AN164" s="11">
        <f t="shared" si="37"/>
        <v>2.9523809523809526</v>
      </c>
      <c r="AP164" s="4">
        <v>4</v>
      </c>
      <c r="AQ164" s="4">
        <v>2</v>
      </c>
      <c r="AR164" s="4">
        <v>5</v>
      </c>
      <c r="AS164" s="4">
        <v>5</v>
      </c>
      <c r="AT164" s="4">
        <v>1</v>
      </c>
      <c r="AU164" s="4">
        <v>2</v>
      </c>
      <c r="AV164" s="4">
        <v>5</v>
      </c>
      <c r="AW164" s="11">
        <f>AVERAGE(AP164:AV164)</f>
        <v>3.4285714285714284</v>
      </c>
      <c r="AX164" s="11">
        <f>VAR(AP164:AV164)</f>
        <v>2.9523809523809512</v>
      </c>
      <c r="AZ164" s="4">
        <v>5</v>
      </c>
      <c r="BA164" s="4">
        <v>5</v>
      </c>
      <c r="BB164" s="4">
        <v>5</v>
      </c>
      <c r="BC164" s="4">
        <v>5</v>
      </c>
      <c r="BD164" s="4">
        <v>5</v>
      </c>
      <c r="BE164" s="4">
        <v>3</v>
      </c>
      <c r="BF164" s="4">
        <v>3</v>
      </c>
      <c r="BG164" s="11">
        <f>AVERAGE(AZ164:BF164)</f>
        <v>4.4285714285714288</v>
      </c>
      <c r="BH164" s="11">
        <f>VAR(AZ164:BF164)</f>
        <v>0.95238095238095377</v>
      </c>
      <c r="BJ164" s="80">
        <v>2.57</v>
      </c>
      <c r="BK164" s="80">
        <v>1.2100000000000002</v>
      </c>
      <c r="BL164" t="s">
        <v>51</v>
      </c>
    </row>
    <row r="165" spans="9:64">
      <c r="I165" s="33">
        <v>6</v>
      </c>
      <c r="J165" s="56">
        <v>6</v>
      </c>
      <c r="K165" s="57">
        <v>16</v>
      </c>
      <c r="L165" s="57">
        <v>5</v>
      </c>
      <c r="M165" s="57">
        <v>11</v>
      </c>
      <c r="N165" s="57">
        <v>4</v>
      </c>
      <c r="O165" s="57">
        <v>1</v>
      </c>
      <c r="P165" s="57">
        <v>8</v>
      </c>
      <c r="Q165" s="57">
        <v>14</v>
      </c>
      <c r="R165" s="57">
        <v>13</v>
      </c>
      <c r="S165" s="58">
        <v>2</v>
      </c>
      <c r="Y165">
        <v>4.57</v>
      </c>
      <c r="Z165">
        <v>1.96</v>
      </c>
      <c r="AA165" s="11">
        <f t="shared" si="38"/>
        <v>3.8415999999999997</v>
      </c>
      <c r="AB165" t="s">
        <v>52</v>
      </c>
      <c r="AC165">
        <v>2.29</v>
      </c>
      <c r="AF165" s="22">
        <v>5</v>
      </c>
      <c r="AG165" s="22">
        <v>1</v>
      </c>
      <c r="AH165" s="22">
        <v>1</v>
      </c>
      <c r="AI165" s="22">
        <v>4</v>
      </c>
      <c r="AJ165" s="22">
        <v>5</v>
      </c>
      <c r="AK165" s="22">
        <v>1</v>
      </c>
      <c r="AL165" s="22">
        <v>1</v>
      </c>
      <c r="AM165" s="11">
        <f t="shared" si="36"/>
        <v>2.5714285714285716</v>
      </c>
      <c r="AN165" s="11">
        <f t="shared" si="37"/>
        <v>3.9523809523809526</v>
      </c>
      <c r="AP165" s="4">
        <v>5</v>
      </c>
      <c r="AQ165" s="4">
        <v>2</v>
      </c>
      <c r="AR165" s="4">
        <v>5</v>
      </c>
      <c r="AS165" s="4">
        <v>1</v>
      </c>
      <c r="AT165" s="4">
        <v>1</v>
      </c>
      <c r="AU165" s="4">
        <v>5</v>
      </c>
      <c r="AV165" s="4">
        <v>5</v>
      </c>
      <c r="AW165" s="11">
        <f>AVERAGE(AP165:AV165)</f>
        <v>3.4285714285714284</v>
      </c>
      <c r="AX165" s="11">
        <f>VAR(AP165:AV165)</f>
        <v>3.9523809523809512</v>
      </c>
      <c r="AZ165" s="4"/>
      <c r="BA165" s="4"/>
      <c r="BB165" s="4"/>
      <c r="BC165" s="4"/>
      <c r="BD165" s="4"/>
      <c r="BE165" s="4"/>
      <c r="BF165" s="4"/>
      <c r="BG165" s="11"/>
      <c r="BH165" s="11"/>
      <c r="BJ165" s="80">
        <v>2.57</v>
      </c>
      <c r="BK165" s="80">
        <v>3.8415999999999997</v>
      </c>
      <c r="BL165" t="s">
        <v>52</v>
      </c>
    </row>
    <row r="166" spans="9:64">
      <c r="I166" s="52">
        <v>7</v>
      </c>
      <c r="J166" s="53">
        <v>16</v>
      </c>
      <c r="K166" s="54">
        <v>8</v>
      </c>
      <c r="L166" s="54">
        <v>3</v>
      </c>
      <c r="M166" s="54">
        <v>15</v>
      </c>
      <c r="N166" s="54">
        <v>7</v>
      </c>
      <c r="O166" s="54">
        <v>4</v>
      </c>
      <c r="P166" s="54">
        <v>5</v>
      </c>
      <c r="Q166" s="54">
        <v>10</v>
      </c>
      <c r="R166" s="54">
        <v>1</v>
      </c>
      <c r="S166" s="55">
        <v>13</v>
      </c>
      <c r="AP166" s="11"/>
      <c r="AQ166" s="11"/>
      <c r="BJ166" s="81">
        <v>3.43</v>
      </c>
      <c r="BK166" s="81">
        <v>5.7599999999999998E-2</v>
      </c>
      <c r="BL166" t="s">
        <v>43</v>
      </c>
    </row>
    <row r="167" spans="9:64">
      <c r="I167" s="33">
        <v>8</v>
      </c>
      <c r="J167" s="56">
        <v>2</v>
      </c>
      <c r="K167" s="57">
        <v>14</v>
      </c>
      <c r="L167" s="57">
        <v>7</v>
      </c>
      <c r="M167" s="57">
        <v>6</v>
      </c>
      <c r="N167" s="57">
        <v>9</v>
      </c>
      <c r="O167" s="57">
        <v>8</v>
      </c>
      <c r="P167" s="57">
        <v>16</v>
      </c>
      <c r="Q167" s="57">
        <v>3</v>
      </c>
      <c r="R167" s="57">
        <v>15</v>
      </c>
      <c r="S167" s="58">
        <v>4</v>
      </c>
      <c r="AF167">
        <v>1.57</v>
      </c>
      <c r="AP167">
        <v>3.57</v>
      </c>
      <c r="AZ167">
        <v>4.57</v>
      </c>
      <c r="BJ167" s="81">
        <v>3.43</v>
      </c>
      <c r="BK167" s="81">
        <v>0.28090000000000004</v>
      </c>
      <c r="BL167" t="s">
        <v>49</v>
      </c>
    </row>
    <row r="168" spans="9:64">
      <c r="I168" s="52">
        <v>9</v>
      </c>
      <c r="J168" s="53">
        <v>13</v>
      </c>
      <c r="K168" s="54">
        <v>15</v>
      </c>
      <c r="L168" s="54">
        <v>8</v>
      </c>
      <c r="M168" s="54">
        <v>10</v>
      </c>
      <c r="N168" s="54">
        <v>2</v>
      </c>
      <c r="O168" s="54">
        <v>14</v>
      </c>
      <c r="P168" s="54">
        <v>3</v>
      </c>
      <c r="Q168" s="54">
        <v>1</v>
      </c>
      <c r="R168" s="54">
        <v>9</v>
      </c>
      <c r="S168" s="55">
        <v>11</v>
      </c>
      <c r="AF168" s="4">
        <v>1</v>
      </c>
      <c r="AG168" s="4">
        <v>1</v>
      </c>
      <c r="AH168" s="4">
        <v>2</v>
      </c>
      <c r="AI168" s="4">
        <v>1</v>
      </c>
      <c r="AJ168" s="4">
        <v>2</v>
      </c>
      <c r="AK168" s="4">
        <v>2</v>
      </c>
      <c r="AL168" s="4">
        <v>2</v>
      </c>
      <c r="AM168" s="11">
        <f t="shared" ref="AM168:AM174" si="39">AVERAGE(AF168:AL168)</f>
        <v>1.5714285714285714</v>
      </c>
      <c r="AN168" s="11">
        <f t="shared" ref="AN168:AN174" si="40">VAR(AF168:AL168)</f>
        <v>0.28571428571428586</v>
      </c>
      <c r="AO168" t="s">
        <v>43</v>
      </c>
      <c r="AP168" s="85">
        <v>4</v>
      </c>
      <c r="AQ168" s="85">
        <v>3</v>
      </c>
      <c r="AR168" s="85">
        <v>4</v>
      </c>
      <c r="AS168" s="85">
        <v>3</v>
      </c>
      <c r="AT168" s="85">
        <v>3</v>
      </c>
      <c r="AU168" s="85">
        <v>4</v>
      </c>
      <c r="AV168" s="85">
        <v>4</v>
      </c>
      <c r="AW168" s="11">
        <f>AVERAGE(AP168:AV168)</f>
        <v>3.5714285714285716</v>
      </c>
      <c r="AX168" s="11">
        <f>VAR(AP168:AV168)</f>
        <v>0.2857142857142847</v>
      </c>
      <c r="AY168" s="62" t="s">
        <v>43</v>
      </c>
      <c r="AZ168" s="4">
        <v>4</v>
      </c>
      <c r="BA168" s="4">
        <v>5</v>
      </c>
      <c r="BB168" s="4">
        <v>5</v>
      </c>
      <c r="BC168" s="4">
        <v>4</v>
      </c>
      <c r="BD168" s="4">
        <v>5</v>
      </c>
      <c r="BE168" s="4">
        <v>5</v>
      </c>
      <c r="BF168" s="4">
        <v>4</v>
      </c>
      <c r="BG168" s="11">
        <f t="shared" ref="BG168:BG169" si="41">AVERAGE(AZ168:BF168)</f>
        <v>4.5714285714285712</v>
      </c>
      <c r="BH168" s="11">
        <f t="shared" ref="BH168:BH169" si="42">VAR(AZ168:BF168)</f>
        <v>0.28571428571428709</v>
      </c>
      <c r="BI168" t="s">
        <v>43</v>
      </c>
      <c r="BJ168" s="80">
        <v>3.43</v>
      </c>
      <c r="BK168" s="80">
        <v>1.21</v>
      </c>
      <c r="BL168" t="s">
        <v>51</v>
      </c>
    </row>
    <row r="169" spans="9:64">
      <c r="I169" s="33">
        <v>10</v>
      </c>
      <c r="J169" s="56">
        <v>14</v>
      </c>
      <c r="K169" s="57">
        <v>1</v>
      </c>
      <c r="L169" s="57">
        <v>12</v>
      </c>
      <c r="M169" s="57">
        <v>2</v>
      </c>
      <c r="N169" s="57">
        <v>13</v>
      </c>
      <c r="O169" s="57">
        <v>10</v>
      </c>
      <c r="P169" s="57">
        <v>9</v>
      </c>
      <c r="Q169" s="57">
        <v>7</v>
      </c>
      <c r="R169" s="57">
        <v>4</v>
      </c>
      <c r="S169" s="58">
        <v>16</v>
      </c>
      <c r="AF169" s="85">
        <v>2</v>
      </c>
      <c r="AG169" s="85">
        <v>1</v>
      </c>
      <c r="AH169" s="85">
        <v>1</v>
      </c>
      <c r="AI169" s="85">
        <v>3</v>
      </c>
      <c r="AJ169" s="85">
        <v>1</v>
      </c>
      <c r="AK169" s="85">
        <v>1</v>
      </c>
      <c r="AL169" s="85">
        <v>2</v>
      </c>
      <c r="AM169" s="11">
        <f t="shared" si="39"/>
        <v>1.5714285714285714</v>
      </c>
      <c r="AN169" s="11">
        <f t="shared" si="40"/>
        <v>0.61904761904761918</v>
      </c>
      <c r="AO169" s="62" t="s">
        <v>44</v>
      </c>
      <c r="AP169" s="4">
        <v>2</v>
      </c>
      <c r="AQ169" s="4">
        <v>4</v>
      </c>
      <c r="AR169" s="4">
        <v>4</v>
      </c>
      <c r="AS169" s="4">
        <v>4</v>
      </c>
      <c r="AT169" s="4">
        <v>4</v>
      </c>
      <c r="AU169" s="4">
        <v>4</v>
      </c>
      <c r="AV169" s="4">
        <v>3</v>
      </c>
      <c r="AW169" s="11">
        <f>AVERAGE(AP169:AV169)</f>
        <v>3.5714285714285716</v>
      </c>
      <c r="AX169" s="11">
        <f>VAR(AP169:AV169)</f>
        <v>0.61904761904761807</v>
      </c>
      <c r="AY169" t="s">
        <v>84</v>
      </c>
      <c r="AZ169" s="4">
        <v>5</v>
      </c>
      <c r="BA169" s="4">
        <v>4</v>
      </c>
      <c r="BB169" s="4">
        <v>5</v>
      </c>
      <c r="BC169" s="4">
        <v>4</v>
      </c>
      <c r="BD169" s="4">
        <v>5</v>
      </c>
      <c r="BE169" s="4">
        <v>5</v>
      </c>
      <c r="BF169" s="4">
        <v>4</v>
      </c>
      <c r="BG169" s="11">
        <f t="shared" si="41"/>
        <v>4.5714285714285712</v>
      </c>
      <c r="BH169" s="11">
        <f t="shared" si="42"/>
        <v>0.28571428571428709</v>
      </c>
      <c r="BJ169" s="80">
        <v>3.43</v>
      </c>
      <c r="BK169" s="80">
        <v>3.8416000000000001</v>
      </c>
      <c r="BL169" t="s">
        <v>52</v>
      </c>
    </row>
    <row r="170" spans="9:64">
      <c r="I170" s="52">
        <v>11</v>
      </c>
      <c r="J170" s="53">
        <v>11</v>
      </c>
      <c r="K170" s="54">
        <v>12</v>
      </c>
      <c r="L170" s="54">
        <v>1</v>
      </c>
      <c r="M170" s="54">
        <v>3</v>
      </c>
      <c r="N170" s="54">
        <v>15</v>
      </c>
      <c r="O170" s="54">
        <v>9</v>
      </c>
      <c r="P170" s="54">
        <v>13</v>
      </c>
      <c r="Q170" s="54">
        <v>4</v>
      </c>
      <c r="R170" s="54">
        <v>16</v>
      </c>
      <c r="S170" s="55">
        <v>6</v>
      </c>
      <c r="AF170" s="85">
        <v>3</v>
      </c>
      <c r="AG170" s="85">
        <v>2</v>
      </c>
      <c r="AH170" s="85">
        <v>1</v>
      </c>
      <c r="AI170" s="85">
        <v>1</v>
      </c>
      <c r="AJ170" s="85">
        <v>1</v>
      </c>
      <c r="AK170" s="85">
        <v>1</v>
      </c>
      <c r="AL170" s="85">
        <v>2</v>
      </c>
      <c r="AM170" s="11">
        <f t="shared" si="39"/>
        <v>1.5714285714285714</v>
      </c>
      <c r="AN170" s="11">
        <f t="shared" si="40"/>
        <v>0.61904761904761918</v>
      </c>
      <c r="AP170" s="85">
        <v>3</v>
      </c>
      <c r="AQ170" s="85">
        <v>4</v>
      </c>
      <c r="AR170" s="85">
        <v>4</v>
      </c>
      <c r="AS170" s="85">
        <v>5</v>
      </c>
      <c r="AT170" s="85">
        <v>4</v>
      </c>
      <c r="AU170" s="85">
        <v>3</v>
      </c>
      <c r="AV170" s="85">
        <v>2</v>
      </c>
      <c r="AW170" s="11">
        <f>AVERAGE(AP170:AV170)</f>
        <v>3.5714285714285716</v>
      </c>
      <c r="AX170" s="11">
        <f>VAR(AP170:AV170)</f>
        <v>0.95238095238095133</v>
      </c>
      <c r="AY170" s="62" t="s">
        <v>49</v>
      </c>
      <c r="AZ170" s="85">
        <v>4</v>
      </c>
      <c r="BA170" s="85">
        <v>5</v>
      </c>
      <c r="BB170" s="85">
        <v>3</v>
      </c>
      <c r="BC170" s="85">
        <v>5</v>
      </c>
      <c r="BD170" s="85">
        <v>5</v>
      </c>
      <c r="BE170" s="85">
        <v>5</v>
      </c>
      <c r="BF170" s="85">
        <v>5</v>
      </c>
      <c r="BG170" s="11">
        <f t="shared" ref="BG170" si="43">AVERAGE(AZ170:BF170)</f>
        <v>4.5714285714285712</v>
      </c>
      <c r="BH170" s="11">
        <f t="shared" ref="BH170" si="44">VAR(AZ170:BF170)</f>
        <v>0.6190476190476204</v>
      </c>
      <c r="BI170" s="62" t="s">
        <v>44</v>
      </c>
      <c r="BJ170" s="82">
        <v>3.57</v>
      </c>
      <c r="BK170" s="82">
        <v>5.7599999999999998E-2</v>
      </c>
      <c r="BL170" t="s">
        <v>43</v>
      </c>
    </row>
    <row r="171" spans="9:64">
      <c r="I171" s="33">
        <v>12</v>
      </c>
      <c r="J171" s="56">
        <v>10</v>
      </c>
      <c r="K171" s="57">
        <v>3</v>
      </c>
      <c r="L171" s="57">
        <v>15</v>
      </c>
      <c r="M171" s="57">
        <v>14</v>
      </c>
      <c r="N171" s="57">
        <v>16</v>
      </c>
      <c r="O171" s="57">
        <v>11</v>
      </c>
      <c r="P171" s="57">
        <v>4</v>
      </c>
      <c r="Q171" s="57">
        <v>5</v>
      </c>
      <c r="R171" s="57">
        <v>2</v>
      </c>
      <c r="S171" s="58">
        <v>12</v>
      </c>
      <c r="AF171" s="85">
        <v>2</v>
      </c>
      <c r="AG171" s="85">
        <v>1</v>
      </c>
      <c r="AH171" s="85">
        <v>1</v>
      </c>
      <c r="AI171" s="85">
        <v>3</v>
      </c>
      <c r="AJ171" s="85">
        <v>2</v>
      </c>
      <c r="AK171" s="85">
        <v>1</v>
      </c>
      <c r="AL171" s="85">
        <v>1</v>
      </c>
      <c r="AM171" s="11">
        <f t="shared" si="39"/>
        <v>1.5714285714285714</v>
      </c>
      <c r="AN171" s="11">
        <f t="shared" si="40"/>
        <v>0.61904761904761918</v>
      </c>
      <c r="AO171" s="62"/>
      <c r="AP171" s="4"/>
      <c r="AQ171" s="4"/>
      <c r="AR171" s="4"/>
      <c r="AS171" s="4"/>
      <c r="AT171" s="4"/>
      <c r="AU171" s="4"/>
      <c r="AV171" s="4"/>
      <c r="AW171" s="11"/>
      <c r="AX171" s="11"/>
      <c r="AZ171" s="85">
        <v>5</v>
      </c>
      <c r="BA171" s="85">
        <v>5</v>
      </c>
      <c r="BB171" s="85">
        <v>5</v>
      </c>
      <c r="BC171" s="85">
        <v>5</v>
      </c>
      <c r="BD171" s="85">
        <v>5</v>
      </c>
      <c r="BE171" s="85">
        <v>4</v>
      </c>
      <c r="BF171" s="85">
        <v>3</v>
      </c>
      <c r="BG171" s="11">
        <f t="shared" ref="BG171" si="45">AVERAGE(AZ171:BF171)</f>
        <v>4.5714285714285712</v>
      </c>
      <c r="BH171" s="11">
        <f t="shared" ref="BH171" si="46">VAR(AZ171:BF171)</f>
        <v>0.6190476190476204</v>
      </c>
      <c r="BJ171" s="82">
        <v>3.57</v>
      </c>
      <c r="BK171" s="82">
        <v>0.28090000000000004</v>
      </c>
      <c r="BL171" t="s">
        <v>49</v>
      </c>
    </row>
    <row r="172" spans="9:64">
      <c r="I172" s="52">
        <v>13</v>
      </c>
      <c r="J172" s="53">
        <v>5</v>
      </c>
      <c r="K172" s="54">
        <v>4</v>
      </c>
      <c r="L172" s="54">
        <v>10</v>
      </c>
      <c r="M172" s="54">
        <v>13</v>
      </c>
      <c r="N172" s="54">
        <v>11</v>
      </c>
      <c r="O172" s="54">
        <v>6</v>
      </c>
      <c r="P172" s="54">
        <v>15</v>
      </c>
      <c r="Q172" s="54">
        <v>9</v>
      </c>
      <c r="R172" s="54">
        <v>14</v>
      </c>
      <c r="S172" s="55">
        <v>7</v>
      </c>
      <c r="AF172" s="85">
        <v>1</v>
      </c>
      <c r="AG172" s="85">
        <v>2</v>
      </c>
      <c r="AH172" s="85">
        <v>1</v>
      </c>
      <c r="AI172" s="85">
        <v>1</v>
      </c>
      <c r="AJ172" s="85">
        <v>3</v>
      </c>
      <c r="AK172" s="85">
        <v>1</v>
      </c>
      <c r="AL172" s="85">
        <v>2</v>
      </c>
      <c r="AM172" s="11">
        <f t="shared" si="39"/>
        <v>1.5714285714285714</v>
      </c>
      <c r="AN172" s="11">
        <f t="shared" si="40"/>
        <v>0.61904761904761918</v>
      </c>
      <c r="AP172" s="4">
        <v>3</v>
      </c>
      <c r="AQ172" s="4">
        <v>4</v>
      </c>
      <c r="AR172" s="4">
        <v>3</v>
      </c>
      <c r="AS172" s="4">
        <v>5</v>
      </c>
      <c r="AT172" s="4">
        <v>5</v>
      </c>
      <c r="AU172" s="4">
        <v>3</v>
      </c>
      <c r="AV172" s="4">
        <v>2</v>
      </c>
      <c r="AW172" s="11">
        <f>AVERAGE(AP172:AV172)</f>
        <v>3.5714285714285716</v>
      </c>
      <c r="AX172" s="11">
        <f>VAR(AP172:AV172)</f>
        <v>1.2857142857142847</v>
      </c>
      <c r="AY172" t="s">
        <v>50</v>
      </c>
      <c r="AZ172" s="85">
        <v>4</v>
      </c>
      <c r="BA172" s="85">
        <v>5</v>
      </c>
      <c r="BB172" s="85">
        <v>5</v>
      </c>
      <c r="BC172" s="85">
        <v>3</v>
      </c>
      <c r="BD172" s="85">
        <v>5</v>
      </c>
      <c r="BE172" s="85">
        <v>5</v>
      </c>
      <c r="BF172" s="85">
        <v>5</v>
      </c>
      <c r="BG172" s="11">
        <f t="shared" ref="BG172:BG177" si="47">AVERAGE(AZ172:BF172)</f>
        <v>4.5714285714285712</v>
      </c>
      <c r="BH172" s="11">
        <f t="shared" ref="BH172:BH177" si="48">VAR(AZ172:BF172)</f>
        <v>0.6190476190476204</v>
      </c>
      <c r="BJ172" s="79">
        <v>3.57</v>
      </c>
      <c r="BK172" s="79">
        <v>1.21</v>
      </c>
      <c r="BL172" t="s">
        <v>51</v>
      </c>
    </row>
    <row r="173" spans="9:64">
      <c r="I173" s="33">
        <v>14</v>
      </c>
      <c r="J173" s="56">
        <v>3</v>
      </c>
      <c r="K173" s="57">
        <v>9</v>
      </c>
      <c r="L173" s="57">
        <v>6</v>
      </c>
      <c r="M173" s="57">
        <v>5</v>
      </c>
      <c r="N173" s="57">
        <v>12</v>
      </c>
      <c r="O173" s="57">
        <v>16</v>
      </c>
      <c r="P173" s="57">
        <v>14</v>
      </c>
      <c r="Q173" s="57">
        <v>13</v>
      </c>
      <c r="R173" s="57">
        <v>8</v>
      </c>
      <c r="S173" s="58">
        <v>10</v>
      </c>
      <c r="AF173" s="4">
        <v>1</v>
      </c>
      <c r="AG173" s="4">
        <v>1</v>
      </c>
      <c r="AH173" s="4">
        <v>3</v>
      </c>
      <c r="AI173" s="4">
        <v>1</v>
      </c>
      <c r="AJ173" s="4">
        <v>1</v>
      </c>
      <c r="AK173" s="4">
        <v>1</v>
      </c>
      <c r="AL173" s="4">
        <v>3</v>
      </c>
      <c r="AM173" s="11">
        <f t="shared" si="39"/>
        <v>1.5714285714285714</v>
      </c>
      <c r="AN173" s="11">
        <f t="shared" si="40"/>
        <v>0.95238095238095255</v>
      </c>
      <c r="AO173" t="s">
        <v>49</v>
      </c>
      <c r="AP173" s="85">
        <v>4</v>
      </c>
      <c r="AQ173" s="85">
        <v>1</v>
      </c>
      <c r="AR173" s="85">
        <v>5</v>
      </c>
      <c r="AS173" s="85">
        <v>4</v>
      </c>
      <c r="AT173" s="85">
        <v>4</v>
      </c>
      <c r="AU173" s="85">
        <v>4</v>
      </c>
      <c r="AV173" s="85">
        <v>3</v>
      </c>
      <c r="AW173" s="11">
        <f>AVERAGE(AP173:AV173)</f>
        <v>3.5714285714285716</v>
      </c>
      <c r="AX173" s="11">
        <f>VAR(AP173:AV173)</f>
        <v>1.619047619047618</v>
      </c>
      <c r="AY173" s="62" t="s">
        <v>51</v>
      </c>
      <c r="AZ173" s="85">
        <v>5</v>
      </c>
      <c r="BA173" s="85">
        <v>5</v>
      </c>
      <c r="BB173" s="85">
        <v>5</v>
      </c>
      <c r="BC173" s="85">
        <v>4</v>
      </c>
      <c r="BD173" s="85">
        <v>3</v>
      </c>
      <c r="BE173" s="85">
        <v>5</v>
      </c>
      <c r="BF173" s="85">
        <v>5</v>
      </c>
      <c r="BG173" s="11">
        <f t="shared" si="47"/>
        <v>4.5714285714285712</v>
      </c>
      <c r="BH173" s="11">
        <f t="shared" si="48"/>
        <v>0.6190476190476204</v>
      </c>
      <c r="BJ173" s="82">
        <v>3.57</v>
      </c>
      <c r="BK173" s="82">
        <v>3.8416000000000001</v>
      </c>
      <c r="BL173" t="s">
        <v>52</v>
      </c>
    </row>
    <row r="174" spans="9:64">
      <c r="I174" s="52">
        <v>15</v>
      </c>
      <c r="J174" s="53">
        <v>8</v>
      </c>
      <c r="K174" s="54">
        <v>2</v>
      </c>
      <c r="L174" s="54">
        <v>9</v>
      </c>
      <c r="M174" s="54">
        <v>12</v>
      </c>
      <c r="N174" s="54">
        <v>5</v>
      </c>
      <c r="O174" s="54">
        <v>13</v>
      </c>
      <c r="P174" s="54">
        <v>7</v>
      </c>
      <c r="Q174" s="54">
        <v>16</v>
      </c>
      <c r="R174" s="54">
        <v>11</v>
      </c>
      <c r="S174" s="55">
        <v>15</v>
      </c>
      <c r="AF174" s="85">
        <v>1</v>
      </c>
      <c r="AG174" s="85">
        <v>4</v>
      </c>
      <c r="AH174" s="85">
        <v>1</v>
      </c>
      <c r="AI174" s="85">
        <v>1</v>
      </c>
      <c r="AJ174" s="85">
        <v>2</v>
      </c>
      <c r="AK174" s="85">
        <v>1</v>
      </c>
      <c r="AL174" s="85">
        <v>1</v>
      </c>
      <c r="AM174" s="11">
        <f t="shared" si="39"/>
        <v>1.5714285714285714</v>
      </c>
      <c r="AN174" s="11">
        <f t="shared" si="40"/>
        <v>1.2857142857142858</v>
      </c>
      <c r="AO174" s="62" t="s">
        <v>50</v>
      </c>
      <c r="AP174" s="85">
        <v>5</v>
      </c>
      <c r="AQ174" s="85">
        <v>2</v>
      </c>
      <c r="AR174" s="85">
        <v>4</v>
      </c>
      <c r="AS174" s="85">
        <v>2</v>
      </c>
      <c r="AT174" s="85">
        <v>2</v>
      </c>
      <c r="AU174" s="85">
        <v>5</v>
      </c>
      <c r="AV174" s="85">
        <v>5</v>
      </c>
      <c r="AW174" s="11">
        <f>AVERAGE(AP174:AV174)</f>
        <v>3.5714285714285716</v>
      </c>
      <c r="AX174" s="11">
        <f>VAR(AP174:AV174)</f>
        <v>2.2857142857142847</v>
      </c>
      <c r="AY174" s="62" t="s">
        <v>52</v>
      </c>
      <c r="AZ174" s="85">
        <v>2</v>
      </c>
      <c r="BA174" s="85">
        <v>5</v>
      </c>
      <c r="BB174" s="85">
        <v>5</v>
      </c>
      <c r="BC174" s="85">
        <v>5</v>
      </c>
      <c r="BD174" s="85">
        <v>5</v>
      </c>
      <c r="BE174" s="85">
        <v>5</v>
      </c>
      <c r="BF174" s="85">
        <v>5</v>
      </c>
      <c r="BG174" s="11">
        <f t="shared" si="47"/>
        <v>4.5714285714285712</v>
      </c>
      <c r="BH174" s="11">
        <f t="shared" si="48"/>
        <v>1.2857142857142871</v>
      </c>
      <c r="BI174" s="62" t="s">
        <v>50</v>
      </c>
      <c r="BJ174" s="82">
        <v>4.43</v>
      </c>
      <c r="BK174" s="82">
        <v>5.7599999999999998E-2</v>
      </c>
      <c r="BL174" t="s">
        <v>43</v>
      </c>
    </row>
    <row r="175" spans="9:64">
      <c r="I175" s="33">
        <v>16</v>
      </c>
      <c r="J175" s="59">
        <v>15</v>
      </c>
      <c r="K175" s="60">
        <v>6</v>
      </c>
      <c r="L175" s="60">
        <v>11</v>
      </c>
      <c r="M175" s="60">
        <v>16</v>
      </c>
      <c r="N175" s="60">
        <v>14</v>
      </c>
      <c r="O175" s="60">
        <v>12</v>
      </c>
      <c r="P175" s="60">
        <v>10</v>
      </c>
      <c r="Q175" s="60">
        <v>8</v>
      </c>
      <c r="R175" s="60">
        <v>7</v>
      </c>
      <c r="S175" s="61">
        <v>1</v>
      </c>
      <c r="AF175" s="85">
        <v>4</v>
      </c>
      <c r="AG175" s="85">
        <v>1</v>
      </c>
      <c r="AH175" s="85">
        <v>1</v>
      </c>
      <c r="AI175" s="85">
        <v>1</v>
      </c>
      <c r="AJ175" s="85">
        <v>1</v>
      </c>
      <c r="AK175" s="85">
        <v>2</v>
      </c>
      <c r="AL175" s="85">
        <v>1</v>
      </c>
      <c r="AM175" s="11">
        <f t="shared" ref="AM175" si="49">AVERAGE(AF175:AL175)</f>
        <v>1.5714285714285714</v>
      </c>
      <c r="AN175" s="11">
        <f t="shared" ref="AN175" si="50">VAR(AF175:AL175)</f>
        <v>1.2857142857142858</v>
      </c>
      <c r="AO175" s="62" t="s">
        <v>50</v>
      </c>
      <c r="AP175" s="4">
        <v>5</v>
      </c>
      <c r="AQ175" s="4">
        <v>2</v>
      </c>
      <c r="AR175" s="4">
        <v>5</v>
      </c>
      <c r="AS175" s="4">
        <v>2</v>
      </c>
      <c r="AT175" s="4">
        <v>1</v>
      </c>
      <c r="AU175" s="4">
        <v>5</v>
      </c>
      <c r="AV175" s="4">
        <v>5</v>
      </c>
      <c r="AW175" s="11">
        <f>AVERAGE(AP175:AV175)</f>
        <v>3.5714285714285716</v>
      </c>
      <c r="AX175" s="11">
        <f>VAR(AP175:AV175)</f>
        <v>3.2857142857142847</v>
      </c>
      <c r="AZ175" s="85">
        <v>5</v>
      </c>
      <c r="BA175" s="85">
        <v>5</v>
      </c>
      <c r="BB175" s="85">
        <v>5</v>
      </c>
      <c r="BC175" s="85">
        <v>5</v>
      </c>
      <c r="BD175" s="85">
        <v>2</v>
      </c>
      <c r="BE175" s="85">
        <v>5</v>
      </c>
      <c r="BF175" s="85">
        <v>5</v>
      </c>
      <c r="BG175" s="11">
        <f t="shared" si="47"/>
        <v>4.5714285714285712</v>
      </c>
      <c r="BH175" s="11">
        <f t="shared" si="48"/>
        <v>1.2857142857142871</v>
      </c>
      <c r="BJ175" s="82">
        <v>4.43</v>
      </c>
      <c r="BK175" s="82">
        <v>0.28089999999999998</v>
      </c>
      <c r="BL175" t="s">
        <v>49</v>
      </c>
    </row>
    <row r="176" spans="9:64">
      <c r="M176">
        <v>17</v>
      </c>
      <c r="N176" s="68">
        <v>18</v>
      </c>
      <c r="O176" s="68">
        <v>19</v>
      </c>
      <c r="P176" s="68">
        <v>20</v>
      </c>
      <c r="Q176" s="68">
        <v>21</v>
      </c>
      <c r="R176" s="68">
        <v>22</v>
      </c>
      <c r="S176" s="69">
        <v>23</v>
      </c>
      <c r="T176" s="68">
        <v>24</v>
      </c>
      <c r="U176" s="68">
        <v>25</v>
      </c>
      <c r="V176" s="68">
        <v>26</v>
      </c>
      <c r="W176" s="68">
        <v>27</v>
      </c>
      <c r="X176" s="68">
        <v>28</v>
      </c>
      <c r="Y176" s="68">
        <v>29</v>
      </c>
      <c r="Z176" s="68">
        <v>30</v>
      </c>
      <c r="AA176" s="68">
        <v>31</v>
      </c>
      <c r="AB176" s="68">
        <v>32</v>
      </c>
      <c r="AF176" s="85">
        <v>2</v>
      </c>
      <c r="AG176" s="85">
        <v>1</v>
      </c>
      <c r="AH176" s="85">
        <v>1</v>
      </c>
      <c r="AI176" s="85">
        <v>4</v>
      </c>
      <c r="AJ176" s="85">
        <v>1</v>
      </c>
      <c r="AK176" s="85">
        <v>1</v>
      </c>
      <c r="AL176" s="85">
        <v>1</v>
      </c>
      <c r="AM176" s="11">
        <f t="shared" ref="AM176:AM177" si="51">AVERAGE(AF176:AL176)</f>
        <v>1.5714285714285714</v>
      </c>
      <c r="AN176" s="11">
        <f t="shared" ref="AN176:AN177" si="52">VAR(AF176:AL176)</f>
        <v>1.2857142857142858</v>
      </c>
      <c r="AO176" s="62" t="s">
        <v>50</v>
      </c>
      <c r="AP176" s="4">
        <v>1</v>
      </c>
      <c r="AQ176" s="4">
        <v>5</v>
      </c>
      <c r="AR176" s="4">
        <v>5</v>
      </c>
      <c r="AS176" s="4">
        <v>1</v>
      </c>
      <c r="AT176" s="4">
        <v>3</v>
      </c>
      <c r="AU176" s="4">
        <v>5</v>
      </c>
      <c r="AV176" s="4">
        <v>5</v>
      </c>
      <c r="AW176" s="11">
        <f>AVERAGE(AP176:AV176)</f>
        <v>3.5714285714285716</v>
      </c>
      <c r="AX176" s="11">
        <f>VAR(AP176:AV176)</f>
        <v>3.6190476190476182</v>
      </c>
      <c r="AZ176" s="85">
        <v>5</v>
      </c>
      <c r="BA176" s="85">
        <v>2</v>
      </c>
      <c r="BB176" s="85">
        <v>5</v>
      </c>
      <c r="BC176" s="85">
        <v>5</v>
      </c>
      <c r="BD176" s="85">
        <v>5</v>
      </c>
      <c r="BE176" s="85">
        <v>5</v>
      </c>
      <c r="BF176" s="85">
        <v>5</v>
      </c>
      <c r="BG176" s="11">
        <f t="shared" si="47"/>
        <v>4.5714285714285712</v>
      </c>
      <c r="BH176" s="11">
        <f t="shared" si="48"/>
        <v>1.2857142857142871</v>
      </c>
      <c r="BJ176" s="82">
        <v>4.43</v>
      </c>
      <c r="BK176" s="82">
        <v>1.2100000000000002</v>
      </c>
      <c r="BL176" t="s">
        <v>51</v>
      </c>
    </row>
    <row r="177" spans="8:64">
      <c r="M177" s="60">
        <v>1</v>
      </c>
      <c r="N177" s="60">
        <v>2</v>
      </c>
      <c r="O177" s="60">
        <v>3</v>
      </c>
      <c r="P177" s="60">
        <v>4</v>
      </c>
      <c r="Q177" s="60">
        <v>5</v>
      </c>
      <c r="R177" s="60">
        <v>6</v>
      </c>
      <c r="S177" s="60">
        <v>7</v>
      </c>
      <c r="T177" s="60">
        <v>8</v>
      </c>
      <c r="U177" s="60">
        <v>9</v>
      </c>
      <c r="V177" s="60">
        <v>10</v>
      </c>
      <c r="W177" s="60">
        <v>11</v>
      </c>
      <c r="X177" s="60">
        <v>12</v>
      </c>
      <c r="Y177" s="60">
        <v>13</v>
      </c>
      <c r="Z177" s="60">
        <v>14</v>
      </c>
      <c r="AA177" s="60">
        <v>15</v>
      </c>
      <c r="AB177" s="60">
        <v>16</v>
      </c>
      <c r="AF177" s="85">
        <v>1</v>
      </c>
      <c r="AG177" s="85">
        <v>1</v>
      </c>
      <c r="AH177" s="85">
        <v>1</v>
      </c>
      <c r="AI177" s="85">
        <v>1</v>
      </c>
      <c r="AJ177" s="85">
        <v>2</v>
      </c>
      <c r="AK177" s="85">
        <v>1</v>
      </c>
      <c r="AL177" s="85">
        <v>4</v>
      </c>
      <c r="AM177" s="11">
        <f t="shared" si="51"/>
        <v>1.5714285714285714</v>
      </c>
      <c r="AN177" s="11">
        <f t="shared" si="52"/>
        <v>1.2857142857142858</v>
      </c>
      <c r="AO177" s="62" t="s">
        <v>50</v>
      </c>
      <c r="AZ177" s="85">
        <v>5</v>
      </c>
      <c r="BA177" s="85">
        <v>5</v>
      </c>
      <c r="BB177" s="85">
        <v>2</v>
      </c>
      <c r="BC177" s="85">
        <v>5</v>
      </c>
      <c r="BD177" s="85">
        <v>5</v>
      </c>
      <c r="BE177" s="85">
        <v>5</v>
      </c>
      <c r="BF177" s="85">
        <v>5</v>
      </c>
      <c r="BG177" s="11">
        <f t="shared" si="47"/>
        <v>4.5714285714285712</v>
      </c>
      <c r="BH177" s="11">
        <f t="shared" si="48"/>
        <v>1.2857142857142871</v>
      </c>
      <c r="BJ177" s="82">
        <v>4.43</v>
      </c>
      <c r="BK177" s="82">
        <v>3.8415999999999997</v>
      </c>
      <c r="BL177" t="s">
        <v>52</v>
      </c>
    </row>
    <row r="178" spans="8:64">
      <c r="K178" t="s">
        <v>2</v>
      </c>
      <c r="L178">
        <v>1</v>
      </c>
      <c r="M178">
        <v>9</v>
      </c>
      <c r="N178">
        <v>1</v>
      </c>
      <c r="O178">
        <v>12</v>
      </c>
      <c r="P178">
        <v>4</v>
      </c>
      <c r="Q178">
        <v>7</v>
      </c>
      <c r="R178">
        <v>6</v>
      </c>
      <c r="S178">
        <v>16</v>
      </c>
      <c r="T178">
        <v>2</v>
      </c>
      <c r="U178">
        <v>13</v>
      </c>
      <c r="V178">
        <v>14</v>
      </c>
      <c r="W178">
        <v>11</v>
      </c>
      <c r="X178">
        <v>10</v>
      </c>
      <c r="Y178">
        <v>5</v>
      </c>
      <c r="Z178">
        <v>3</v>
      </c>
      <c r="AA178">
        <v>8</v>
      </c>
      <c r="AB178">
        <v>15</v>
      </c>
      <c r="BJ178" s="82">
        <v>4.57</v>
      </c>
      <c r="BK178" s="82">
        <v>0.24009999999999998</v>
      </c>
      <c r="BL178" t="s">
        <v>44</v>
      </c>
    </row>
    <row r="179" spans="8:64">
      <c r="L179">
        <v>2</v>
      </c>
      <c r="M179">
        <v>11</v>
      </c>
      <c r="N179">
        <v>10</v>
      </c>
      <c r="O179">
        <v>5</v>
      </c>
      <c r="P179">
        <v>7</v>
      </c>
      <c r="Q179">
        <v>13</v>
      </c>
      <c r="R179">
        <v>16</v>
      </c>
      <c r="S179">
        <v>8</v>
      </c>
      <c r="T179">
        <v>14</v>
      </c>
      <c r="U179">
        <v>15</v>
      </c>
      <c r="V179">
        <v>1</v>
      </c>
      <c r="W179">
        <v>12</v>
      </c>
      <c r="X179">
        <v>3</v>
      </c>
      <c r="Y179">
        <v>4</v>
      </c>
      <c r="Z179">
        <v>9</v>
      </c>
      <c r="AA179">
        <v>2</v>
      </c>
      <c r="AB179">
        <v>6</v>
      </c>
      <c r="BC179">
        <f ca="1">RANDBETWEEN(1,7)</f>
        <v>5</v>
      </c>
      <c r="BJ179" s="82">
        <v>4.57</v>
      </c>
      <c r="BK179" s="82">
        <v>0.24009999999999998</v>
      </c>
      <c r="BL179" t="s">
        <v>44</v>
      </c>
    </row>
    <row r="180" spans="8:64">
      <c r="H180" s="23" t="s">
        <v>18</v>
      </c>
      <c r="L180">
        <v>3</v>
      </c>
      <c r="M180">
        <v>16</v>
      </c>
      <c r="N180">
        <v>4</v>
      </c>
      <c r="O180">
        <v>14</v>
      </c>
      <c r="P180">
        <v>13</v>
      </c>
      <c r="Q180">
        <v>2</v>
      </c>
      <c r="R180">
        <v>5</v>
      </c>
      <c r="S180">
        <v>3</v>
      </c>
      <c r="T180">
        <v>7</v>
      </c>
      <c r="U180">
        <v>8</v>
      </c>
      <c r="V180">
        <v>12</v>
      </c>
      <c r="W180">
        <v>1</v>
      </c>
      <c r="X180">
        <v>15</v>
      </c>
      <c r="Y180">
        <v>10</v>
      </c>
      <c r="Z180">
        <v>6</v>
      </c>
      <c r="AA180">
        <v>9</v>
      </c>
      <c r="AB180">
        <v>11</v>
      </c>
      <c r="BJ180" s="79">
        <v>4.57</v>
      </c>
      <c r="BK180" s="79">
        <v>0.24010000000000001</v>
      </c>
      <c r="BL180" t="s">
        <v>44</v>
      </c>
    </row>
    <row r="181" spans="8:64">
      <c r="H181" s="23"/>
      <c r="L181">
        <v>4</v>
      </c>
      <c r="M181">
        <v>7</v>
      </c>
      <c r="N181">
        <v>9</v>
      </c>
      <c r="O181">
        <v>4</v>
      </c>
      <c r="P181">
        <v>8</v>
      </c>
      <c r="Q181">
        <v>1</v>
      </c>
      <c r="R181">
        <v>11</v>
      </c>
      <c r="S181">
        <v>15</v>
      </c>
      <c r="T181">
        <v>6</v>
      </c>
      <c r="U181">
        <v>10</v>
      </c>
      <c r="V181">
        <v>2</v>
      </c>
      <c r="W181">
        <v>3</v>
      </c>
      <c r="X181">
        <v>14</v>
      </c>
      <c r="Y181">
        <v>13</v>
      </c>
      <c r="Z181">
        <v>5</v>
      </c>
      <c r="AA181">
        <v>12</v>
      </c>
      <c r="AB181">
        <v>16</v>
      </c>
      <c r="AF181">
        <v>4</v>
      </c>
      <c r="AG181">
        <v>4</v>
      </c>
      <c r="AH181">
        <v>4</v>
      </c>
      <c r="AI181">
        <v>4</v>
      </c>
      <c r="AJ181">
        <v>4</v>
      </c>
      <c r="AK181">
        <v>4</v>
      </c>
      <c r="AL181">
        <v>5</v>
      </c>
      <c r="AN181">
        <f>VAR(AF181:AL181)</f>
        <v>0.14285714285714288</v>
      </c>
      <c r="BJ181" s="84">
        <v>4.57</v>
      </c>
      <c r="BK181" s="84">
        <v>0.24010000000000001</v>
      </c>
      <c r="BL181" t="s">
        <v>44</v>
      </c>
    </row>
    <row r="182" spans="8:64">
      <c r="H182" s="23" t="s">
        <v>19</v>
      </c>
      <c r="L182">
        <v>5</v>
      </c>
      <c r="M182">
        <v>1</v>
      </c>
      <c r="N182">
        <v>6</v>
      </c>
      <c r="O182">
        <v>8</v>
      </c>
      <c r="P182">
        <v>10</v>
      </c>
      <c r="Q182">
        <v>3</v>
      </c>
      <c r="R182">
        <v>4</v>
      </c>
      <c r="S182">
        <v>7</v>
      </c>
      <c r="T182">
        <v>9</v>
      </c>
      <c r="U182">
        <v>2</v>
      </c>
      <c r="V182">
        <v>13</v>
      </c>
      <c r="W182">
        <v>15</v>
      </c>
      <c r="X182">
        <v>16</v>
      </c>
      <c r="Y182">
        <v>11</v>
      </c>
      <c r="Z182">
        <v>12</v>
      </c>
      <c r="AA182">
        <v>5</v>
      </c>
      <c r="AB182">
        <v>14</v>
      </c>
      <c r="BJ182" s="82">
        <v>4.57</v>
      </c>
      <c r="BK182" s="82">
        <v>1.1025</v>
      </c>
      <c r="BL182" t="s">
        <v>50</v>
      </c>
    </row>
    <row r="183" spans="8:64">
      <c r="H183" s="23"/>
      <c r="L183">
        <v>6</v>
      </c>
      <c r="M183">
        <v>3</v>
      </c>
      <c r="N183">
        <v>15</v>
      </c>
      <c r="O183">
        <v>7</v>
      </c>
      <c r="P183">
        <v>2</v>
      </c>
      <c r="Q183">
        <v>5</v>
      </c>
      <c r="R183">
        <v>1</v>
      </c>
      <c r="S183">
        <v>4</v>
      </c>
      <c r="T183">
        <v>8</v>
      </c>
      <c r="U183">
        <v>14</v>
      </c>
      <c r="V183">
        <v>10</v>
      </c>
      <c r="W183">
        <v>9</v>
      </c>
      <c r="X183">
        <v>11</v>
      </c>
      <c r="Y183">
        <v>6</v>
      </c>
      <c r="Z183">
        <v>16</v>
      </c>
      <c r="AA183">
        <v>13</v>
      </c>
      <c r="AB183">
        <v>12</v>
      </c>
      <c r="BJ183" s="82">
        <v>4.57</v>
      </c>
      <c r="BK183" s="82">
        <v>1.1025</v>
      </c>
      <c r="BL183" t="s">
        <v>50</v>
      </c>
    </row>
    <row r="184" spans="8:64">
      <c r="H184" s="23" t="s">
        <v>53</v>
      </c>
      <c r="L184">
        <v>7</v>
      </c>
      <c r="M184">
        <v>6</v>
      </c>
      <c r="N184">
        <v>2</v>
      </c>
      <c r="O184">
        <v>1</v>
      </c>
      <c r="P184">
        <v>11</v>
      </c>
      <c r="Q184">
        <v>12</v>
      </c>
      <c r="R184">
        <v>8</v>
      </c>
      <c r="S184">
        <v>5</v>
      </c>
      <c r="T184">
        <v>16</v>
      </c>
      <c r="U184">
        <v>3</v>
      </c>
      <c r="V184">
        <v>9</v>
      </c>
      <c r="W184">
        <v>13</v>
      </c>
      <c r="X184">
        <v>4</v>
      </c>
      <c r="Y184">
        <v>15</v>
      </c>
      <c r="Z184">
        <v>14</v>
      </c>
      <c r="AA184">
        <v>7</v>
      </c>
      <c r="AB184">
        <v>10</v>
      </c>
      <c r="BJ184" s="79">
        <v>4.57</v>
      </c>
      <c r="BK184" s="79">
        <v>1.1025</v>
      </c>
      <c r="BL184" t="s">
        <v>50</v>
      </c>
    </row>
    <row r="185" spans="8:64">
      <c r="H185" s="23" t="s">
        <v>54</v>
      </c>
      <c r="L185">
        <v>8</v>
      </c>
      <c r="M185">
        <v>2</v>
      </c>
      <c r="N185">
        <v>12</v>
      </c>
      <c r="O185">
        <v>11</v>
      </c>
      <c r="P185">
        <v>6</v>
      </c>
      <c r="Q185">
        <v>15</v>
      </c>
      <c r="R185">
        <v>14</v>
      </c>
      <c r="S185">
        <v>10</v>
      </c>
      <c r="T185">
        <v>3</v>
      </c>
      <c r="U185">
        <v>1</v>
      </c>
      <c r="V185">
        <v>7</v>
      </c>
      <c r="W185">
        <v>4</v>
      </c>
      <c r="X185">
        <v>5</v>
      </c>
      <c r="Y185">
        <v>9</v>
      </c>
      <c r="Z185">
        <v>13</v>
      </c>
      <c r="AA185">
        <v>16</v>
      </c>
      <c r="AB185">
        <v>8</v>
      </c>
      <c r="BJ185" s="83">
        <v>4.57</v>
      </c>
      <c r="BK185" s="83">
        <v>1.1025</v>
      </c>
      <c r="BL185" t="s">
        <v>50</v>
      </c>
    </row>
    <row r="186" spans="8:64">
      <c r="H186" s="23" t="s">
        <v>55</v>
      </c>
      <c r="L186">
        <v>9</v>
      </c>
      <c r="M186">
        <v>10</v>
      </c>
      <c r="N186">
        <v>5</v>
      </c>
      <c r="O186">
        <v>3</v>
      </c>
      <c r="P186">
        <v>12</v>
      </c>
      <c r="Q186">
        <v>6</v>
      </c>
      <c r="R186">
        <v>13</v>
      </c>
      <c r="S186">
        <v>1</v>
      </c>
      <c r="T186">
        <v>15</v>
      </c>
      <c r="U186">
        <v>9</v>
      </c>
      <c r="V186">
        <v>4</v>
      </c>
      <c r="W186">
        <v>16</v>
      </c>
      <c r="X186">
        <v>2</v>
      </c>
      <c r="Y186">
        <v>14</v>
      </c>
      <c r="Z186">
        <v>8</v>
      </c>
      <c r="AA186">
        <v>11</v>
      </c>
      <c r="AB186">
        <v>7</v>
      </c>
    </row>
    <row r="187" spans="8:64">
      <c r="H187" s="23"/>
      <c r="L187">
        <v>10</v>
      </c>
      <c r="M187">
        <v>5</v>
      </c>
      <c r="N187">
        <v>8</v>
      </c>
      <c r="O187">
        <v>9</v>
      </c>
      <c r="P187">
        <v>3</v>
      </c>
      <c r="Q187">
        <v>14</v>
      </c>
      <c r="R187">
        <v>2</v>
      </c>
      <c r="S187">
        <v>13</v>
      </c>
      <c r="T187">
        <v>4</v>
      </c>
      <c r="U187">
        <v>11</v>
      </c>
      <c r="V187">
        <v>16</v>
      </c>
      <c r="W187">
        <v>6</v>
      </c>
      <c r="X187">
        <v>12</v>
      </c>
      <c r="Y187">
        <v>7</v>
      </c>
      <c r="Z187">
        <v>10</v>
      </c>
      <c r="AA187">
        <v>15</v>
      </c>
      <c r="AB187">
        <v>1</v>
      </c>
    </row>
    <row r="188" spans="8:64">
      <c r="H188" s="23" t="s">
        <v>23</v>
      </c>
    </row>
    <row r="190" spans="8:64">
      <c r="U190" t="s">
        <v>1</v>
      </c>
      <c r="AS190" t="s">
        <v>15</v>
      </c>
    </row>
    <row r="191" spans="8:64">
      <c r="U191" t="s">
        <v>45</v>
      </c>
      <c r="V191" s="62">
        <v>1</v>
      </c>
      <c r="W191" s="62">
        <v>2</v>
      </c>
      <c r="X191" s="62">
        <v>3</v>
      </c>
      <c r="Y191" s="62">
        <v>4</v>
      </c>
      <c r="Z191" s="62">
        <v>5</v>
      </c>
      <c r="AA191" s="62">
        <v>6</v>
      </c>
      <c r="AB191" s="62">
        <v>7</v>
      </c>
      <c r="AC191" s="62">
        <v>8</v>
      </c>
      <c r="AD191" s="62">
        <v>9</v>
      </c>
      <c r="AE191" s="62">
        <v>10</v>
      </c>
      <c r="AF191">
        <v>11</v>
      </c>
      <c r="AS191" t="s">
        <v>45</v>
      </c>
      <c r="AT191" s="62">
        <v>1</v>
      </c>
      <c r="AU191" s="62">
        <v>2</v>
      </c>
      <c r="AV191" s="62">
        <v>3</v>
      </c>
      <c r="AW191" s="62">
        <v>4</v>
      </c>
      <c r="AX191" s="62">
        <v>5</v>
      </c>
      <c r="AY191" s="62">
        <v>6</v>
      </c>
      <c r="AZ191" s="62">
        <v>7</v>
      </c>
      <c r="BA191" s="62">
        <v>8</v>
      </c>
      <c r="BB191" s="62">
        <v>9</v>
      </c>
      <c r="BC191" s="62">
        <v>10</v>
      </c>
      <c r="BD191">
        <v>11</v>
      </c>
    </row>
    <row r="192" spans="8:64">
      <c r="U192" s="62">
        <v>1</v>
      </c>
      <c r="V192">
        <v>9</v>
      </c>
      <c r="W192">
        <f t="shared" ref="W192:AF201" si="53">VLOOKUP($V192,$AE$139:$AO$154,W$191,1)</f>
        <v>4</v>
      </c>
      <c r="X192">
        <f t="shared" si="53"/>
        <v>1</v>
      </c>
      <c r="Y192">
        <f t="shared" si="53"/>
        <v>1</v>
      </c>
      <c r="Z192">
        <f t="shared" si="53"/>
        <v>1</v>
      </c>
      <c r="AA192">
        <f t="shared" si="53"/>
        <v>1</v>
      </c>
      <c r="AB192">
        <f t="shared" si="53"/>
        <v>2</v>
      </c>
      <c r="AC192">
        <f t="shared" si="53"/>
        <v>1</v>
      </c>
      <c r="AD192">
        <f t="shared" si="53"/>
        <v>1.57</v>
      </c>
      <c r="AE192">
        <f t="shared" si="53"/>
        <v>1.29</v>
      </c>
      <c r="AF192">
        <f t="shared" si="53"/>
        <v>10</v>
      </c>
      <c r="AI192" t="str">
        <f>_xlfn.CONCAT("&lt;td class='col1 level_text_cell alt_color2'&gt;",W192,"&lt;/td&gt;")</f>
        <v>&lt;td class='col1 level_text_cell alt_color2'&gt;4&lt;/td&gt;</v>
      </c>
      <c r="AS192" s="62">
        <v>1</v>
      </c>
      <c r="AT192">
        <f>V192</f>
        <v>9</v>
      </c>
      <c r="AU192">
        <f>VLOOKUP($AT192,$AS$139:$BC$154,AU$191,1)</f>
        <v>1</v>
      </c>
      <c r="AV192">
        <f t="shared" ref="AU192:BD201" si="54">VLOOKUP($AT192,$AS$139:$BC$154,AV$191,1)</f>
        <v>2</v>
      </c>
      <c r="AW192">
        <f t="shared" si="54"/>
        <v>1</v>
      </c>
      <c r="AX192">
        <f t="shared" si="54"/>
        <v>1</v>
      </c>
      <c r="AY192">
        <f t="shared" si="54"/>
        <v>3</v>
      </c>
      <c r="AZ192">
        <f t="shared" si="54"/>
        <v>1</v>
      </c>
      <c r="BA192">
        <f t="shared" si="54"/>
        <v>2</v>
      </c>
      <c r="BB192">
        <f t="shared" si="54"/>
        <v>1.57</v>
      </c>
      <c r="BC192">
        <f t="shared" si="54"/>
        <v>0.62</v>
      </c>
      <c r="BD192">
        <f t="shared" si="54"/>
        <v>1</v>
      </c>
      <c r="BG192" t="str">
        <f>_xlfn.CONCAT("&lt;td class='col1 level_text_cell alt_color2'&gt;",AU192,"&lt;/td&gt;")</f>
        <v>&lt;td class='col1 level_text_cell alt_color2'&gt;1&lt;/td&gt;</v>
      </c>
    </row>
    <row r="193" spans="7:59" ht="14.15" customHeight="1">
      <c r="H193" s="89" t="s">
        <v>24</v>
      </c>
      <c r="I193" s="23"/>
      <c r="U193" s="62">
        <v>2</v>
      </c>
      <c r="V193">
        <v>11</v>
      </c>
      <c r="W193">
        <f t="shared" si="53"/>
        <v>3</v>
      </c>
      <c r="X193">
        <f t="shared" si="53"/>
        <v>2</v>
      </c>
      <c r="Y193">
        <f t="shared" si="53"/>
        <v>1</v>
      </c>
      <c r="Z193">
        <f t="shared" si="53"/>
        <v>1</v>
      </c>
      <c r="AA193">
        <f t="shared" si="53"/>
        <v>1</v>
      </c>
      <c r="AB193">
        <f t="shared" si="53"/>
        <v>1</v>
      </c>
      <c r="AC193">
        <f t="shared" si="53"/>
        <v>2</v>
      </c>
      <c r="AD193">
        <f t="shared" si="53"/>
        <v>1.57</v>
      </c>
      <c r="AE193">
        <f t="shared" si="53"/>
        <v>0.62</v>
      </c>
      <c r="AF193">
        <f t="shared" si="53"/>
        <v>10</v>
      </c>
      <c r="AI193" t="str">
        <f>_xlfn.CONCAT("&lt;td class='col1 level_text_cell alt_color1'&gt;",W193,"&lt;/td&gt;")</f>
        <v>&lt;td class='col1 level_text_cell alt_color1'&gt;3&lt;/td&gt;</v>
      </c>
      <c r="AS193" s="62">
        <v>2</v>
      </c>
      <c r="AT193">
        <f t="shared" ref="AT193:AT201" si="55">V193</f>
        <v>11</v>
      </c>
      <c r="AU193">
        <f t="shared" si="54"/>
        <v>5</v>
      </c>
      <c r="AV193">
        <f t="shared" si="54"/>
        <v>2</v>
      </c>
      <c r="AW193">
        <f t="shared" si="54"/>
        <v>5</v>
      </c>
      <c r="AX193">
        <f t="shared" si="54"/>
        <v>4</v>
      </c>
      <c r="AY193">
        <f t="shared" si="54"/>
        <v>5</v>
      </c>
      <c r="AZ193">
        <f t="shared" si="54"/>
        <v>5</v>
      </c>
      <c r="BA193">
        <f t="shared" si="54"/>
        <v>5</v>
      </c>
      <c r="BB193">
        <f t="shared" si="54"/>
        <v>4.43</v>
      </c>
      <c r="BC193">
        <f t="shared" si="54"/>
        <v>1.29</v>
      </c>
      <c r="BD193">
        <f t="shared" si="54"/>
        <v>4</v>
      </c>
      <c r="BG193" t="str">
        <f>_xlfn.CONCAT("&lt;td class='col1 level_text_cell alt_color1'&gt;",AU193,"&lt;/td&gt;")</f>
        <v>&lt;td class='col1 level_text_cell alt_color1'&gt;5&lt;/td&gt;</v>
      </c>
    </row>
    <row r="194" spans="7:59" ht="14.15" customHeight="1">
      <c r="H194" s="89"/>
      <c r="I194" s="23"/>
      <c r="M194" s="90" t="s">
        <v>56</v>
      </c>
      <c r="N194" s="90"/>
      <c r="O194" s="90"/>
      <c r="U194" s="62">
        <v>3</v>
      </c>
      <c r="V194">
        <v>16</v>
      </c>
      <c r="W194">
        <f t="shared" si="53"/>
        <v>5</v>
      </c>
      <c r="X194">
        <f t="shared" si="53"/>
        <v>5</v>
      </c>
      <c r="Y194">
        <f t="shared" si="53"/>
        <v>5</v>
      </c>
      <c r="Z194">
        <f t="shared" si="53"/>
        <v>5</v>
      </c>
      <c r="AA194">
        <f t="shared" si="53"/>
        <v>2</v>
      </c>
      <c r="AB194">
        <f t="shared" si="53"/>
        <v>5</v>
      </c>
      <c r="AC194">
        <f t="shared" si="53"/>
        <v>5</v>
      </c>
      <c r="AD194">
        <f t="shared" si="53"/>
        <v>4.57</v>
      </c>
      <c r="AE194">
        <f t="shared" si="53"/>
        <v>1.29</v>
      </c>
      <c r="AF194">
        <f t="shared" si="53"/>
        <v>10</v>
      </c>
      <c r="AI194" t="str">
        <f>_xlfn.CONCAT("&lt;td class='col1 level_text_cell alt_color2'&gt;",W194,"&lt;/td&gt;")</f>
        <v>&lt;td class='col1 level_text_cell alt_color2'&gt;5&lt;/td&gt;</v>
      </c>
      <c r="AS194" s="62">
        <v>3</v>
      </c>
      <c r="AT194">
        <f t="shared" si="55"/>
        <v>16</v>
      </c>
      <c r="AU194">
        <f t="shared" si="54"/>
        <v>1</v>
      </c>
      <c r="AV194">
        <f t="shared" si="54"/>
        <v>1</v>
      </c>
      <c r="AW194">
        <f t="shared" si="54"/>
        <v>1</v>
      </c>
      <c r="AX194">
        <f t="shared" si="54"/>
        <v>1</v>
      </c>
      <c r="AY194">
        <f t="shared" si="54"/>
        <v>2</v>
      </c>
      <c r="AZ194">
        <f t="shared" si="54"/>
        <v>1</v>
      </c>
      <c r="BA194">
        <f t="shared" si="54"/>
        <v>4</v>
      </c>
      <c r="BB194">
        <f t="shared" si="54"/>
        <v>1.57</v>
      </c>
      <c r="BC194">
        <f t="shared" si="54"/>
        <v>1.29</v>
      </c>
      <c r="BD194">
        <f t="shared" si="54"/>
        <v>10</v>
      </c>
      <c r="BG194" t="str">
        <f>_xlfn.CONCAT("&lt;td class='col1 level_text_cell alt_color2'&gt;",AU194,"&lt;/td&gt;")</f>
        <v>&lt;td class='col1 level_text_cell alt_color2'&gt;1&lt;/td&gt;</v>
      </c>
    </row>
    <row r="195" spans="7:59">
      <c r="G195" s="63" t="s">
        <v>2</v>
      </c>
      <c r="H195" s="25" t="s">
        <v>2</v>
      </c>
      <c r="I195" s="24" t="s">
        <v>57</v>
      </c>
      <c r="J195" s="24" t="s">
        <v>42</v>
      </c>
      <c r="K195" s="64" t="s">
        <v>40</v>
      </c>
      <c r="M195" s="90"/>
      <c r="N195" s="90"/>
      <c r="O195" s="90"/>
      <c r="U195" s="62">
        <v>4</v>
      </c>
      <c r="V195">
        <v>7</v>
      </c>
      <c r="W195">
        <f t="shared" si="53"/>
        <v>5</v>
      </c>
      <c r="X195">
        <f t="shared" si="53"/>
        <v>5</v>
      </c>
      <c r="Y195">
        <f t="shared" si="53"/>
        <v>5</v>
      </c>
      <c r="Z195">
        <f t="shared" si="53"/>
        <v>4</v>
      </c>
      <c r="AA195">
        <f t="shared" si="53"/>
        <v>3</v>
      </c>
      <c r="AB195">
        <f t="shared" si="53"/>
        <v>5</v>
      </c>
      <c r="AC195">
        <f t="shared" si="53"/>
        <v>5</v>
      </c>
      <c r="AD195">
        <f t="shared" si="53"/>
        <v>4.57</v>
      </c>
      <c r="AE195">
        <f t="shared" si="53"/>
        <v>0.62</v>
      </c>
      <c r="AF195">
        <f t="shared" si="53"/>
        <v>10</v>
      </c>
      <c r="AI195" t="str">
        <f>_xlfn.CONCAT("&lt;td class='col1 level_text_cell alt_color1'&gt;",W195,"&lt;/td&gt;")</f>
        <v>&lt;td class='col1 level_text_cell alt_color1'&gt;5&lt;/td&gt;</v>
      </c>
      <c r="AS195" s="62">
        <v>4</v>
      </c>
      <c r="AT195">
        <f t="shared" si="55"/>
        <v>7</v>
      </c>
      <c r="AU195">
        <f t="shared" si="54"/>
        <v>3</v>
      </c>
      <c r="AV195">
        <f t="shared" si="54"/>
        <v>4</v>
      </c>
      <c r="AW195">
        <f t="shared" si="54"/>
        <v>1</v>
      </c>
      <c r="AX195">
        <f t="shared" si="54"/>
        <v>1</v>
      </c>
      <c r="AY195">
        <f t="shared" si="54"/>
        <v>4</v>
      </c>
      <c r="AZ195">
        <f t="shared" si="54"/>
        <v>4</v>
      </c>
      <c r="BA195">
        <f t="shared" si="54"/>
        <v>1</v>
      </c>
      <c r="BB195">
        <f t="shared" si="54"/>
        <v>2.57</v>
      </c>
      <c r="BC195">
        <f t="shared" si="54"/>
        <v>2.29</v>
      </c>
      <c r="BD195">
        <f t="shared" si="54"/>
        <v>10</v>
      </c>
      <c r="BG195" t="str">
        <f>_xlfn.CONCAT("&lt;td class='col1 level_text_cell alt_color1'&gt;",AU195,"&lt;/td&gt;")</f>
        <v>&lt;td class='col1 level_text_cell alt_color1'&gt;3&lt;/td&gt;</v>
      </c>
    </row>
    <row r="196" spans="7:59">
      <c r="G196" s="3">
        <v>1</v>
      </c>
      <c r="H196" s="42">
        <v>9</v>
      </c>
      <c r="I196" s="3">
        <v>1.57</v>
      </c>
      <c r="J196" s="3">
        <v>1.05</v>
      </c>
      <c r="K196" s="3">
        <v>10</v>
      </c>
      <c r="M196" s="90"/>
      <c r="N196" s="90"/>
      <c r="O196" s="90"/>
      <c r="U196" s="62">
        <v>5</v>
      </c>
      <c r="V196">
        <v>1</v>
      </c>
      <c r="W196">
        <f t="shared" si="53"/>
        <v>5</v>
      </c>
      <c r="X196">
        <f t="shared" si="53"/>
        <v>3</v>
      </c>
      <c r="Y196">
        <f t="shared" si="53"/>
        <v>5</v>
      </c>
      <c r="Z196">
        <f t="shared" si="53"/>
        <v>5</v>
      </c>
      <c r="AA196">
        <f t="shared" si="53"/>
        <v>3</v>
      </c>
      <c r="AB196">
        <f t="shared" si="53"/>
        <v>5</v>
      </c>
      <c r="AC196">
        <f t="shared" si="53"/>
        <v>5</v>
      </c>
      <c r="AD196">
        <f t="shared" si="53"/>
        <v>4.43</v>
      </c>
      <c r="AE196">
        <f t="shared" si="53"/>
        <v>0.95</v>
      </c>
      <c r="AF196">
        <f t="shared" si="53"/>
        <v>7</v>
      </c>
      <c r="AI196" t="str">
        <f>_xlfn.CONCAT("&lt;td class='col1 level_text_cell alt_color2'&gt;",W196,"&lt;/td&gt;")</f>
        <v>&lt;td class='col1 level_text_cell alt_color2'&gt;5&lt;/td&gt;</v>
      </c>
      <c r="AS196" s="62">
        <v>5</v>
      </c>
      <c r="AT196">
        <f t="shared" si="55"/>
        <v>1</v>
      </c>
      <c r="AU196">
        <f t="shared" si="54"/>
        <v>3</v>
      </c>
      <c r="AV196">
        <f t="shared" si="54"/>
        <v>4</v>
      </c>
      <c r="AW196">
        <f t="shared" si="54"/>
        <v>4</v>
      </c>
      <c r="AX196">
        <f t="shared" si="54"/>
        <v>5</v>
      </c>
      <c r="AY196">
        <f t="shared" si="54"/>
        <v>4</v>
      </c>
      <c r="AZ196">
        <f t="shared" si="54"/>
        <v>3</v>
      </c>
      <c r="BA196">
        <f t="shared" si="54"/>
        <v>2</v>
      </c>
      <c r="BB196">
        <f t="shared" si="54"/>
        <v>3.57</v>
      </c>
      <c r="BC196">
        <f t="shared" si="54"/>
        <v>0.95</v>
      </c>
      <c r="BD196">
        <f t="shared" si="54"/>
        <v>10</v>
      </c>
      <c r="BG196" t="str">
        <f>_xlfn.CONCAT("&lt;td class='col1 level_text_cell alt_color2'&gt;",AU196,"&lt;/td&gt;")</f>
        <v>&lt;td class='col1 level_text_cell alt_color2'&gt;3&lt;/td&gt;</v>
      </c>
    </row>
    <row r="197" spans="7:59">
      <c r="G197" s="6">
        <v>2</v>
      </c>
      <c r="H197" s="46">
        <v>11</v>
      </c>
      <c r="I197" s="6">
        <v>1.57</v>
      </c>
      <c r="J197" s="6">
        <v>0.49</v>
      </c>
      <c r="K197" s="6">
        <v>10</v>
      </c>
      <c r="M197" s="90"/>
      <c r="N197" s="90"/>
      <c r="O197" s="90"/>
      <c r="U197" s="62">
        <v>6</v>
      </c>
      <c r="V197">
        <v>3</v>
      </c>
      <c r="W197">
        <f t="shared" si="53"/>
        <v>1</v>
      </c>
      <c r="X197">
        <f t="shared" si="53"/>
        <v>4</v>
      </c>
      <c r="Y197">
        <f t="shared" si="53"/>
        <v>1</v>
      </c>
      <c r="Z197">
        <f t="shared" si="53"/>
        <v>1</v>
      </c>
      <c r="AA197">
        <f t="shared" si="53"/>
        <v>2</v>
      </c>
      <c r="AB197">
        <f t="shared" si="53"/>
        <v>1</v>
      </c>
      <c r="AC197">
        <f t="shared" si="53"/>
        <v>1</v>
      </c>
      <c r="AD197">
        <f t="shared" si="53"/>
        <v>1.57</v>
      </c>
      <c r="AE197">
        <f t="shared" si="53"/>
        <v>1.29</v>
      </c>
      <c r="AF197">
        <f t="shared" si="53"/>
        <v>1</v>
      </c>
      <c r="AI197" t="str">
        <f>_xlfn.CONCAT("&lt;td class='col1 level_text_cell alt_color1'&gt;",W197,"&lt;/td&gt;")</f>
        <v>&lt;td class='col1 level_text_cell alt_color1'&gt;1&lt;/td&gt;</v>
      </c>
      <c r="AS197" s="62">
        <v>6</v>
      </c>
      <c r="AT197">
        <f t="shared" si="55"/>
        <v>3</v>
      </c>
      <c r="AU197">
        <f t="shared" si="54"/>
        <v>1</v>
      </c>
      <c r="AV197">
        <f t="shared" si="54"/>
        <v>5</v>
      </c>
      <c r="AW197">
        <f t="shared" si="54"/>
        <v>5</v>
      </c>
      <c r="AX197">
        <f t="shared" si="54"/>
        <v>5</v>
      </c>
      <c r="AY197">
        <f t="shared" si="54"/>
        <v>5</v>
      </c>
      <c r="AZ197">
        <f t="shared" si="54"/>
        <v>5</v>
      </c>
      <c r="BA197">
        <f t="shared" si="54"/>
        <v>5</v>
      </c>
      <c r="BB197">
        <f t="shared" si="54"/>
        <v>4.43</v>
      </c>
      <c r="BC197">
        <f t="shared" si="54"/>
        <v>2.29</v>
      </c>
      <c r="BD197">
        <f t="shared" si="54"/>
        <v>1</v>
      </c>
      <c r="BG197" t="str">
        <f>_xlfn.CONCAT("&lt;td class='col1 level_text_cell alt_color1'&gt;",AU197,"&lt;/td&gt;")</f>
        <v>&lt;td class='col1 level_text_cell alt_color1'&gt;1&lt;/td&gt;</v>
      </c>
    </row>
    <row r="198" spans="7:59">
      <c r="G198" s="6">
        <v>3</v>
      </c>
      <c r="H198" s="46">
        <v>16</v>
      </c>
      <c r="I198" s="6">
        <v>4.57</v>
      </c>
      <c r="J198" s="6">
        <v>1.05</v>
      </c>
      <c r="K198" s="6">
        <v>10</v>
      </c>
      <c r="M198" s="90"/>
      <c r="N198" s="90"/>
      <c r="O198" s="90"/>
      <c r="U198" s="62">
        <v>7</v>
      </c>
      <c r="V198">
        <v>6</v>
      </c>
      <c r="W198">
        <f t="shared" si="53"/>
        <v>4</v>
      </c>
      <c r="X198">
        <f t="shared" si="53"/>
        <v>5</v>
      </c>
      <c r="Y198">
        <f t="shared" si="53"/>
        <v>5</v>
      </c>
      <c r="Z198">
        <f t="shared" si="53"/>
        <v>3</v>
      </c>
      <c r="AA198">
        <f t="shared" si="53"/>
        <v>5</v>
      </c>
      <c r="AB198">
        <f t="shared" si="53"/>
        <v>5</v>
      </c>
      <c r="AC198">
        <f t="shared" si="53"/>
        <v>5</v>
      </c>
      <c r="AD198">
        <f t="shared" si="53"/>
        <v>4.57</v>
      </c>
      <c r="AE198">
        <f t="shared" si="53"/>
        <v>0.62</v>
      </c>
      <c r="AF198">
        <f t="shared" si="53"/>
        <v>1</v>
      </c>
      <c r="AI198" t="str">
        <f>_xlfn.CONCAT("&lt;td class='col1 level_text_cell alt_color2'&gt;",W198,"&lt;/td&gt;")</f>
        <v>&lt;td class='col1 level_text_cell alt_color2'&gt;4&lt;/td&gt;</v>
      </c>
      <c r="AS198" s="62">
        <v>7</v>
      </c>
      <c r="AT198">
        <f t="shared" si="55"/>
        <v>6</v>
      </c>
      <c r="AU198">
        <f t="shared" si="54"/>
        <v>2</v>
      </c>
      <c r="AV198">
        <f t="shared" si="54"/>
        <v>1</v>
      </c>
      <c r="AW198">
        <f t="shared" si="54"/>
        <v>1</v>
      </c>
      <c r="AX198">
        <f t="shared" si="54"/>
        <v>3</v>
      </c>
      <c r="AY198">
        <f t="shared" si="54"/>
        <v>1</v>
      </c>
      <c r="AZ198">
        <f t="shared" si="54"/>
        <v>1</v>
      </c>
      <c r="BA198">
        <f t="shared" si="54"/>
        <v>2</v>
      </c>
      <c r="BB198">
        <f t="shared" si="54"/>
        <v>1.57</v>
      </c>
      <c r="BC198">
        <f t="shared" si="54"/>
        <v>0.62</v>
      </c>
      <c r="BD198">
        <f t="shared" si="54"/>
        <v>10</v>
      </c>
      <c r="BG198" t="str">
        <f>_xlfn.CONCAT("&lt;td class='col1 level_text_cell alt_color2'&gt;",AU198,"&lt;/td&gt;")</f>
        <v>&lt;td class='col1 level_text_cell alt_color2'&gt;2&lt;/td&gt;</v>
      </c>
    </row>
    <row r="199" spans="7:59">
      <c r="G199" s="6">
        <v>4</v>
      </c>
      <c r="H199" s="46">
        <v>7</v>
      </c>
      <c r="I199" s="6">
        <v>4.57</v>
      </c>
      <c r="J199" s="6">
        <v>0.49</v>
      </c>
      <c r="K199" s="6">
        <v>10</v>
      </c>
      <c r="M199" s="90"/>
      <c r="N199" s="90"/>
      <c r="O199" s="90"/>
      <c r="U199" s="62">
        <v>8</v>
      </c>
      <c r="V199">
        <v>2</v>
      </c>
      <c r="W199">
        <f t="shared" si="53"/>
        <v>5</v>
      </c>
      <c r="X199">
        <f t="shared" si="53"/>
        <v>2</v>
      </c>
      <c r="Y199">
        <f t="shared" si="53"/>
        <v>4</v>
      </c>
      <c r="Z199">
        <f t="shared" si="53"/>
        <v>2</v>
      </c>
      <c r="AA199">
        <f t="shared" si="53"/>
        <v>2</v>
      </c>
      <c r="AB199">
        <f t="shared" si="53"/>
        <v>5</v>
      </c>
      <c r="AC199">
        <f t="shared" si="53"/>
        <v>5</v>
      </c>
      <c r="AD199">
        <f t="shared" si="53"/>
        <v>3.57</v>
      </c>
      <c r="AE199">
        <f t="shared" si="53"/>
        <v>2.29</v>
      </c>
      <c r="AF199">
        <f t="shared" si="53"/>
        <v>4</v>
      </c>
      <c r="AI199" t="str">
        <f>_xlfn.CONCAT("&lt;td class='col1 level_text_cell alt_color1'&gt;",W199,"&lt;/td&gt;")</f>
        <v>&lt;td class='col1 level_text_cell alt_color1'&gt;5&lt;/td&gt;</v>
      </c>
      <c r="AS199" s="62">
        <v>8</v>
      </c>
      <c r="AT199">
        <f t="shared" si="55"/>
        <v>2</v>
      </c>
      <c r="AU199">
        <f t="shared" si="54"/>
        <v>5</v>
      </c>
      <c r="AV199">
        <f t="shared" si="54"/>
        <v>2</v>
      </c>
      <c r="AW199">
        <f t="shared" si="54"/>
        <v>5</v>
      </c>
      <c r="AX199">
        <f t="shared" si="54"/>
        <v>5</v>
      </c>
      <c r="AY199">
        <f t="shared" si="54"/>
        <v>5</v>
      </c>
      <c r="AZ199">
        <f t="shared" si="54"/>
        <v>5</v>
      </c>
      <c r="BA199">
        <f t="shared" si="54"/>
        <v>5</v>
      </c>
      <c r="BB199">
        <f t="shared" si="54"/>
        <v>4.57</v>
      </c>
      <c r="BC199">
        <f t="shared" si="54"/>
        <v>1.29</v>
      </c>
      <c r="BD199">
        <f t="shared" si="54"/>
        <v>10</v>
      </c>
      <c r="BG199" t="str">
        <f>_xlfn.CONCAT("&lt;td class='col1 level_text_cell alt_color1'&gt;",AU199,"&lt;/td&gt;")</f>
        <v>&lt;td class='col1 level_text_cell alt_color1'&gt;5&lt;/td&gt;</v>
      </c>
    </row>
    <row r="200" spans="7:59">
      <c r="G200" s="6">
        <v>5</v>
      </c>
      <c r="H200" s="46">
        <v>1</v>
      </c>
      <c r="I200" s="47">
        <v>4.43</v>
      </c>
      <c r="J200" s="47">
        <v>0.53</v>
      </c>
      <c r="K200" s="6">
        <v>7</v>
      </c>
      <c r="M200" s="90"/>
      <c r="N200" s="90"/>
      <c r="O200" s="90"/>
      <c r="U200" s="62">
        <v>9</v>
      </c>
      <c r="V200">
        <v>10</v>
      </c>
      <c r="W200">
        <f t="shared" si="53"/>
        <v>2</v>
      </c>
      <c r="X200">
        <f t="shared" si="53"/>
        <v>3</v>
      </c>
      <c r="Y200">
        <f t="shared" si="53"/>
        <v>1</v>
      </c>
      <c r="Z200">
        <f t="shared" si="53"/>
        <v>3</v>
      </c>
      <c r="AA200">
        <f t="shared" si="53"/>
        <v>4</v>
      </c>
      <c r="AB200">
        <f t="shared" si="53"/>
        <v>2</v>
      </c>
      <c r="AC200">
        <f t="shared" si="53"/>
        <v>3</v>
      </c>
      <c r="AD200">
        <f t="shared" si="53"/>
        <v>2.57</v>
      </c>
      <c r="AE200">
        <f t="shared" si="53"/>
        <v>0.95</v>
      </c>
      <c r="AF200">
        <f t="shared" si="53"/>
        <v>4</v>
      </c>
      <c r="AI200" t="str">
        <f>_xlfn.CONCAT("&lt;td class='col1 level_text_cell alt_color2'&gt;",W200,"&lt;/td&gt;")</f>
        <v>&lt;td class='col1 level_text_cell alt_color2'&gt;2&lt;/td&gt;</v>
      </c>
      <c r="AS200" s="62">
        <v>9</v>
      </c>
      <c r="AT200">
        <f t="shared" si="55"/>
        <v>10</v>
      </c>
      <c r="AU200">
        <f t="shared" si="54"/>
        <v>2</v>
      </c>
      <c r="AV200">
        <f t="shared" si="54"/>
        <v>1</v>
      </c>
      <c r="AW200">
        <f t="shared" si="54"/>
        <v>1</v>
      </c>
      <c r="AX200">
        <f t="shared" si="54"/>
        <v>4</v>
      </c>
      <c r="AY200">
        <f t="shared" si="54"/>
        <v>1</v>
      </c>
      <c r="AZ200">
        <f t="shared" si="54"/>
        <v>1</v>
      </c>
      <c r="BA200">
        <f t="shared" si="54"/>
        <v>1</v>
      </c>
      <c r="BB200">
        <f t="shared" si="54"/>
        <v>1.57</v>
      </c>
      <c r="BC200">
        <f t="shared" si="54"/>
        <v>1.29</v>
      </c>
      <c r="BD200">
        <f t="shared" si="54"/>
        <v>1</v>
      </c>
      <c r="BG200" t="str">
        <f>_xlfn.CONCAT("&lt;td class='col1 level_text_cell alt_color2'&gt;",AU200,"&lt;/td&gt;")</f>
        <v>&lt;td class='col1 level_text_cell alt_color2'&gt;2&lt;/td&gt;</v>
      </c>
    </row>
    <row r="201" spans="7:59">
      <c r="G201" s="6">
        <v>6</v>
      </c>
      <c r="H201" s="46">
        <v>3</v>
      </c>
      <c r="I201" s="6">
        <v>1.57</v>
      </c>
      <c r="J201" s="6">
        <v>1.05</v>
      </c>
      <c r="K201" s="6">
        <v>1</v>
      </c>
      <c r="M201" s="90"/>
      <c r="N201" s="90"/>
      <c r="O201" s="90"/>
      <c r="U201" s="62">
        <v>10</v>
      </c>
      <c r="V201">
        <v>5</v>
      </c>
      <c r="W201">
        <f t="shared" si="53"/>
        <v>4</v>
      </c>
      <c r="X201">
        <f t="shared" si="53"/>
        <v>1</v>
      </c>
      <c r="Y201">
        <f t="shared" si="53"/>
        <v>5</v>
      </c>
      <c r="Z201">
        <f t="shared" si="53"/>
        <v>4</v>
      </c>
      <c r="AA201">
        <f t="shared" si="53"/>
        <v>4</v>
      </c>
      <c r="AB201">
        <f t="shared" si="53"/>
        <v>4</v>
      </c>
      <c r="AC201">
        <f t="shared" si="53"/>
        <v>3</v>
      </c>
      <c r="AD201">
        <f t="shared" si="53"/>
        <v>3.57</v>
      </c>
      <c r="AE201">
        <f t="shared" si="53"/>
        <v>1.62</v>
      </c>
      <c r="AF201">
        <f t="shared" si="53"/>
        <v>1</v>
      </c>
      <c r="AI201" t="str">
        <f>_xlfn.CONCAT("&lt;td class='col1 level_text_cell alt_color1'&gt;",W201,"&lt;/td&gt;")</f>
        <v>&lt;td class='col1 level_text_cell alt_color1'&gt;4&lt;/td&gt;</v>
      </c>
      <c r="AS201" s="62">
        <v>10</v>
      </c>
      <c r="AT201">
        <f t="shared" si="55"/>
        <v>5</v>
      </c>
      <c r="AU201">
        <f t="shared" si="54"/>
        <v>5</v>
      </c>
      <c r="AV201">
        <f t="shared" si="54"/>
        <v>5</v>
      </c>
      <c r="AW201">
        <f t="shared" si="54"/>
        <v>5</v>
      </c>
      <c r="AX201">
        <f t="shared" si="54"/>
        <v>5</v>
      </c>
      <c r="AY201">
        <f t="shared" si="54"/>
        <v>5</v>
      </c>
      <c r="AZ201">
        <f t="shared" si="54"/>
        <v>4</v>
      </c>
      <c r="BA201">
        <f t="shared" si="54"/>
        <v>3</v>
      </c>
      <c r="BB201">
        <f t="shared" si="54"/>
        <v>4.57</v>
      </c>
      <c r="BC201">
        <f t="shared" si="54"/>
        <v>0.62</v>
      </c>
      <c r="BD201">
        <f t="shared" si="54"/>
        <v>10</v>
      </c>
      <c r="BG201" t="str">
        <f>_xlfn.CONCAT("&lt;td class='col1 level_text_cell alt_color1'&gt;",AU201,"&lt;/td&gt;")</f>
        <v>&lt;td class='col1 level_text_cell alt_color1'&gt;5&lt;/td&gt;</v>
      </c>
    </row>
    <row r="202" spans="7:59">
      <c r="G202" s="6">
        <v>7</v>
      </c>
      <c r="H202" s="46">
        <v>6</v>
      </c>
      <c r="I202" s="6">
        <v>4.57</v>
      </c>
      <c r="J202" s="6">
        <v>0.49</v>
      </c>
      <c r="K202" s="6">
        <v>1</v>
      </c>
      <c r="M202" s="90"/>
      <c r="N202" s="90"/>
      <c r="O202" s="90"/>
      <c r="AI202" t="s">
        <v>58</v>
      </c>
      <c r="BG202" t="s">
        <v>58</v>
      </c>
    </row>
    <row r="203" spans="7:59">
      <c r="G203" s="6">
        <v>8</v>
      </c>
      <c r="H203" s="46">
        <v>2</v>
      </c>
      <c r="I203" s="47">
        <v>3.57</v>
      </c>
      <c r="J203" s="47">
        <v>1.96</v>
      </c>
      <c r="K203" s="6">
        <v>4</v>
      </c>
      <c r="M203" s="90"/>
      <c r="N203" s="90"/>
      <c r="O203" s="90"/>
      <c r="AI203" t="s">
        <v>59</v>
      </c>
      <c r="BG203" t="s">
        <v>59</v>
      </c>
    </row>
    <row r="204" spans="7:59">
      <c r="G204" s="6">
        <v>9</v>
      </c>
      <c r="H204" s="46">
        <v>10</v>
      </c>
      <c r="I204" s="47">
        <v>2.57</v>
      </c>
      <c r="J204" s="47">
        <v>0.53</v>
      </c>
      <c r="K204" s="6">
        <v>4</v>
      </c>
      <c r="M204" s="90"/>
      <c r="N204" s="90"/>
      <c r="O204" s="90"/>
      <c r="X204" t="s">
        <v>60</v>
      </c>
      <c r="Y204" t="str">
        <f>CONCATENATE(AF192,",",AF193,",",AF194,",",AF195,",",AF196,",",AF197,",",AF198,",",AF199,",",AF200,",",AF201)</f>
        <v>10,10,10,10,7,1,1,4,4,1</v>
      </c>
      <c r="AI204" t="s">
        <v>61</v>
      </c>
      <c r="AV204" t="s">
        <v>60</v>
      </c>
      <c r="AW204" t="str">
        <f>CONCATENATE(BD192,",",BD193,",",BD194,",",BD195,",",BD196,",",BD197,",",BD198,",",BD199,",",BD200,",",BD201)</f>
        <v>1,4,10,10,10,1,10,10,1,10</v>
      </c>
      <c r="BG204" t="s">
        <v>61</v>
      </c>
    </row>
    <row r="205" spans="7:59">
      <c r="G205" s="9">
        <v>10</v>
      </c>
      <c r="H205" s="49">
        <v>5</v>
      </c>
      <c r="I205" s="65">
        <v>3.57</v>
      </c>
      <c r="J205" s="65">
        <v>1.1000000000000001</v>
      </c>
      <c r="K205" s="9">
        <v>1</v>
      </c>
      <c r="M205" s="90"/>
      <c r="N205" s="90"/>
      <c r="O205" s="90"/>
      <c r="AI205" t="str">
        <f>_xlfn.CONCAT("&lt;td class='col1 level_text_cell alt_color2'&gt;",X192,"&lt;/td&gt;")</f>
        <v>&lt;td class='col1 level_text_cell alt_color2'&gt;1&lt;/td&gt;</v>
      </c>
      <c r="BG205" t="str">
        <f>_xlfn.CONCAT("&lt;td class='col1 level_text_cell alt_color2'&gt;",AV192,"&lt;/td&gt;")</f>
        <v>&lt;td class='col1 level_text_cell alt_color2'&gt;2&lt;/td&gt;</v>
      </c>
    </row>
    <row r="206" spans="7:59" ht="14.15" customHeight="1">
      <c r="H206" s="87" t="s">
        <v>30</v>
      </c>
      <c r="I206" s="22"/>
      <c r="AI206" t="str">
        <f>_xlfn.CONCAT("&lt;td class='col1 level_text_cell alt_color1'&gt;",X193,"&lt;/td&gt;")</f>
        <v>&lt;td class='col1 level_text_cell alt_color1'&gt;2&lt;/td&gt;</v>
      </c>
      <c r="BG206" t="str">
        <f>_xlfn.CONCAT("&lt;td class='col1 level_text_cell alt_color1'&gt;",AV193,"&lt;/td&gt;")</f>
        <v>&lt;td class='col1 level_text_cell alt_color1'&gt;2&lt;/td&gt;</v>
      </c>
    </row>
    <row r="207" spans="7:59">
      <c r="H207" s="87"/>
      <c r="I207" s="22"/>
      <c r="R207">
        <v>1</v>
      </c>
      <c r="S207">
        <v>2</v>
      </c>
      <c r="T207">
        <v>3</v>
      </c>
      <c r="U207">
        <v>4</v>
      </c>
      <c r="V207">
        <v>5</v>
      </c>
      <c r="W207">
        <v>6</v>
      </c>
      <c r="X207">
        <v>7</v>
      </c>
      <c r="Y207">
        <v>8</v>
      </c>
      <c r="Z207">
        <v>9</v>
      </c>
      <c r="AA207">
        <v>10</v>
      </c>
      <c r="AB207">
        <v>11</v>
      </c>
      <c r="AC207">
        <v>12</v>
      </c>
      <c r="AD207">
        <v>13</v>
      </c>
      <c r="AE207">
        <v>14</v>
      </c>
      <c r="AF207">
        <v>15</v>
      </c>
      <c r="AG207">
        <v>16</v>
      </c>
      <c r="AI207" t="str">
        <f>_xlfn.CONCAT("&lt;td class='col1 level_text_cell alt_color2'&gt;",X194,"&lt;/td&gt;")</f>
        <v>&lt;td class='col1 level_text_cell alt_color2'&gt;5&lt;/td&gt;</v>
      </c>
      <c r="AP207">
        <v>1</v>
      </c>
      <c r="AQ207">
        <v>2</v>
      </c>
      <c r="AR207">
        <v>3</v>
      </c>
      <c r="AS207">
        <v>4</v>
      </c>
      <c r="AT207">
        <v>5</v>
      </c>
      <c r="AU207">
        <v>6</v>
      </c>
      <c r="AV207">
        <v>7</v>
      </c>
      <c r="AW207">
        <v>8</v>
      </c>
      <c r="AX207">
        <v>9</v>
      </c>
      <c r="AY207">
        <v>10</v>
      </c>
      <c r="AZ207">
        <v>11</v>
      </c>
      <c r="BA207">
        <v>12</v>
      </c>
      <c r="BB207">
        <v>13</v>
      </c>
      <c r="BC207">
        <v>14</v>
      </c>
      <c r="BD207">
        <v>15</v>
      </c>
      <c r="BE207">
        <v>16</v>
      </c>
      <c r="BG207" t="str">
        <f>_xlfn.CONCAT("&lt;td class='col1 level_text_cell alt_color2'&gt;",AV194,"&lt;/td&gt;")</f>
        <v>&lt;td class='col1 level_text_cell alt_color2'&gt;1&lt;/td&gt;</v>
      </c>
    </row>
    <row r="208" spans="7:59">
      <c r="H208" s="87"/>
      <c r="I208" s="22"/>
      <c r="AI208" t="str">
        <f>_xlfn.CONCAT("&lt;td class='col1 level_text_cell alt_color1'&gt;",X195,"&lt;/td&gt;")</f>
        <v>&lt;td class='col1 level_text_cell alt_color1'&gt;5&lt;/td&gt;</v>
      </c>
      <c r="BG208" t="str">
        <f>_xlfn.CONCAT("&lt;td class='col1 level_text_cell alt_color1'&gt;",AV195,"&lt;/td&gt;")</f>
        <v>&lt;td class='col1 level_text_cell alt_color1'&gt;4&lt;/td&gt;</v>
      </c>
    </row>
    <row r="209" spans="8:59">
      <c r="H209" s="87"/>
      <c r="I209" s="22"/>
      <c r="R209">
        <v>9</v>
      </c>
      <c r="S209">
        <v>1</v>
      </c>
      <c r="T209">
        <v>12</v>
      </c>
      <c r="U209">
        <v>4</v>
      </c>
      <c r="V209">
        <v>7</v>
      </c>
      <c r="W209">
        <v>6</v>
      </c>
      <c r="X209">
        <v>16</v>
      </c>
      <c r="Y209">
        <v>2</v>
      </c>
      <c r="Z209">
        <v>13</v>
      </c>
      <c r="AA209">
        <v>14</v>
      </c>
      <c r="AB209">
        <v>11</v>
      </c>
      <c r="AC209">
        <v>10</v>
      </c>
      <c r="AD209">
        <v>5</v>
      </c>
      <c r="AE209">
        <v>3</v>
      </c>
      <c r="AF209">
        <v>8</v>
      </c>
      <c r="AG209">
        <v>15</v>
      </c>
      <c r="AI209" t="str">
        <f>_xlfn.CONCAT("&lt;td class='col1 level_text_cell alt_color2'&gt;",X196,"&lt;/td&gt;")</f>
        <v>&lt;td class='col1 level_text_cell alt_color2'&gt;3&lt;/td&gt;</v>
      </c>
      <c r="AP209">
        <v>9</v>
      </c>
      <c r="AQ209">
        <v>1</v>
      </c>
      <c r="AR209">
        <v>12</v>
      </c>
      <c r="AS209">
        <v>4</v>
      </c>
      <c r="AT209">
        <v>7</v>
      </c>
      <c r="AU209">
        <v>6</v>
      </c>
      <c r="AV209">
        <v>16</v>
      </c>
      <c r="AW209">
        <v>2</v>
      </c>
      <c r="AX209">
        <v>13</v>
      </c>
      <c r="AY209">
        <v>14</v>
      </c>
      <c r="AZ209">
        <v>11</v>
      </c>
      <c r="BA209">
        <v>10</v>
      </c>
      <c r="BB209">
        <v>5</v>
      </c>
      <c r="BC209">
        <v>3</v>
      </c>
      <c r="BD209">
        <v>8</v>
      </c>
      <c r="BE209">
        <v>15</v>
      </c>
      <c r="BG209" t="str">
        <f>_xlfn.CONCAT("&lt;td class='col1 level_text_cell alt_color2'&gt;",AV196,"&lt;/td&gt;")</f>
        <v>&lt;td class='col1 level_text_cell alt_color2'&gt;4&lt;/td&gt;</v>
      </c>
    </row>
    <row r="210" spans="8:59">
      <c r="H210" s="87"/>
      <c r="I210" s="22"/>
      <c r="R210">
        <v>11</v>
      </c>
      <c r="S210">
        <v>10</v>
      </c>
      <c r="T210">
        <v>5</v>
      </c>
      <c r="U210">
        <v>7</v>
      </c>
      <c r="V210">
        <v>13</v>
      </c>
      <c r="W210">
        <v>16</v>
      </c>
      <c r="X210">
        <v>8</v>
      </c>
      <c r="Y210">
        <v>14</v>
      </c>
      <c r="Z210">
        <v>15</v>
      </c>
      <c r="AA210">
        <v>1</v>
      </c>
      <c r="AB210">
        <v>12</v>
      </c>
      <c r="AC210">
        <v>3</v>
      </c>
      <c r="AD210">
        <v>4</v>
      </c>
      <c r="AE210">
        <v>9</v>
      </c>
      <c r="AF210">
        <v>2</v>
      </c>
      <c r="AG210">
        <v>6</v>
      </c>
      <c r="AI210" t="str">
        <f>_xlfn.CONCAT("&lt;td class='col1 level_text_cell alt_color1'&gt;",X197,"&lt;/td&gt;")</f>
        <v>&lt;td class='col1 level_text_cell alt_color1'&gt;4&lt;/td&gt;</v>
      </c>
      <c r="AP210">
        <v>11</v>
      </c>
      <c r="AQ210">
        <v>10</v>
      </c>
      <c r="AR210">
        <v>5</v>
      </c>
      <c r="AS210">
        <v>7</v>
      </c>
      <c r="AT210">
        <v>13</v>
      </c>
      <c r="AU210">
        <v>16</v>
      </c>
      <c r="AV210">
        <v>8</v>
      </c>
      <c r="AW210">
        <v>14</v>
      </c>
      <c r="AX210">
        <v>15</v>
      </c>
      <c r="AY210">
        <v>1</v>
      </c>
      <c r="AZ210">
        <v>12</v>
      </c>
      <c r="BA210">
        <v>3</v>
      </c>
      <c r="BB210">
        <v>4</v>
      </c>
      <c r="BC210">
        <v>9</v>
      </c>
      <c r="BD210">
        <v>2</v>
      </c>
      <c r="BE210">
        <v>6</v>
      </c>
      <c r="BG210" t="str">
        <f>_xlfn.CONCAT("&lt;td class='col1 level_text_cell alt_color1'&gt;",AV197,"&lt;/td&gt;")</f>
        <v>&lt;td class='col1 level_text_cell alt_color1'&gt;5&lt;/td&gt;</v>
      </c>
    </row>
    <row r="211" spans="8:59">
      <c r="H211" s="87"/>
      <c r="I211" s="22"/>
      <c r="R211">
        <v>16</v>
      </c>
      <c r="S211">
        <v>4</v>
      </c>
      <c r="T211">
        <v>14</v>
      </c>
      <c r="U211">
        <v>13</v>
      </c>
      <c r="V211">
        <v>2</v>
      </c>
      <c r="W211">
        <v>5</v>
      </c>
      <c r="X211">
        <v>3</v>
      </c>
      <c r="Y211">
        <v>7</v>
      </c>
      <c r="Z211">
        <v>8</v>
      </c>
      <c r="AA211">
        <v>12</v>
      </c>
      <c r="AB211">
        <v>1</v>
      </c>
      <c r="AC211">
        <v>15</v>
      </c>
      <c r="AD211">
        <v>10</v>
      </c>
      <c r="AE211">
        <v>6</v>
      </c>
      <c r="AF211">
        <v>9</v>
      </c>
      <c r="AG211">
        <v>11</v>
      </c>
      <c r="AI211" t="str">
        <f>_xlfn.CONCAT("&lt;td class='col1 level_text_cell alt_color2'&gt;",X198,"&lt;/td&gt;")</f>
        <v>&lt;td class='col1 level_text_cell alt_color2'&gt;5&lt;/td&gt;</v>
      </c>
      <c r="AP211">
        <v>16</v>
      </c>
      <c r="AQ211">
        <v>4</v>
      </c>
      <c r="AR211">
        <v>14</v>
      </c>
      <c r="AS211">
        <v>13</v>
      </c>
      <c r="AT211">
        <v>2</v>
      </c>
      <c r="AU211">
        <v>5</v>
      </c>
      <c r="AV211">
        <v>3</v>
      </c>
      <c r="AW211">
        <v>7</v>
      </c>
      <c r="AX211">
        <v>8</v>
      </c>
      <c r="AY211">
        <v>12</v>
      </c>
      <c r="AZ211">
        <v>1</v>
      </c>
      <c r="BA211">
        <v>15</v>
      </c>
      <c r="BB211">
        <v>10</v>
      </c>
      <c r="BC211">
        <v>6</v>
      </c>
      <c r="BD211">
        <v>9</v>
      </c>
      <c r="BE211">
        <v>11</v>
      </c>
      <c r="BG211" t="str">
        <f>_xlfn.CONCAT("&lt;td class='col1 level_text_cell alt_color2'&gt;",AV198,"&lt;/td&gt;")</f>
        <v>&lt;td class='col1 level_text_cell alt_color2'&gt;1&lt;/td&gt;</v>
      </c>
    </row>
    <row r="212" spans="8:59">
      <c r="H212" s="87"/>
      <c r="I212" s="22"/>
      <c r="R212">
        <v>7</v>
      </c>
      <c r="S212">
        <v>9</v>
      </c>
      <c r="T212">
        <v>4</v>
      </c>
      <c r="U212">
        <v>8</v>
      </c>
      <c r="V212">
        <v>1</v>
      </c>
      <c r="W212">
        <v>11</v>
      </c>
      <c r="X212">
        <v>15</v>
      </c>
      <c r="Y212">
        <v>6</v>
      </c>
      <c r="Z212">
        <v>10</v>
      </c>
      <c r="AA212">
        <v>2</v>
      </c>
      <c r="AB212">
        <v>3</v>
      </c>
      <c r="AC212">
        <v>14</v>
      </c>
      <c r="AD212">
        <v>13</v>
      </c>
      <c r="AE212">
        <v>5</v>
      </c>
      <c r="AF212">
        <v>12</v>
      </c>
      <c r="AG212">
        <v>16</v>
      </c>
      <c r="AI212" t="str">
        <f>_xlfn.CONCAT("&lt;td class='col1 level_text_cell alt_color1'&gt;",X199,"&lt;/td&gt;")</f>
        <v>&lt;td class='col1 level_text_cell alt_color1'&gt;2&lt;/td&gt;</v>
      </c>
      <c r="AP212">
        <v>7</v>
      </c>
      <c r="AQ212">
        <v>9</v>
      </c>
      <c r="AR212">
        <v>4</v>
      </c>
      <c r="AS212">
        <v>8</v>
      </c>
      <c r="AT212">
        <v>1</v>
      </c>
      <c r="AU212">
        <v>11</v>
      </c>
      <c r="AV212">
        <v>15</v>
      </c>
      <c r="AW212">
        <v>6</v>
      </c>
      <c r="AX212">
        <v>10</v>
      </c>
      <c r="AY212">
        <v>2</v>
      </c>
      <c r="AZ212">
        <v>3</v>
      </c>
      <c r="BA212">
        <v>14</v>
      </c>
      <c r="BB212">
        <v>13</v>
      </c>
      <c r="BC212">
        <v>5</v>
      </c>
      <c r="BD212">
        <v>12</v>
      </c>
      <c r="BE212">
        <v>16</v>
      </c>
      <c r="BG212" t="str">
        <f>_xlfn.CONCAT("&lt;td class='col1 level_text_cell alt_color1'&gt;",AV199,"&lt;/td&gt;")</f>
        <v>&lt;td class='col1 level_text_cell alt_color1'&gt;2&lt;/td&gt;</v>
      </c>
    </row>
    <row r="213" spans="8:59">
      <c r="H213" s="87"/>
      <c r="I213" s="22"/>
      <c r="R213">
        <v>1</v>
      </c>
      <c r="S213">
        <v>6</v>
      </c>
      <c r="T213">
        <v>8</v>
      </c>
      <c r="U213">
        <v>10</v>
      </c>
      <c r="V213">
        <v>3</v>
      </c>
      <c r="W213">
        <v>4</v>
      </c>
      <c r="X213">
        <v>7</v>
      </c>
      <c r="Y213">
        <v>9</v>
      </c>
      <c r="Z213">
        <v>2</v>
      </c>
      <c r="AA213">
        <v>13</v>
      </c>
      <c r="AB213">
        <v>15</v>
      </c>
      <c r="AC213">
        <v>16</v>
      </c>
      <c r="AD213">
        <v>11</v>
      </c>
      <c r="AE213">
        <v>12</v>
      </c>
      <c r="AF213">
        <v>5</v>
      </c>
      <c r="AG213">
        <v>14</v>
      </c>
      <c r="AI213" t="str">
        <f>_xlfn.CONCAT("&lt;td class='col1 level_text_cell alt_color2'&gt;",X200,"&lt;/td&gt;")</f>
        <v>&lt;td class='col1 level_text_cell alt_color2'&gt;3&lt;/td&gt;</v>
      </c>
      <c r="AP213">
        <v>1</v>
      </c>
      <c r="AQ213">
        <v>6</v>
      </c>
      <c r="AR213">
        <v>8</v>
      </c>
      <c r="AS213">
        <v>10</v>
      </c>
      <c r="AT213">
        <v>3</v>
      </c>
      <c r="AU213">
        <v>4</v>
      </c>
      <c r="AV213">
        <v>7</v>
      </c>
      <c r="AW213">
        <v>9</v>
      </c>
      <c r="AX213">
        <v>2</v>
      </c>
      <c r="AY213">
        <v>13</v>
      </c>
      <c r="AZ213">
        <v>15</v>
      </c>
      <c r="BA213">
        <v>16</v>
      </c>
      <c r="BB213">
        <v>11</v>
      </c>
      <c r="BC213">
        <v>12</v>
      </c>
      <c r="BD213">
        <v>5</v>
      </c>
      <c r="BE213">
        <v>14</v>
      </c>
      <c r="BG213" t="str">
        <f>_xlfn.CONCAT("&lt;td class='col1 level_text_cell alt_color2'&gt;",AV200,"&lt;/td&gt;")</f>
        <v>&lt;td class='col1 level_text_cell alt_color2'&gt;1&lt;/td&gt;</v>
      </c>
    </row>
    <row r="214" spans="8:59">
      <c r="H214" s="87"/>
      <c r="I214" s="22"/>
      <c r="R214">
        <v>3</v>
      </c>
      <c r="S214">
        <v>15</v>
      </c>
      <c r="T214">
        <v>7</v>
      </c>
      <c r="U214">
        <v>2</v>
      </c>
      <c r="V214">
        <v>5</v>
      </c>
      <c r="W214">
        <v>1</v>
      </c>
      <c r="X214">
        <v>4</v>
      </c>
      <c r="Y214">
        <v>8</v>
      </c>
      <c r="Z214">
        <v>14</v>
      </c>
      <c r="AA214">
        <v>10</v>
      </c>
      <c r="AB214">
        <v>9</v>
      </c>
      <c r="AC214">
        <v>11</v>
      </c>
      <c r="AD214">
        <v>6</v>
      </c>
      <c r="AE214">
        <v>16</v>
      </c>
      <c r="AF214">
        <v>13</v>
      </c>
      <c r="AG214">
        <v>12</v>
      </c>
      <c r="AI214" t="str">
        <f>_xlfn.CONCAT("&lt;td class='col1 level_text_cell alt_color1'&gt;",X201,"&lt;/td&gt;")</f>
        <v>&lt;td class='col1 level_text_cell alt_color1'&gt;1&lt;/td&gt;</v>
      </c>
      <c r="AP214">
        <v>3</v>
      </c>
      <c r="AQ214">
        <v>15</v>
      </c>
      <c r="AR214">
        <v>7</v>
      </c>
      <c r="AS214">
        <v>2</v>
      </c>
      <c r="AT214">
        <v>5</v>
      </c>
      <c r="AU214">
        <v>1</v>
      </c>
      <c r="AV214">
        <v>4</v>
      </c>
      <c r="AW214">
        <v>8</v>
      </c>
      <c r="AX214">
        <v>14</v>
      </c>
      <c r="AY214">
        <v>10</v>
      </c>
      <c r="AZ214">
        <v>9</v>
      </c>
      <c r="BA214">
        <v>11</v>
      </c>
      <c r="BB214">
        <v>6</v>
      </c>
      <c r="BC214">
        <v>16</v>
      </c>
      <c r="BD214">
        <v>13</v>
      </c>
      <c r="BE214">
        <v>12</v>
      </c>
      <c r="BG214" t="str">
        <f>_xlfn.CONCAT("&lt;td class='col1 level_text_cell alt_color1'&gt;",AV201,"&lt;/td&gt;")</f>
        <v>&lt;td class='col1 level_text_cell alt_color1'&gt;5&lt;/td&gt;</v>
      </c>
    </row>
    <row r="215" spans="8:59">
      <c r="H215" s="87"/>
      <c r="I215" s="22"/>
      <c r="R215">
        <v>6</v>
      </c>
      <c r="S215">
        <v>2</v>
      </c>
      <c r="T215">
        <v>1</v>
      </c>
      <c r="U215">
        <v>11</v>
      </c>
      <c r="V215">
        <v>12</v>
      </c>
      <c r="W215">
        <v>8</v>
      </c>
      <c r="X215">
        <v>5</v>
      </c>
      <c r="Y215">
        <v>16</v>
      </c>
      <c r="Z215">
        <v>3</v>
      </c>
      <c r="AA215">
        <v>9</v>
      </c>
      <c r="AB215">
        <v>13</v>
      </c>
      <c r="AC215">
        <v>4</v>
      </c>
      <c r="AD215">
        <v>15</v>
      </c>
      <c r="AE215">
        <v>14</v>
      </c>
      <c r="AF215">
        <v>7</v>
      </c>
      <c r="AG215">
        <v>10</v>
      </c>
      <c r="AI215" t="s">
        <v>58</v>
      </c>
      <c r="AP215">
        <v>6</v>
      </c>
      <c r="AQ215">
        <v>2</v>
      </c>
      <c r="AR215">
        <v>1</v>
      </c>
      <c r="AS215">
        <v>11</v>
      </c>
      <c r="AT215">
        <v>12</v>
      </c>
      <c r="AU215">
        <v>8</v>
      </c>
      <c r="AV215">
        <v>5</v>
      </c>
      <c r="AW215">
        <v>16</v>
      </c>
      <c r="AX215">
        <v>3</v>
      </c>
      <c r="AY215">
        <v>9</v>
      </c>
      <c r="AZ215">
        <v>13</v>
      </c>
      <c r="BA215">
        <v>4</v>
      </c>
      <c r="BB215">
        <v>15</v>
      </c>
      <c r="BC215">
        <v>14</v>
      </c>
      <c r="BD215">
        <v>7</v>
      </c>
      <c r="BE215">
        <v>10</v>
      </c>
      <c r="BG215" t="s">
        <v>58</v>
      </c>
    </row>
    <row r="216" spans="8:59">
      <c r="I216" s="22"/>
      <c r="R216">
        <v>2</v>
      </c>
      <c r="S216">
        <v>12</v>
      </c>
      <c r="T216">
        <v>11</v>
      </c>
      <c r="U216">
        <v>6</v>
      </c>
      <c r="V216">
        <v>15</v>
      </c>
      <c r="W216">
        <v>14</v>
      </c>
      <c r="X216">
        <v>10</v>
      </c>
      <c r="Y216">
        <v>3</v>
      </c>
      <c r="Z216">
        <v>1</v>
      </c>
      <c r="AA216">
        <v>7</v>
      </c>
      <c r="AB216">
        <v>4</v>
      </c>
      <c r="AC216">
        <v>5</v>
      </c>
      <c r="AD216">
        <v>9</v>
      </c>
      <c r="AE216">
        <v>13</v>
      </c>
      <c r="AF216">
        <v>16</v>
      </c>
      <c r="AG216">
        <v>8</v>
      </c>
      <c r="AI216" t="s">
        <v>59</v>
      </c>
      <c r="AP216">
        <v>2</v>
      </c>
      <c r="AQ216">
        <v>12</v>
      </c>
      <c r="AR216">
        <v>11</v>
      </c>
      <c r="AS216">
        <v>6</v>
      </c>
      <c r="AT216">
        <v>15</v>
      </c>
      <c r="AU216">
        <v>14</v>
      </c>
      <c r="AV216">
        <v>10</v>
      </c>
      <c r="AW216">
        <v>3</v>
      </c>
      <c r="AX216">
        <v>1</v>
      </c>
      <c r="AY216">
        <v>7</v>
      </c>
      <c r="AZ216">
        <v>4</v>
      </c>
      <c r="BA216">
        <v>5</v>
      </c>
      <c r="BB216">
        <v>9</v>
      </c>
      <c r="BC216">
        <v>13</v>
      </c>
      <c r="BD216">
        <v>16</v>
      </c>
      <c r="BE216">
        <v>8</v>
      </c>
      <c r="BG216" t="s">
        <v>59</v>
      </c>
    </row>
    <row r="217" spans="8:59">
      <c r="R217">
        <v>10</v>
      </c>
      <c r="S217">
        <v>5</v>
      </c>
      <c r="T217">
        <v>3</v>
      </c>
      <c r="U217">
        <v>12</v>
      </c>
      <c r="V217">
        <v>6</v>
      </c>
      <c r="W217">
        <v>13</v>
      </c>
      <c r="X217">
        <v>1</v>
      </c>
      <c r="Y217">
        <v>15</v>
      </c>
      <c r="Z217">
        <v>9</v>
      </c>
      <c r="AA217">
        <v>4</v>
      </c>
      <c r="AB217">
        <v>16</v>
      </c>
      <c r="AC217">
        <v>2</v>
      </c>
      <c r="AD217">
        <v>14</v>
      </c>
      <c r="AE217">
        <v>8</v>
      </c>
      <c r="AF217">
        <v>11</v>
      </c>
      <c r="AG217">
        <v>7</v>
      </c>
      <c r="AI217" t="s">
        <v>62</v>
      </c>
      <c r="AP217">
        <v>10</v>
      </c>
      <c r="AQ217">
        <v>5</v>
      </c>
      <c r="AR217">
        <v>3</v>
      </c>
      <c r="AS217">
        <v>12</v>
      </c>
      <c r="AT217">
        <v>6</v>
      </c>
      <c r="AU217">
        <v>13</v>
      </c>
      <c r="AV217">
        <v>1</v>
      </c>
      <c r="AW217">
        <v>15</v>
      </c>
      <c r="AX217">
        <v>9</v>
      </c>
      <c r="AY217">
        <v>4</v>
      </c>
      <c r="AZ217">
        <v>16</v>
      </c>
      <c r="BA217">
        <v>2</v>
      </c>
      <c r="BB217">
        <v>14</v>
      </c>
      <c r="BC217">
        <v>8</v>
      </c>
      <c r="BD217">
        <v>11</v>
      </c>
      <c r="BE217">
        <v>7</v>
      </c>
      <c r="BG217" t="s">
        <v>62</v>
      </c>
    </row>
    <row r="218" spans="8:59">
      <c r="R218">
        <v>5</v>
      </c>
      <c r="S218">
        <v>8</v>
      </c>
      <c r="T218">
        <v>9</v>
      </c>
      <c r="U218">
        <v>3</v>
      </c>
      <c r="V218">
        <v>14</v>
      </c>
      <c r="W218">
        <v>2</v>
      </c>
      <c r="X218">
        <v>13</v>
      </c>
      <c r="Y218">
        <v>4</v>
      </c>
      <c r="Z218">
        <v>11</v>
      </c>
      <c r="AA218">
        <v>16</v>
      </c>
      <c r="AB218">
        <v>6</v>
      </c>
      <c r="AC218">
        <v>12</v>
      </c>
      <c r="AD218">
        <v>7</v>
      </c>
      <c r="AE218">
        <v>10</v>
      </c>
      <c r="AF218">
        <v>15</v>
      </c>
      <c r="AG218">
        <v>1</v>
      </c>
      <c r="AI218" t="str">
        <f>_xlfn.CONCAT("&lt;td class='col1 level_text_cell alt_color2'&gt;",Y192,"&lt;/td&gt;")</f>
        <v>&lt;td class='col1 level_text_cell alt_color2'&gt;1&lt;/td&gt;</v>
      </c>
      <c r="AP218">
        <v>5</v>
      </c>
      <c r="AQ218">
        <v>8</v>
      </c>
      <c r="AR218">
        <v>9</v>
      </c>
      <c r="AS218">
        <v>3</v>
      </c>
      <c r="AT218">
        <v>14</v>
      </c>
      <c r="AU218">
        <v>2</v>
      </c>
      <c r="AV218">
        <v>13</v>
      </c>
      <c r="AW218">
        <v>4</v>
      </c>
      <c r="AX218">
        <v>11</v>
      </c>
      <c r="AY218">
        <v>16</v>
      </c>
      <c r="AZ218">
        <v>6</v>
      </c>
      <c r="BA218">
        <v>12</v>
      </c>
      <c r="BB218">
        <v>7</v>
      </c>
      <c r="BC218">
        <v>10</v>
      </c>
      <c r="BD218">
        <v>15</v>
      </c>
      <c r="BE218">
        <v>1</v>
      </c>
      <c r="BG218" t="str">
        <f>_xlfn.CONCAT("&lt;td class='col1 level_text_cell alt_color2'&gt;",AW192,"&lt;/td&gt;")</f>
        <v>&lt;td class='col1 level_text_cell alt_color2'&gt;1&lt;/td&gt;</v>
      </c>
    </row>
    <row r="219" spans="8:59">
      <c r="AI219" t="str">
        <f>_xlfn.CONCAT("&lt;td class='col1 level_text_cell alt_color1'&gt;",Y193,"&lt;/td&gt;")</f>
        <v>&lt;td class='col1 level_text_cell alt_color1'&gt;1&lt;/td&gt;</v>
      </c>
      <c r="BG219" t="str">
        <f>_xlfn.CONCAT("&lt;td class='col1 level_text_cell alt_color1'&gt;",AW193,"&lt;/td&gt;")</f>
        <v>&lt;td class='col1 level_text_cell alt_color1'&gt;5&lt;/td&gt;</v>
      </c>
    </row>
    <row r="220" spans="8:59">
      <c r="AI220" t="str">
        <f>_xlfn.CONCAT("&lt;td class='col1 level_text_cell alt_color2'&gt;",Y194,"&lt;/td&gt;")</f>
        <v>&lt;td class='col1 level_text_cell alt_color2'&gt;5&lt;/td&gt;</v>
      </c>
      <c r="BG220" t="str">
        <f>_xlfn.CONCAT("&lt;td class='col1 level_text_cell alt_color2'&gt;",AW194,"&lt;/td&gt;")</f>
        <v>&lt;td class='col1 level_text_cell alt_color2'&gt;1&lt;/td&gt;</v>
      </c>
    </row>
    <row r="221" spans="8:59">
      <c r="AI221" t="str">
        <f>_xlfn.CONCAT("&lt;td class='col1 level_text_cell alt_color1'&gt;",Y195,"&lt;/td&gt;")</f>
        <v>&lt;td class='col1 level_text_cell alt_color1'&gt;5&lt;/td&gt;</v>
      </c>
      <c r="BG221" t="str">
        <f>_xlfn.CONCAT("&lt;td class='col1 level_text_cell alt_color1'&gt;",AW195,"&lt;/td&gt;")</f>
        <v>&lt;td class='col1 level_text_cell alt_color1'&gt;1&lt;/td&gt;</v>
      </c>
    </row>
    <row r="222" spans="8:59">
      <c r="AI222" t="str">
        <f>_xlfn.CONCAT("&lt;td class='col1 level_text_cell alt_color2'&gt;",Y196,"&lt;/td&gt;")</f>
        <v>&lt;td class='col1 level_text_cell alt_color2'&gt;5&lt;/td&gt;</v>
      </c>
      <c r="BG222" t="str">
        <f>_xlfn.CONCAT("&lt;td class='col1 level_text_cell alt_color2'&gt;",AW196,"&lt;/td&gt;")</f>
        <v>&lt;td class='col1 level_text_cell alt_color2'&gt;4&lt;/td&gt;</v>
      </c>
    </row>
    <row r="223" spans="8:59" ht="14.15" customHeight="1">
      <c r="H223" s="89" t="s">
        <v>24</v>
      </c>
      <c r="I223" s="23"/>
      <c r="AI223" t="str">
        <f>_xlfn.CONCAT("&lt;td class='col1 level_text_cell alt_color1'&gt;",Y197,"&lt;/td&gt;")</f>
        <v>&lt;td class='col1 level_text_cell alt_color1'&gt;1&lt;/td&gt;</v>
      </c>
      <c r="BG223" t="str">
        <f>_xlfn.CONCAT("&lt;td class='col1 level_text_cell alt_color1'&gt;",AW197,"&lt;/td&gt;")</f>
        <v>&lt;td class='col1 level_text_cell alt_color1'&gt;5&lt;/td&gt;</v>
      </c>
    </row>
    <row r="224" spans="8:59" ht="14.15" customHeight="1">
      <c r="H224" s="89"/>
      <c r="I224" s="23"/>
      <c r="M224" s="90" t="s">
        <v>56</v>
      </c>
      <c r="N224" s="90"/>
      <c r="O224" s="90"/>
      <c r="AI224" t="str">
        <f>_xlfn.CONCAT("&lt;td class='col1 level_text_cell alt_color2'&gt;",Y198,"&lt;/td&gt;")</f>
        <v>&lt;td class='col1 level_text_cell alt_color2'&gt;5&lt;/td&gt;</v>
      </c>
      <c r="BG224" t="str">
        <f>_xlfn.CONCAT("&lt;td class='col1 level_text_cell alt_color2'&gt;",AW198,"&lt;/td&gt;")</f>
        <v>&lt;td class='col1 level_text_cell alt_color2'&gt;1&lt;/td&gt;</v>
      </c>
    </row>
    <row r="225" spans="7:59">
      <c r="G225" s="63" t="s">
        <v>2</v>
      </c>
      <c r="H225" s="25" t="s">
        <v>2</v>
      </c>
      <c r="I225" s="63" t="s">
        <v>57</v>
      </c>
      <c r="J225" s="24" t="s">
        <v>42</v>
      </c>
      <c r="K225" s="64" t="s">
        <v>40</v>
      </c>
      <c r="M225" s="90"/>
      <c r="N225" s="90"/>
      <c r="O225" s="90"/>
      <c r="AI225" t="str">
        <f>_xlfn.CONCAT("&lt;td class='col1 level_text_cell alt_color1'&gt;",Y199,"&lt;/td&gt;")</f>
        <v>&lt;td class='col1 level_text_cell alt_color1'&gt;4&lt;/td&gt;</v>
      </c>
      <c r="BG225" t="str">
        <f>_xlfn.CONCAT("&lt;td class='col1 level_text_cell alt_color1'&gt;",AW199,"&lt;/td&gt;")</f>
        <v>&lt;td class='col1 level_text_cell alt_color1'&gt;5&lt;/td&gt;</v>
      </c>
    </row>
    <row r="226" spans="7:59">
      <c r="G226" s="3">
        <v>1</v>
      </c>
      <c r="H226" s="66">
        <v>9</v>
      </c>
      <c r="I226" s="3">
        <v>1.57</v>
      </c>
      <c r="J226" s="3">
        <v>0.49</v>
      </c>
      <c r="K226" s="6">
        <v>1</v>
      </c>
      <c r="M226" s="90"/>
      <c r="N226" s="90"/>
      <c r="O226" s="90"/>
      <c r="AI226" t="str">
        <f>_xlfn.CONCAT("&lt;td class='col1 level_text_cell alt_color2'&gt;",Y200,"&lt;/td&gt;")</f>
        <v>&lt;td class='col1 level_text_cell alt_color2'&gt;1&lt;/td&gt;</v>
      </c>
      <c r="BG226" t="str">
        <f>_xlfn.CONCAT("&lt;td class='col1 level_text_cell alt_color2'&gt;",AW200,"&lt;/td&gt;")</f>
        <v>&lt;td class='col1 level_text_cell alt_color2'&gt;1&lt;/td&gt;</v>
      </c>
    </row>
    <row r="227" spans="7:59">
      <c r="G227" s="6">
        <v>2</v>
      </c>
      <c r="H227" s="66">
        <v>11</v>
      </c>
      <c r="I227" s="47">
        <v>4.43</v>
      </c>
      <c r="J227" s="47">
        <v>1.1000000000000001</v>
      </c>
      <c r="K227" s="6">
        <v>4</v>
      </c>
      <c r="M227" s="90"/>
      <c r="N227" s="90"/>
      <c r="O227" s="90"/>
      <c r="AI227" t="str">
        <f>_xlfn.CONCAT("&lt;td class='col1 level_text_cell alt_color1'&gt;",Y201,"&lt;/td&gt;")</f>
        <v>&lt;td class='col1 level_text_cell alt_color1'&gt;5&lt;/td&gt;</v>
      </c>
      <c r="BG227" t="str">
        <f>_xlfn.CONCAT("&lt;td class='col1 level_text_cell alt_color1'&gt;",AW201,"&lt;/td&gt;")</f>
        <v>&lt;td class='col1 level_text_cell alt_color1'&gt;5&lt;/td&gt;</v>
      </c>
    </row>
    <row r="228" spans="7:59">
      <c r="G228" s="6">
        <v>3</v>
      </c>
      <c r="H228" s="66">
        <v>16</v>
      </c>
      <c r="I228" s="6">
        <v>1.57</v>
      </c>
      <c r="J228" s="6">
        <v>1.05</v>
      </c>
      <c r="K228" s="6">
        <v>10</v>
      </c>
      <c r="M228" s="90"/>
      <c r="N228" s="90"/>
      <c r="O228" s="90"/>
      <c r="AI228" t="s">
        <v>58</v>
      </c>
      <c r="BG228" t="s">
        <v>58</v>
      </c>
    </row>
    <row r="229" spans="7:59">
      <c r="G229" s="6">
        <v>4</v>
      </c>
      <c r="H229" s="66">
        <v>7</v>
      </c>
      <c r="I229" s="47">
        <v>2.57</v>
      </c>
      <c r="J229" s="47">
        <v>1.96</v>
      </c>
      <c r="K229" s="6">
        <v>10</v>
      </c>
      <c r="M229" s="90"/>
      <c r="N229" s="90"/>
      <c r="O229" s="90"/>
      <c r="AI229" t="s">
        <v>59</v>
      </c>
      <c r="BG229" t="s">
        <v>59</v>
      </c>
    </row>
    <row r="230" spans="7:59">
      <c r="G230" s="6">
        <v>5</v>
      </c>
      <c r="H230" s="66">
        <v>1</v>
      </c>
      <c r="I230" s="47">
        <v>3.57</v>
      </c>
      <c r="J230" s="47">
        <v>0.53</v>
      </c>
      <c r="K230" s="6">
        <v>10</v>
      </c>
      <c r="M230" s="90"/>
      <c r="N230" s="90"/>
      <c r="O230" s="90"/>
      <c r="AI230" t="s">
        <v>63</v>
      </c>
      <c r="BG230" t="s">
        <v>63</v>
      </c>
    </row>
    <row r="231" spans="7:59">
      <c r="G231" s="6">
        <v>6</v>
      </c>
      <c r="H231" s="66">
        <v>3</v>
      </c>
      <c r="I231" s="47">
        <v>4.43</v>
      </c>
      <c r="J231" s="47">
        <v>1.96</v>
      </c>
      <c r="K231" s="6">
        <v>1</v>
      </c>
      <c r="M231" s="90"/>
      <c r="N231" s="90"/>
      <c r="O231" s="90"/>
      <c r="AI231" t="str">
        <f>_xlfn.CONCAT("&lt;td class='col1 level_text_cell alt_color2'&gt;",Z192,"&lt;/td&gt;")</f>
        <v>&lt;td class='col1 level_text_cell alt_color2'&gt;1&lt;/td&gt;</v>
      </c>
      <c r="BG231" t="str">
        <f>_xlfn.CONCAT("&lt;td class='col1 level_text_cell alt_color2'&gt;",AX192,"&lt;/td&gt;")</f>
        <v>&lt;td class='col1 level_text_cell alt_color2'&gt;1&lt;/td&gt;</v>
      </c>
    </row>
    <row r="232" spans="7:59">
      <c r="G232" s="6">
        <v>7</v>
      </c>
      <c r="H232" s="66">
        <v>6</v>
      </c>
      <c r="I232" s="6">
        <v>1.57</v>
      </c>
      <c r="J232" s="6">
        <v>0.49</v>
      </c>
      <c r="K232" s="6">
        <v>10</v>
      </c>
      <c r="M232" s="90"/>
      <c r="N232" s="90"/>
      <c r="O232" s="90"/>
      <c r="AI232" t="str">
        <f>_xlfn.CONCAT("&lt;td class='col1 level_text_cell alt_color1'&gt;",Z193,"&lt;/td&gt;")</f>
        <v>&lt;td class='col1 level_text_cell alt_color1'&gt;1&lt;/td&gt;</v>
      </c>
      <c r="BG232" t="str">
        <f>_xlfn.CONCAT("&lt;td class='col1 level_text_cell alt_color1'&gt;",AX193,"&lt;/td&gt;")</f>
        <v>&lt;td class='col1 level_text_cell alt_color1'&gt;4&lt;/td&gt;</v>
      </c>
    </row>
    <row r="233" spans="7:59">
      <c r="G233" s="6">
        <v>8</v>
      </c>
      <c r="H233" s="66">
        <v>2</v>
      </c>
      <c r="I233" s="6">
        <v>4.57</v>
      </c>
      <c r="J233" s="6">
        <v>1.05</v>
      </c>
      <c r="K233" s="6">
        <v>10</v>
      </c>
      <c r="M233" s="90"/>
      <c r="N233" s="90"/>
      <c r="O233" s="90"/>
      <c r="AI233" t="str">
        <f>_xlfn.CONCAT("&lt;td class='col1 level_text_cell alt_color2'&gt;",Z194,"&lt;/td&gt;")</f>
        <v>&lt;td class='col1 level_text_cell alt_color2'&gt;5&lt;/td&gt;</v>
      </c>
      <c r="BG233" t="str">
        <f>_xlfn.CONCAT("&lt;td class='col1 level_text_cell alt_color2'&gt;",AX194,"&lt;/td&gt;")</f>
        <v>&lt;td class='col1 level_text_cell alt_color2'&gt;1&lt;/td&gt;</v>
      </c>
    </row>
    <row r="234" spans="7:59">
      <c r="G234" s="6">
        <v>9</v>
      </c>
      <c r="H234" s="66">
        <v>10</v>
      </c>
      <c r="I234" s="6">
        <v>1.57</v>
      </c>
      <c r="J234" s="6">
        <v>1.05</v>
      </c>
      <c r="K234" s="6">
        <v>1</v>
      </c>
      <c r="M234" s="90"/>
      <c r="N234" s="90"/>
      <c r="O234" s="90"/>
      <c r="AI234" t="str">
        <f>_xlfn.CONCAT("&lt;td class='col1 level_text_cell alt_color1'&gt;",Z195,"&lt;/td&gt;")</f>
        <v>&lt;td class='col1 level_text_cell alt_color1'&gt;4&lt;/td&gt;</v>
      </c>
      <c r="BG234" t="str">
        <f>_xlfn.CONCAT("&lt;td class='col1 level_text_cell alt_color1'&gt;",AX195,"&lt;/td&gt;")</f>
        <v>&lt;td class='col1 level_text_cell alt_color1'&gt;1&lt;/td&gt;</v>
      </c>
    </row>
    <row r="235" spans="7:59">
      <c r="G235" s="9">
        <v>10</v>
      </c>
      <c r="H235" s="66">
        <v>5</v>
      </c>
      <c r="I235" s="9">
        <v>4.57</v>
      </c>
      <c r="J235" s="9">
        <v>0.49</v>
      </c>
      <c r="K235" s="9">
        <v>10</v>
      </c>
      <c r="M235" s="90"/>
      <c r="N235" s="90"/>
      <c r="O235" s="90"/>
      <c r="AI235" t="str">
        <f>_xlfn.CONCAT("&lt;td class='col1 level_text_cell alt_color2'&gt;",Z196,"&lt;/td&gt;")</f>
        <v>&lt;td class='col1 level_text_cell alt_color2'&gt;5&lt;/td&gt;</v>
      </c>
      <c r="BG235" t="str">
        <f>_xlfn.CONCAT("&lt;td class='col1 level_text_cell alt_color2'&gt;",AX196,"&lt;/td&gt;")</f>
        <v>&lt;td class='col1 level_text_cell alt_color2'&gt;5&lt;/td&gt;</v>
      </c>
    </row>
    <row r="236" spans="7:59" ht="14.15" customHeight="1">
      <c r="H236" s="87" t="s">
        <v>30</v>
      </c>
      <c r="I236" s="22"/>
      <c r="AI236" t="str">
        <f>_xlfn.CONCAT("&lt;td class='col1 level_text_cell alt_color1'&gt;",Z197,"&lt;/td&gt;")</f>
        <v>&lt;td class='col1 level_text_cell alt_color1'&gt;1&lt;/td&gt;</v>
      </c>
      <c r="BG236" t="str">
        <f>_xlfn.CONCAT("&lt;td class='col1 level_text_cell alt_color1'&gt;",AX197,"&lt;/td&gt;")</f>
        <v>&lt;td class='col1 level_text_cell alt_color1'&gt;5&lt;/td&gt;</v>
      </c>
    </row>
    <row r="237" spans="7:59">
      <c r="H237" s="87"/>
      <c r="I237" s="22"/>
      <c r="AI237" t="str">
        <f>_xlfn.CONCAT("&lt;td class='col1 level_text_cell alt_color2'&gt;",Z198,"&lt;/td&gt;")</f>
        <v>&lt;td class='col1 level_text_cell alt_color2'&gt;3&lt;/td&gt;</v>
      </c>
      <c r="BG237" t="str">
        <f>_xlfn.CONCAT("&lt;td class='col1 level_text_cell alt_color2'&gt;",AX198,"&lt;/td&gt;")</f>
        <v>&lt;td class='col1 level_text_cell alt_color2'&gt;3&lt;/td&gt;</v>
      </c>
    </row>
    <row r="238" spans="7:59">
      <c r="H238" s="87"/>
      <c r="I238" s="22"/>
      <c r="AI238" t="str">
        <f>_xlfn.CONCAT("&lt;td class='col1 level_text_cell alt_color1'&gt;",Z199,"&lt;/td&gt;")</f>
        <v>&lt;td class='col1 level_text_cell alt_color1'&gt;2&lt;/td&gt;</v>
      </c>
      <c r="BG238" t="str">
        <f>_xlfn.CONCAT("&lt;td class='col1 level_text_cell alt_color1'&gt;",AX199,"&lt;/td&gt;")</f>
        <v>&lt;td class='col1 level_text_cell alt_color1'&gt;5&lt;/td&gt;</v>
      </c>
    </row>
    <row r="239" spans="7:59">
      <c r="H239" s="87"/>
      <c r="I239" s="22"/>
      <c r="AI239" t="str">
        <f>_xlfn.CONCAT("&lt;td class='col1 level_text_cell alt_color2'&gt;",Z200,"&lt;/td&gt;")</f>
        <v>&lt;td class='col1 level_text_cell alt_color2'&gt;3&lt;/td&gt;</v>
      </c>
      <c r="BG239" t="str">
        <f>_xlfn.CONCAT("&lt;td class='col1 level_text_cell alt_color2'&gt;",AX200,"&lt;/td&gt;")</f>
        <v>&lt;td class='col1 level_text_cell alt_color2'&gt;4&lt;/td&gt;</v>
      </c>
    </row>
    <row r="240" spans="7:59">
      <c r="H240" s="87"/>
      <c r="I240" s="22"/>
      <c r="AI240" t="str">
        <f>_xlfn.CONCAT("&lt;td class='col1 level_text_cell alt_color1'&gt;",Z201,"&lt;/td&gt;")</f>
        <v>&lt;td class='col1 level_text_cell alt_color1'&gt;4&lt;/td&gt;</v>
      </c>
      <c r="BG240" t="str">
        <f>_xlfn.CONCAT("&lt;td class='col1 level_text_cell alt_color1'&gt;",AX201,"&lt;/td&gt;")</f>
        <v>&lt;td class='col1 level_text_cell alt_color1'&gt;5&lt;/td&gt;</v>
      </c>
    </row>
    <row r="241" spans="8:59">
      <c r="H241" s="87"/>
      <c r="I241" s="22"/>
      <c r="AI241" t="s">
        <v>58</v>
      </c>
      <c r="BG241" t="s">
        <v>58</v>
      </c>
    </row>
    <row r="242" spans="8:59">
      <c r="H242" s="87"/>
      <c r="I242" s="22"/>
      <c r="AI242" t="s">
        <v>59</v>
      </c>
      <c r="BG242" t="s">
        <v>59</v>
      </c>
    </row>
    <row r="243" spans="8:59">
      <c r="H243" s="87"/>
      <c r="I243" s="22"/>
      <c r="AI243" t="s">
        <v>64</v>
      </c>
      <c r="BG243" t="s">
        <v>64</v>
      </c>
    </row>
    <row r="244" spans="8:59">
      <c r="H244" s="87"/>
      <c r="I244" s="22"/>
      <c r="AI244" t="str">
        <f>_xlfn.CONCAT("&lt;td class='col1 level_text_cell alt_color2'&gt;",AA192,"&lt;/td&gt;")</f>
        <v>&lt;td class='col1 level_text_cell alt_color2'&gt;1&lt;/td&gt;</v>
      </c>
      <c r="BG244" t="str">
        <f>_xlfn.CONCAT("&lt;td class='col1 level_text_cell alt_color2'&gt;",AY192,"&lt;/td&gt;")</f>
        <v>&lt;td class='col1 level_text_cell alt_color2'&gt;3&lt;/td&gt;</v>
      </c>
    </row>
    <row r="245" spans="8:59">
      <c r="H245" s="87"/>
      <c r="I245" s="22"/>
      <c r="AI245" t="str">
        <f>_xlfn.CONCAT("&lt;td class='col1 level_text_cell alt_color1'&gt;",AA193,"&lt;/td&gt;")</f>
        <v>&lt;td class='col1 level_text_cell alt_color1'&gt;1&lt;/td&gt;</v>
      </c>
      <c r="BG245" t="str">
        <f>_xlfn.CONCAT("&lt;td class='col1 level_text_cell alt_color1'&gt;",AY193,"&lt;/td&gt;")</f>
        <v>&lt;td class='col1 level_text_cell alt_color1'&gt;5&lt;/td&gt;</v>
      </c>
    </row>
    <row r="246" spans="8:59">
      <c r="AI246" t="str">
        <f>_xlfn.CONCAT("&lt;td class='col1 level_text_cell alt_color2'&gt;",AA194,"&lt;/td&gt;")</f>
        <v>&lt;td class='col1 level_text_cell alt_color2'&gt;2&lt;/td&gt;</v>
      </c>
      <c r="BG246" t="str">
        <f>_xlfn.CONCAT("&lt;td class='col1 level_text_cell alt_color2'&gt;",AY194,"&lt;/td&gt;")</f>
        <v>&lt;td class='col1 level_text_cell alt_color2'&gt;2&lt;/td&gt;</v>
      </c>
    </row>
    <row r="247" spans="8:59">
      <c r="AI247" t="str">
        <f>_xlfn.CONCAT("&lt;td class='col1 level_text_cell alt_color1'&gt;",AA195,"&lt;/td&gt;")</f>
        <v>&lt;td class='col1 level_text_cell alt_color1'&gt;3&lt;/td&gt;</v>
      </c>
      <c r="BG247" t="str">
        <f>_xlfn.CONCAT("&lt;td class='col1 level_text_cell alt_color1'&gt;",AY195,"&lt;/td&gt;")</f>
        <v>&lt;td class='col1 level_text_cell alt_color1'&gt;4&lt;/td&gt;</v>
      </c>
    </row>
    <row r="248" spans="8:59">
      <c r="H248" t="s">
        <v>65</v>
      </c>
      <c r="AI248" t="str">
        <f>_xlfn.CONCAT("&lt;td class='col1 level_text_cell alt_color2'&gt;",AA196,"&lt;/td&gt;")</f>
        <v>&lt;td class='col1 level_text_cell alt_color2'&gt;3&lt;/td&gt;</v>
      </c>
      <c r="BG248" t="str">
        <f>_xlfn.CONCAT("&lt;td class='col1 level_text_cell alt_color2'&gt;",AY196,"&lt;/td&gt;")</f>
        <v>&lt;td class='col1 level_text_cell alt_color2'&gt;4&lt;/td&gt;</v>
      </c>
    </row>
    <row r="249" spans="8:59">
      <c r="H249" t="s">
        <v>66</v>
      </c>
      <c r="AI249" t="str">
        <f>_xlfn.CONCAT("&lt;td class='col1 level_text_cell alt_color1'&gt;",AA197,"&lt;/td&gt;")</f>
        <v>&lt;td class='col1 level_text_cell alt_color1'&gt;2&lt;/td&gt;</v>
      </c>
      <c r="BG249" t="str">
        <f>_xlfn.CONCAT("&lt;td class='col1 level_text_cell alt_color1'&gt;",AY197,"&lt;/td&gt;")</f>
        <v>&lt;td class='col1 level_text_cell alt_color1'&gt;5&lt;/td&gt;</v>
      </c>
    </row>
    <row r="250" spans="8:59">
      <c r="H250" s="67" t="s">
        <v>67</v>
      </c>
      <c r="I250" s="67"/>
      <c r="J250" s="67"/>
      <c r="K250" s="67"/>
      <c r="L250" s="67"/>
      <c r="M250" s="67"/>
      <c r="N250" s="67"/>
      <c r="O250" s="67"/>
      <c r="P250" s="67"/>
      <c r="Q250" s="67"/>
      <c r="R250" s="67"/>
      <c r="AI250" t="str">
        <f>_xlfn.CONCAT("&lt;td class='col1 level_text_cell alt_color2'&gt;",AA198,"&lt;/td&gt;")</f>
        <v>&lt;td class='col1 level_text_cell alt_color2'&gt;5&lt;/td&gt;</v>
      </c>
      <c r="AP250" s="67"/>
      <c r="BG250" t="str">
        <f>_xlfn.CONCAT("&lt;td class='col1 level_text_cell alt_color2'&gt;",AY198,"&lt;/td&gt;")</f>
        <v>&lt;td class='col1 level_text_cell alt_color2'&gt;1&lt;/td&gt;</v>
      </c>
    </row>
    <row r="251" spans="8:59">
      <c r="H251" s="67" t="s">
        <v>68</v>
      </c>
      <c r="I251" s="67"/>
      <c r="J251" s="67"/>
      <c r="K251" s="67"/>
      <c r="L251" s="67"/>
      <c r="M251" s="67"/>
      <c r="N251" s="67"/>
      <c r="O251" s="67"/>
      <c r="P251" s="67"/>
      <c r="Q251" s="67"/>
      <c r="R251" s="67"/>
      <c r="AI251" t="str">
        <f>_xlfn.CONCAT("&lt;td class='col1 level_text_cell alt_color1'&gt;",AA199,"&lt;/td&gt;")</f>
        <v>&lt;td class='col1 level_text_cell alt_color1'&gt;2&lt;/td&gt;</v>
      </c>
      <c r="AP251" s="67"/>
      <c r="BG251" t="str">
        <f>_xlfn.CONCAT("&lt;td class='col1 level_text_cell alt_color1'&gt;",AY199,"&lt;/td&gt;")</f>
        <v>&lt;td class='col1 level_text_cell alt_color1'&gt;5&lt;/td&gt;</v>
      </c>
    </row>
    <row r="252" spans="8:59">
      <c r="AI252" t="str">
        <f>_xlfn.CONCAT("&lt;td class='col1 level_text_cell alt_color2'&gt;",AA200,"&lt;/td&gt;")</f>
        <v>&lt;td class='col1 level_text_cell alt_color2'&gt;4&lt;/td&gt;</v>
      </c>
      <c r="BG252" t="str">
        <f>_xlfn.CONCAT("&lt;td class='col1 level_text_cell alt_color2'&gt;",AY200,"&lt;/td&gt;")</f>
        <v>&lt;td class='col1 level_text_cell alt_color2'&gt;1&lt;/td&gt;</v>
      </c>
    </row>
    <row r="253" spans="8:59">
      <c r="AI253" t="str">
        <f>_xlfn.CONCAT("&lt;td class='col1 level_text_cell alt_color1'&gt;",AA201,"&lt;/td&gt;")</f>
        <v>&lt;td class='col1 level_text_cell alt_color1'&gt;4&lt;/td&gt;</v>
      </c>
      <c r="BG253" t="str">
        <f>_xlfn.CONCAT("&lt;td class='col1 level_text_cell alt_color1'&gt;",AY201,"&lt;/td&gt;")</f>
        <v>&lt;td class='col1 level_text_cell alt_color1'&gt;5&lt;/td&gt;</v>
      </c>
    </row>
    <row r="254" spans="8:59">
      <c r="AI254" t="s">
        <v>58</v>
      </c>
      <c r="BG254" t="s">
        <v>58</v>
      </c>
    </row>
    <row r="255" spans="8:59">
      <c r="AI255" t="s">
        <v>59</v>
      </c>
      <c r="BG255" t="s">
        <v>59</v>
      </c>
    </row>
    <row r="256" spans="8:59">
      <c r="AI256" t="s">
        <v>69</v>
      </c>
      <c r="BG256" t="s">
        <v>69</v>
      </c>
    </row>
    <row r="257" spans="35:59">
      <c r="AI257" t="str">
        <f>_xlfn.CONCAT("&lt;td class='col1 level_text_cell alt_color2'&gt;",AB192,"&lt;/td&gt;")</f>
        <v>&lt;td class='col1 level_text_cell alt_color2'&gt;2&lt;/td&gt;</v>
      </c>
      <c r="BG257" t="str">
        <f>_xlfn.CONCAT("&lt;td class='col1 level_text_cell alt_color2'&gt;",AZ192,"&lt;/td&gt;")</f>
        <v>&lt;td class='col1 level_text_cell alt_color2'&gt;1&lt;/td&gt;</v>
      </c>
    </row>
    <row r="258" spans="35:59">
      <c r="AI258" t="str">
        <f>_xlfn.CONCAT("&lt;td class='col1 level_text_cell alt_color1'&gt;",AB193,"&lt;/td&gt;")</f>
        <v>&lt;td class='col1 level_text_cell alt_color1'&gt;1&lt;/td&gt;</v>
      </c>
      <c r="BG258" t="str">
        <f>_xlfn.CONCAT("&lt;td class='col1 level_text_cell alt_color1'&gt;",AZ193,"&lt;/td&gt;")</f>
        <v>&lt;td class='col1 level_text_cell alt_color1'&gt;5&lt;/td&gt;</v>
      </c>
    </row>
    <row r="259" spans="35:59">
      <c r="AI259" t="str">
        <f>_xlfn.CONCAT("&lt;td class='col1 level_text_cell alt_color2'&gt;",AB194,"&lt;/td&gt;")</f>
        <v>&lt;td class='col1 level_text_cell alt_color2'&gt;5&lt;/td&gt;</v>
      </c>
      <c r="BG259" t="str">
        <f>_xlfn.CONCAT("&lt;td class='col1 level_text_cell alt_color2'&gt;",AZ194,"&lt;/td&gt;")</f>
        <v>&lt;td class='col1 level_text_cell alt_color2'&gt;1&lt;/td&gt;</v>
      </c>
    </row>
    <row r="260" spans="35:59">
      <c r="AI260" t="str">
        <f>_xlfn.CONCAT("&lt;td class='col1 level_text_cell alt_color1'&gt;",AB195,"&lt;/td&gt;")</f>
        <v>&lt;td class='col1 level_text_cell alt_color1'&gt;5&lt;/td&gt;</v>
      </c>
      <c r="BG260" t="str">
        <f>_xlfn.CONCAT("&lt;td class='col1 level_text_cell alt_color1'&gt;",AZ195,"&lt;/td&gt;")</f>
        <v>&lt;td class='col1 level_text_cell alt_color1'&gt;4&lt;/td&gt;</v>
      </c>
    </row>
    <row r="261" spans="35:59">
      <c r="AI261" t="str">
        <f>_xlfn.CONCAT("&lt;td class='col1 level_text_cell alt_color2'&gt;",AB196,"&lt;/td&gt;")</f>
        <v>&lt;td class='col1 level_text_cell alt_color2'&gt;5&lt;/td&gt;</v>
      </c>
      <c r="BG261" t="str">
        <f>_xlfn.CONCAT("&lt;td class='col1 level_text_cell alt_color2'&gt;",AZ196,"&lt;/td&gt;")</f>
        <v>&lt;td class='col1 level_text_cell alt_color2'&gt;3&lt;/td&gt;</v>
      </c>
    </row>
    <row r="262" spans="35:59">
      <c r="AI262" t="str">
        <f>_xlfn.CONCAT("&lt;td class='col1 level_text_cell alt_color1'&gt;",AB197,"&lt;/td&gt;")</f>
        <v>&lt;td class='col1 level_text_cell alt_color1'&gt;1&lt;/td&gt;</v>
      </c>
      <c r="BG262" t="str">
        <f>_xlfn.CONCAT("&lt;td class='col1 level_text_cell alt_color1'&gt;",AZ197,"&lt;/td&gt;")</f>
        <v>&lt;td class='col1 level_text_cell alt_color1'&gt;5&lt;/td&gt;</v>
      </c>
    </row>
    <row r="263" spans="35:59">
      <c r="AI263" t="str">
        <f>_xlfn.CONCAT("&lt;td class='col1 level_text_cell alt_color2'&gt;",AB198,"&lt;/td&gt;")</f>
        <v>&lt;td class='col1 level_text_cell alt_color2'&gt;5&lt;/td&gt;</v>
      </c>
      <c r="BG263" t="str">
        <f>_xlfn.CONCAT("&lt;td class='col1 level_text_cell alt_color2'&gt;",AZ198,"&lt;/td&gt;")</f>
        <v>&lt;td class='col1 level_text_cell alt_color2'&gt;1&lt;/td&gt;</v>
      </c>
    </row>
    <row r="264" spans="35:59">
      <c r="AI264" t="str">
        <f>_xlfn.CONCAT("&lt;td class='col1 level_text_cell alt_color1'&gt;",AB199,"&lt;/td&gt;")</f>
        <v>&lt;td class='col1 level_text_cell alt_color1'&gt;5&lt;/td&gt;</v>
      </c>
      <c r="BG264" t="str">
        <f>_xlfn.CONCAT("&lt;td class='col1 level_text_cell alt_color1'&gt;",AZ199,"&lt;/td&gt;")</f>
        <v>&lt;td class='col1 level_text_cell alt_color1'&gt;5&lt;/td&gt;</v>
      </c>
    </row>
    <row r="265" spans="35:59">
      <c r="AI265" t="str">
        <f>_xlfn.CONCAT("&lt;td class='col1 level_text_cell alt_color2'&gt;",AB200,"&lt;/td&gt;")</f>
        <v>&lt;td class='col1 level_text_cell alt_color2'&gt;2&lt;/td&gt;</v>
      </c>
      <c r="BG265" t="str">
        <f>_xlfn.CONCAT("&lt;td class='col1 level_text_cell alt_color2'&gt;",AZ200,"&lt;/td&gt;")</f>
        <v>&lt;td class='col1 level_text_cell alt_color2'&gt;1&lt;/td&gt;</v>
      </c>
    </row>
    <row r="266" spans="35:59">
      <c r="AI266" t="str">
        <f>_xlfn.CONCAT("&lt;td class='col1 level_text_cell alt_color1'&gt;",AB201,"&lt;/td&gt;")</f>
        <v>&lt;td class='col1 level_text_cell alt_color1'&gt;4&lt;/td&gt;</v>
      </c>
      <c r="BG266" t="str">
        <f>_xlfn.CONCAT("&lt;td class='col1 level_text_cell alt_color1'&gt;",AZ201,"&lt;/td&gt;")</f>
        <v>&lt;td class='col1 level_text_cell alt_color1'&gt;4&lt;/td&gt;</v>
      </c>
    </row>
    <row r="267" spans="35:59">
      <c r="AI267" t="s">
        <v>58</v>
      </c>
      <c r="BG267" t="s">
        <v>58</v>
      </c>
    </row>
    <row r="268" spans="35:59">
      <c r="AI268" t="s">
        <v>59</v>
      </c>
      <c r="BG268" t="s">
        <v>59</v>
      </c>
    </row>
    <row r="269" spans="35:59">
      <c r="AI269" t="s">
        <v>70</v>
      </c>
      <c r="BG269" t="s">
        <v>70</v>
      </c>
    </row>
    <row r="270" spans="35:59">
      <c r="AI270" t="str">
        <f>_xlfn.CONCAT("&lt;td class='col1 level_text_cell alt_color2'&gt;",AC192,"&lt;/td&gt;")</f>
        <v>&lt;td class='col1 level_text_cell alt_color2'&gt;1&lt;/td&gt;</v>
      </c>
      <c r="BG270" t="str">
        <f>_xlfn.CONCAT("&lt;td class='col1 level_text_cell alt_color2'&gt;",BA192,"&lt;/td&gt;")</f>
        <v>&lt;td class='col1 level_text_cell alt_color2'&gt;2&lt;/td&gt;</v>
      </c>
    </row>
    <row r="271" spans="35:59">
      <c r="AI271" t="str">
        <f>_xlfn.CONCAT("&lt;td class='col1 level_text_cell alt_color1'&gt;",AC193,"&lt;/td&gt;")</f>
        <v>&lt;td class='col1 level_text_cell alt_color1'&gt;2&lt;/td&gt;</v>
      </c>
      <c r="BG271" t="str">
        <f>_xlfn.CONCAT("&lt;td class='col1 level_text_cell alt_color1'&gt;",BA193,"&lt;/td&gt;")</f>
        <v>&lt;td class='col1 level_text_cell alt_color1'&gt;5&lt;/td&gt;</v>
      </c>
    </row>
    <row r="272" spans="35:59">
      <c r="AI272" t="str">
        <f>_xlfn.CONCAT("&lt;td class='col1 level_text_cell alt_color2'&gt;",AC194,"&lt;/td&gt;")</f>
        <v>&lt;td class='col1 level_text_cell alt_color2'&gt;5&lt;/td&gt;</v>
      </c>
      <c r="BG272" t="str">
        <f>_xlfn.CONCAT("&lt;td class='col1 level_text_cell alt_color2'&gt;",BA194,"&lt;/td&gt;")</f>
        <v>&lt;td class='col1 level_text_cell alt_color2'&gt;4&lt;/td&gt;</v>
      </c>
    </row>
    <row r="273" spans="35:59">
      <c r="AI273" t="str">
        <f>_xlfn.CONCAT("&lt;td class='col1 level_text_cell alt_color1'&gt;",AC195,"&lt;/td&gt;")</f>
        <v>&lt;td class='col1 level_text_cell alt_color1'&gt;5&lt;/td&gt;</v>
      </c>
      <c r="BG273" t="str">
        <f>_xlfn.CONCAT("&lt;td class='col1 level_text_cell alt_color1'&gt;",BA195,"&lt;/td&gt;")</f>
        <v>&lt;td class='col1 level_text_cell alt_color1'&gt;1&lt;/td&gt;</v>
      </c>
    </row>
    <row r="274" spans="35:59">
      <c r="AI274" t="str">
        <f>_xlfn.CONCAT("&lt;td class='col1 level_text_cell alt_color2'&gt;",AC196,"&lt;/td&gt;")</f>
        <v>&lt;td class='col1 level_text_cell alt_color2'&gt;5&lt;/td&gt;</v>
      </c>
      <c r="BG274" t="str">
        <f>_xlfn.CONCAT("&lt;td class='col1 level_text_cell alt_color2'&gt;",BA196,"&lt;/td&gt;")</f>
        <v>&lt;td class='col1 level_text_cell alt_color2'&gt;2&lt;/td&gt;</v>
      </c>
    </row>
    <row r="275" spans="35:59">
      <c r="AI275" t="str">
        <f>_xlfn.CONCAT("&lt;td class='col1 level_text_cell alt_color1'&gt;",AC197,"&lt;/td&gt;")</f>
        <v>&lt;td class='col1 level_text_cell alt_color1'&gt;1&lt;/td&gt;</v>
      </c>
      <c r="BG275" t="str">
        <f>_xlfn.CONCAT("&lt;td class='col1 level_text_cell alt_color1'&gt;",BA197,"&lt;/td&gt;")</f>
        <v>&lt;td class='col1 level_text_cell alt_color1'&gt;5&lt;/td&gt;</v>
      </c>
    </row>
    <row r="276" spans="35:59">
      <c r="AI276" t="str">
        <f>_xlfn.CONCAT("&lt;td class='col1 level_text_cell alt_color2'&gt;",AC198,"&lt;/td&gt;")</f>
        <v>&lt;td class='col1 level_text_cell alt_color2'&gt;5&lt;/td&gt;</v>
      </c>
      <c r="BG276" t="str">
        <f>_xlfn.CONCAT("&lt;td class='col1 level_text_cell alt_color2'&gt;",BA198,"&lt;/td&gt;")</f>
        <v>&lt;td class='col1 level_text_cell alt_color2'&gt;2&lt;/td&gt;</v>
      </c>
    </row>
    <row r="277" spans="35:59">
      <c r="AI277" t="str">
        <f>_xlfn.CONCAT("&lt;td class='col1 level_text_cell alt_color1'&gt;",AC199,"&lt;/td&gt;")</f>
        <v>&lt;td class='col1 level_text_cell alt_color1'&gt;5&lt;/td&gt;</v>
      </c>
      <c r="BG277" t="str">
        <f>_xlfn.CONCAT("&lt;td class='col1 level_text_cell alt_color1'&gt;",BA199,"&lt;/td&gt;")</f>
        <v>&lt;td class='col1 level_text_cell alt_color1'&gt;5&lt;/td&gt;</v>
      </c>
    </row>
    <row r="278" spans="35:59">
      <c r="AI278" t="str">
        <f>_xlfn.CONCAT("&lt;td class='col1 level_text_cell alt_color2'&gt;",AC200,"&lt;/td&gt;")</f>
        <v>&lt;td class='col1 level_text_cell alt_color2'&gt;3&lt;/td&gt;</v>
      </c>
      <c r="BG278" t="str">
        <f>_xlfn.CONCAT("&lt;td class='col1 level_text_cell alt_color2'&gt;",BA200,"&lt;/td&gt;")</f>
        <v>&lt;td class='col1 level_text_cell alt_color2'&gt;1&lt;/td&gt;</v>
      </c>
    </row>
    <row r="279" spans="35:59">
      <c r="AI279" t="str">
        <f>_xlfn.CONCAT("&lt;td class='col1 level_text_cell alt_color1'&gt;",AC201,"&lt;/td&gt;")</f>
        <v>&lt;td class='col1 level_text_cell alt_color1'&gt;3&lt;/td&gt;</v>
      </c>
      <c r="BG279" t="str">
        <f>_xlfn.CONCAT("&lt;td class='col1 level_text_cell alt_color1'&gt;",BA201,"&lt;/td&gt;")</f>
        <v>&lt;td class='col1 level_text_cell alt_color1'&gt;3&lt;/td&gt;</v>
      </c>
    </row>
    <row r="280" spans="35:59">
      <c r="AI280" t="s">
        <v>58</v>
      </c>
      <c r="BG280" t="s">
        <v>58</v>
      </c>
    </row>
    <row r="281" spans="35:59">
      <c r="AI281" t="s">
        <v>71</v>
      </c>
      <c r="BG281" t="s">
        <v>71</v>
      </c>
    </row>
    <row r="282" spans="35:59">
      <c r="AI282" t="s">
        <v>72</v>
      </c>
      <c r="BG282" t="s">
        <v>72</v>
      </c>
    </row>
    <row r="283" spans="35:59">
      <c r="AI283" t="str">
        <f>_xlfn.CONCAT("&lt;td class='col1 level_text_cell alt_color2'&gt;",AD192,"&lt;/td&gt;")</f>
        <v>&lt;td class='col1 level_text_cell alt_color2'&gt;1.57&lt;/td&gt;</v>
      </c>
      <c r="BG283" t="str">
        <f>_xlfn.CONCAT("&lt;td class='col1 level_text_cell alt_color2'&gt;",BB192,"&lt;/td&gt;")</f>
        <v>&lt;td class='col1 level_text_cell alt_color2'&gt;1.57&lt;/td&gt;</v>
      </c>
    </row>
    <row r="284" spans="35:59">
      <c r="AI284" t="str">
        <f>_xlfn.CONCAT("&lt;td class='col1 level_text_cell alt_color1'&gt;",AD193,"&lt;/td&gt;")</f>
        <v>&lt;td class='col1 level_text_cell alt_color1'&gt;1.57&lt;/td&gt;</v>
      </c>
      <c r="BG284" t="str">
        <f>_xlfn.CONCAT("&lt;td class='col1 level_text_cell alt_color1'&gt;",BB193,"&lt;/td&gt;")</f>
        <v>&lt;td class='col1 level_text_cell alt_color1'&gt;4.43&lt;/td&gt;</v>
      </c>
    </row>
    <row r="285" spans="35:59">
      <c r="AI285" t="str">
        <f>_xlfn.CONCAT("&lt;td class='col1 level_text_cell alt_color2'&gt;",AD194,"&lt;/td&gt;")</f>
        <v>&lt;td class='col1 level_text_cell alt_color2'&gt;4.57&lt;/td&gt;</v>
      </c>
      <c r="BG285" t="str">
        <f>_xlfn.CONCAT("&lt;td class='col1 level_text_cell alt_color2'&gt;",BB194,"&lt;/td&gt;")</f>
        <v>&lt;td class='col1 level_text_cell alt_color2'&gt;1.57&lt;/td&gt;</v>
      </c>
    </row>
    <row r="286" spans="35:59">
      <c r="AI286" t="str">
        <f>_xlfn.CONCAT("&lt;td class='col1 level_text_cell alt_color1'&gt;",AD195,"&lt;/td&gt;")</f>
        <v>&lt;td class='col1 level_text_cell alt_color1'&gt;4.57&lt;/td&gt;</v>
      </c>
      <c r="BG286" t="str">
        <f>_xlfn.CONCAT("&lt;td class='col1 level_text_cell alt_color1'&gt;",BB195,"&lt;/td&gt;")</f>
        <v>&lt;td class='col1 level_text_cell alt_color1'&gt;2.57&lt;/td&gt;</v>
      </c>
    </row>
    <row r="287" spans="35:59">
      <c r="AI287" t="str">
        <f>_xlfn.CONCAT("&lt;td class='col1 level_text_cell alt_color2'&gt;",AD196,"&lt;/td&gt;")</f>
        <v>&lt;td class='col1 level_text_cell alt_color2'&gt;4.43&lt;/td&gt;</v>
      </c>
      <c r="BG287" t="str">
        <f>_xlfn.CONCAT("&lt;td class='col1 level_text_cell alt_color2'&gt;",BB196,"&lt;/td&gt;")</f>
        <v>&lt;td class='col1 level_text_cell alt_color2'&gt;3.57&lt;/td&gt;</v>
      </c>
    </row>
    <row r="288" spans="35:59">
      <c r="AI288" t="str">
        <f>_xlfn.CONCAT("&lt;td class='col1 level_text_cell alt_color1'&gt;",AD197,"&lt;/td&gt;")</f>
        <v>&lt;td class='col1 level_text_cell alt_color1'&gt;1.57&lt;/td&gt;</v>
      </c>
      <c r="BG288" t="str">
        <f>_xlfn.CONCAT("&lt;td class='col1 level_text_cell alt_color1'&gt;",BB197,"&lt;/td&gt;")</f>
        <v>&lt;td class='col1 level_text_cell alt_color1'&gt;4.43&lt;/td&gt;</v>
      </c>
    </row>
    <row r="289" spans="35:59">
      <c r="AI289" t="str">
        <f>_xlfn.CONCAT("&lt;td class='col1 level_text_cell alt_color2'&gt;",AD198,"&lt;/td&gt;")</f>
        <v>&lt;td class='col1 level_text_cell alt_color2'&gt;4.57&lt;/td&gt;</v>
      </c>
      <c r="BG289" t="str">
        <f>_xlfn.CONCAT("&lt;td class='col1 level_text_cell alt_color2'&gt;",BB198,"&lt;/td&gt;")</f>
        <v>&lt;td class='col1 level_text_cell alt_color2'&gt;1.57&lt;/td&gt;</v>
      </c>
    </row>
    <row r="290" spans="35:59">
      <c r="AI290" t="str">
        <f>_xlfn.CONCAT("&lt;td class='col1 level_text_cell alt_color1'&gt;",AD199,"&lt;/td&gt;")</f>
        <v>&lt;td class='col1 level_text_cell alt_color1'&gt;3.57&lt;/td&gt;</v>
      </c>
      <c r="BG290" t="str">
        <f>_xlfn.CONCAT("&lt;td class='col1 level_text_cell alt_color1'&gt;",BB199,"&lt;/td&gt;")</f>
        <v>&lt;td class='col1 level_text_cell alt_color1'&gt;4.57&lt;/td&gt;</v>
      </c>
    </row>
    <row r="291" spans="35:59">
      <c r="AI291" t="str">
        <f>_xlfn.CONCAT("&lt;td class='col1 level_text_cell alt_color2'&gt;",AD200,"&lt;/td&gt;")</f>
        <v>&lt;td class='col1 level_text_cell alt_color2'&gt;2.57&lt;/td&gt;</v>
      </c>
      <c r="BG291" t="str">
        <f>_xlfn.CONCAT("&lt;td class='col1 level_text_cell alt_color2'&gt;",BB200,"&lt;/td&gt;")</f>
        <v>&lt;td class='col1 level_text_cell alt_color2'&gt;1.57&lt;/td&gt;</v>
      </c>
    </row>
    <row r="292" spans="35:59">
      <c r="AI292" t="str">
        <f>_xlfn.CONCAT("&lt;td class='col1 level_text_cell alt_color1'&gt;",AD201,"&lt;/td&gt;")</f>
        <v>&lt;td class='col1 level_text_cell alt_color1'&gt;3.57&lt;/td&gt;</v>
      </c>
      <c r="BG292" t="str">
        <f>_xlfn.CONCAT("&lt;td class='col1 level_text_cell alt_color1'&gt;",BB201,"&lt;/td&gt;")</f>
        <v>&lt;td class='col1 level_text_cell alt_color1'&gt;4.57&lt;/td&gt;</v>
      </c>
    </row>
    <row r="293" spans="35:59">
      <c r="AI293" t="s">
        <v>58</v>
      </c>
      <c r="BG293" t="s">
        <v>58</v>
      </c>
    </row>
    <row r="294" spans="35:59">
      <c r="AI294" t="s">
        <v>71</v>
      </c>
      <c r="BG294" t="s">
        <v>71</v>
      </c>
    </row>
    <row r="295" spans="35:59">
      <c r="AI295" t="s">
        <v>73</v>
      </c>
      <c r="BG295" t="s">
        <v>73</v>
      </c>
    </row>
    <row r="296" spans="35:59">
      <c r="AI296" t="str">
        <f>_xlfn.CONCAT("&lt;td class='col1 level_text_cell alt_color2'&gt;",AE192,"&lt;/td&gt;")</f>
        <v>&lt;td class='col1 level_text_cell alt_color2'&gt;1.29&lt;/td&gt;</v>
      </c>
      <c r="BG296" t="str">
        <f>_xlfn.CONCAT("&lt;td class='col1 level_text_cell alt_color2'&gt;",BC192,"&lt;/td&gt;")</f>
        <v>&lt;td class='col1 level_text_cell alt_color2'&gt;0.62&lt;/td&gt;</v>
      </c>
    </row>
    <row r="297" spans="35:59">
      <c r="AI297" t="str">
        <f>_xlfn.CONCAT("&lt;td class='col1 level_text_cell alt_color1'&gt;",AE193,"&lt;/td&gt;")</f>
        <v>&lt;td class='col1 level_text_cell alt_color1'&gt;0.62&lt;/td&gt;</v>
      </c>
      <c r="BG297" t="str">
        <f>_xlfn.CONCAT("&lt;td class='col1 level_text_cell alt_color1'&gt;",BC193,"&lt;/td&gt;")</f>
        <v>&lt;td class='col1 level_text_cell alt_color1'&gt;1.29&lt;/td&gt;</v>
      </c>
    </row>
    <row r="298" spans="35:59">
      <c r="AI298" t="str">
        <f>_xlfn.CONCAT("&lt;td class='col1 level_text_cell alt_color2'&gt;",AE194,"&lt;/td&gt;")</f>
        <v>&lt;td class='col1 level_text_cell alt_color2'&gt;1.29&lt;/td&gt;</v>
      </c>
      <c r="BG298" t="str">
        <f>_xlfn.CONCAT("&lt;td class='col1 level_text_cell alt_color2'&gt;",BC194,"&lt;/td&gt;")</f>
        <v>&lt;td class='col1 level_text_cell alt_color2'&gt;1.29&lt;/td&gt;</v>
      </c>
    </row>
    <row r="299" spans="35:59">
      <c r="AI299" t="str">
        <f>_xlfn.CONCAT("&lt;td class='col1 level_text_cell alt_color1'&gt;",AE195,"&lt;/td&gt;")</f>
        <v>&lt;td class='col1 level_text_cell alt_color1'&gt;0.62&lt;/td&gt;</v>
      </c>
      <c r="BG299" t="str">
        <f>_xlfn.CONCAT("&lt;td class='col1 level_text_cell alt_color1'&gt;",BC195,"&lt;/td&gt;")</f>
        <v>&lt;td class='col1 level_text_cell alt_color1'&gt;2.29&lt;/td&gt;</v>
      </c>
    </row>
    <row r="300" spans="35:59">
      <c r="AI300" t="str">
        <f>_xlfn.CONCAT("&lt;td class='col1 level_text_cell alt_color2'&gt;",AE196,"&lt;/td&gt;")</f>
        <v>&lt;td class='col1 level_text_cell alt_color2'&gt;0.95&lt;/td&gt;</v>
      </c>
      <c r="BG300" t="str">
        <f>_xlfn.CONCAT("&lt;td class='col1 level_text_cell alt_color2'&gt;",BC196,"&lt;/td&gt;")</f>
        <v>&lt;td class='col1 level_text_cell alt_color2'&gt;0.95&lt;/td&gt;</v>
      </c>
    </row>
    <row r="301" spans="35:59">
      <c r="AI301" t="str">
        <f>_xlfn.CONCAT("&lt;td class='col1 level_text_cell alt_color1'&gt;",AE197,"&lt;/td&gt;")</f>
        <v>&lt;td class='col1 level_text_cell alt_color1'&gt;1.29&lt;/td&gt;</v>
      </c>
      <c r="BG301" t="str">
        <f>_xlfn.CONCAT("&lt;td class='col1 level_text_cell alt_color1'&gt;",BC197,"&lt;/td&gt;")</f>
        <v>&lt;td class='col1 level_text_cell alt_color1'&gt;2.29&lt;/td&gt;</v>
      </c>
    </row>
    <row r="302" spans="35:59">
      <c r="AI302" t="str">
        <f>_xlfn.CONCAT("&lt;td class='col1 level_text_cell alt_color2'&gt;",AE198,"&lt;/td&gt;")</f>
        <v>&lt;td class='col1 level_text_cell alt_color2'&gt;0.62&lt;/td&gt;</v>
      </c>
      <c r="BG302" t="str">
        <f>_xlfn.CONCAT("&lt;td class='col1 level_text_cell alt_color2'&gt;",BC198,"&lt;/td&gt;")</f>
        <v>&lt;td class='col1 level_text_cell alt_color2'&gt;0.62&lt;/td&gt;</v>
      </c>
    </row>
    <row r="303" spans="35:59">
      <c r="AI303" t="str">
        <f>_xlfn.CONCAT("&lt;td class='col1 level_text_cell alt_color1'&gt;",AE199,"&lt;/td&gt;")</f>
        <v>&lt;td class='col1 level_text_cell alt_color1'&gt;2.29&lt;/td&gt;</v>
      </c>
      <c r="BG303" t="str">
        <f>_xlfn.CONCAT("&lt;td class='col1 level_text_cell alt_color1'&gt;",BC199,"&lt;/td&gt;")</f>
        <v>&lt;td class='col1 level_text_cell alt_color1'&gt;1.29&lt;/td&gt;</v>
      </c>
    </row>
    <row r="304" spans="35:59">
      <c r="AI304" t="str">
        <f>_xlfn.CONCAT("&lt;td class='col1 level_text_cell alt_color2'&gt;",AE200,"&lt;/td&gt;")</f>
        <v>&lt;td class='col1 level_text_cell alt_color2'&gt;0.95&lt;/td&gt;</v>
      </c>
      <c r="BG304" t="str">
        <f>_xlfn.CONCAT("&lt;td class='col1 level_text_cell alt_color2'&gt;",BC200,"&lt;/td&gt;")</f>
        <v>&lt;td class='col1 level_text_cell alt_color2'&gt;1.29&lt;/td&gt;</v>
      </c>
    </row>
    <row r="305" spans="35:59">
      <c r="AI305" t="str">
        <f>_xlfn.CONCAT("&lt;td class='col1 level_text_cell alt_color1'&gt;",AE201,"&lt;/td&gt;")</f>
        <v>&lt;td class='col1 level_text_cell alt_color1'&gt;1.62&lt;/td&gt;</v>
      </c>
      <c r="BG305" t="str">
        <f>_xlfn.CONCAT("&lt;td class='col1 level_text_cell alt_color1'&gt;",BC201,"&lt;/td&gt;")</f>
        <v>&lt;td class='col1 level_text_cell alt_color1'&gt;0.62&lt;/td&gt;</v>
      </c>
    </row>
  </sheetData>
  <sortState xmlns:xlrd2="http://schemas.microsoft.com/office/spreadsheetml/2017/richdata2" ref="BJ154:BK185">
    <sortCondition ref="BJ98:BJ129"/>
    <sortCondition ref="BK98:BK129"/>
  </sortState>
  <mergeCells count="24">
    <mergeCell ref="H4:Q4"/>
    <mergeCell ref="H48:L50"/>
    <mergeCell ref="I51:L51"/>
    <mergeCell ref="G83:G84"/>
    <mergeCell ref="P84:R84"/>
    <mergeCell ref="G90:G99"/>
    <mergeCell ref="G102:G103"/>
    <mergeCell ref="P103:R103"/>
    <mergeCell ref="G109:G118"/>
    <mergeCell ref="G121:R127"/>
    <mergeCell ref="I135:R135"/>
    <mergeCell ref="I137:Q137"/>
    <mergeCell ref="U137:AC137"/>
    <mergeCell ref="I138:L138"/>
    <mergeCell ref="N138:Q138"/>
    <mergeCell ref="U138:X138"/>
    <mergeCell ref="Z138:AC138"/>
    <mergeCell ref="H236:H245"/>
    <mergeCell ref="J159:S159"/>
    <mergeCell ref="H193:H194"/>
    <mergeCell ref="M194:O205"/>
    <mergeCell ref="H206:H215"/>
    <mergeCell ref="H223:H224"/>
    <mergeCell ref="M224:O235"/>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6"/>
  <sheetViews>
    <sheetView tabSelected="1" workbookViewId="0">
      <selection activeCell="F11" sqref="F11"/>
    </sheetView>
  </sheetViews>
  <sheetFormatPr defaultRowHeight="14.5"/>
  <sheetData>
    <row r="1" spans="1:14">
      <c r="A1">
        <v>1</v>
      </c>
      <c r="B1">
        <f ca="1">RAND()</f>
        <v>0.47231513955080295</v>
      </c>
      <c r="C1">
        <f ca="1">IF(B1=MAX($B$1:$B$4),4,IF($B$1=MIN($B$1:$B$4),1,IF($B$1=LARGE($B$1:$B$4,2),3,2)))</f>
        <v>2</v>
      </c>
    </row>
    <row r="2" spans="1:14">
      <c r="A2">
        <v>2</v>
      </c>
      <c r="B2">
        <f t="shared" ref="B2:B4" ca="1" si="0">RAND()</f>
        <v>0.57247124261423432</v>
      </c>
      <c r="C2">
        <f ca="1">IF($B$2=MAX($B$1:$B$4),4,IF($B$2=MIN($B$1:$B$4),1,IF($B$2=LARGE($B$1:$B$4,2),3,2)))</f>
        <v>4</v>
      </c>
    </row>
    <row r="3" spans="1:14">
      <c r="A3">
        <v>3</v>
      </c>
      <c r="B3">
        <f t="shared" ca="1" si="0"/>
        <v>0.30345809512107935</v>
      </c>
      <c r="C3">
        <f t="shared" ref="C3" ca="1" si="1">IF(B3=MAX($B$1:$B$4),4,IF(B3=MIN($B$1:$B$4),1,IF(B3=LARGE($B$1:$B$4,2),3,2)))</f>
        <v>1</v>
      </c>
    </row>
    <row r="4" spans="1:14">
      <c r="A4">
        <v>4</v>
      </c>
      <c r="B4">
        <f t="shared" ca="1" si="0"/>
        <v>0.4960193940503812</v>
      </c>
      <c r="C4">
        <f ca="1">IF($B$4=MAX($B$1:$B$4),4,IF($B$4=MIN($B$1:$B$4),1,IF($B$4=LARGE($B$1:$B$4,2),3,2)))</f>
        <v>3</v>
      </c>
      <c r="E4" t="s">
        <v>102</v>
      </c>
    </row>
    <row r="5" spans="1:14">
      <c r="E5">
        <v>3</v>
      </c>
      <c r="F5">
        <v>2</v>
      </c>
      <c r="G5">
        <v>2</v>
      </c>
      <c r="H5">
        <v>3</v>
      </c>
      <c r="I5">
        <v>2</v>
      </c>
      <c r="J5">
        <v>2</v>
      </c>
      <c r="K5">
        <v>4</v>
      </c>
      <c r="L5">
        <v>4</v>
      </c>
      <c r="M5">
        <v>3</v>
      </c>
      <c r="N5">
        <v>1</v>
      </c>
    </row>
    <row r="6" spans="1:14">
      <c r="E6">
        <v>2</v>
      </c>
      <c r="F6">
        <v>1</v>
      </c>
      <c r="G6">
        <v>1</v>
      </c>
      <c r="H6">
        <v>4</v>
      </c>
      <c r="I6">
        <v>4</v>
      </c>
      <c r="J6">
        <v>1</v>
      </c>
      <c r="K6">
        <v>3</v>
      </c>
      <c r="L6">
        <v>1</v>
      </c>
      <c r="M6">
        <v>1</v>
      </c>
      <c r="N6">
        <v>3</v>
      </c>
    </row>
    <row r="7" spans="1:14">
      <c r="E7">
        <v>1</v>
      </c>
      <c r="F7">
        <v>4</v>
      </c>
      <c r="G7">
        <v>3</v>
      </c>
      <c r="H7">
        <v>1</v>
      </c>
      <c r="I7">
        <v>1</v>
      </c>
      <c r="J7">
        <v>2</v>
      </c>
      <c r="K7">
        <v>2</v>
      </c>
      <c r="L7">
        <v>3</v>
      </c>
      <c r="M7">
        <v>4</v>
      </c>
      <c r="N7">
        <v>2</v>
      </c>
    </row>
    <row r="8" spans="1:14">
      <c r="E8">
        <v>4</v>
      </c>
      <c r="F8">
        <v>3</v>
      </c>
      <c r="G8">
        <v>4</v>
      </c>
      <c r="H8">
        <v>2</v>
      </c>
      <c r="I8">
        <v>3</v>
      </c>
      <c r="J8">
        <v>4</v>
      </c>
      <c r="K8">
        <v>1</v>
      </c>
      <c r="L8">
        <v>2</v>
      </c>
      <c r="M8">
        <v>2</v>
      </c>
      <c r="N8">
        <v>4</v>
      </c>
    </row>
    <row r="10" spans="1:14">
      <c r="E10">
        <v>1</v>
      </c>
      <c r="F10">
        <v>2</v>
      </c>
      <c r="G10">
        <v>3</v>
      </c>
      <c r="H10">
        <v>2</v>
      </c>
      <c r="I10">
        <v>4</v>
      </c>
      <c r="J10">
        <v>4</v>
      </c>
      <c r="K10">
        <v>4</v>
      </c>
      <c r="L10">
        <v>4</v>
      </c>
      <c r="M10">
        <v>3</v>
      </c>
      <c r="N10">
        <v>1</v>
      </c>
    </row>
    <row r="11" spans="1:14">
      <c r="E11">
        <v>3</v>
      </c>
      <c r="F11">
        <v>1</v>
      </c>
      <c r="G11">
        <v>2</v>
      </c>
      <c r="H11">
        <v>4</v>
      </c>
      <c r="I11">
        <v>1</v>
      </c>
      <c r="J11">
        <v>2</v>
      </c>
      <c r="K11">
        <v>1</v>
      </c>
      <c r="L11">
        <v>3</v>
      </c>
      <c r="M11">
        <v>1</v>
      </c>
      <c r="N11">
        <v>3</v>
      </c>
    </row>
    <row r="12" spans="1:14">
      <c r="E12">
        <v>2</v>
      </c>
      <c r="F12">
        <v>4</v>
      </c>
      <c r="G12">
        <v>4</v>
      </c>
      <c r="H12">
        <v>3</v>
      </c>
      <c r="I12">
        <v>2</v>
      </c>
      <c r="J12">
        <v>3</v>
      </c>
      <c r="K12">
        <v>3</v>
      </c>
      <c r="L12">
        <v>2</v>
      </c>
      <c r="M12">
        <v>2</v>
      </c>
      <c r="N12">
        <v>2</v>
      </c>
    </row>
    <row r="13" spans="1:14">
      <c r="E13">
        <v>4</v>
      </c>
      <c r="F13">
        <v>3</v>
      </c>
      <c r="G13">
        <v>1</v>
      </c>
      <c r="H13">
        <v>1</v>
      </c>
      <c r="I13">
        <v>3</v>
      </c>
      <c r="J13">
        <v>1</v>
      </c>
      <c r="K13">
        <v>2</v>
      </c>
      <c r="L13">
        <v>1</v>
      </c>
      <c r="M13">
        <v>4</v>
      </c>
      <c r="N13">
        <v>4</v>
      </c>
    </row>
    <row r="16" spans="1:14">
      <c r="E16" t="s">
        <v>87</v>
      </c>
    </row>
    <row r="17" spans="5:14">
      <c r="E17">
        <v>1</v>
      </c>
      <c r="F17">
        <v>4</v>
      </c>
      <c r="G17">
        <v>4</v>
      </c>
      <c r="H17">
        <v>3</v>
      </c>
      <c r="I17">
        <v>2</v>
      </c>
      <c r="J17">
        <v>1</v>
      </c>
      <c r="K17">
        <v>1</v>
      </c>
      <c r="L17">
        <v>1</v>
      </c>
      <c r="M17">
        <v>4</v>
      </c>
      <c r="N17">
        <v>3</v>
      </c>
    </row>
    <row r="18" spans="5:14">
      <c r="E18">
        <v>4</v>
      </c>
      <c r="F18">
        <v>2</v>
      </c>
      <c r="G18">
        <v>2</v>
      </c>
      <c r="H18">
        <v>1</v>
      </c>
      <c r="I18">
        <v>3</v>
      </c>
      <c r="J18">
        <v>4</v>
      </c>
      <c r="K18">
        <v>2</v>
      </c>
      <c r="L18">
        <v>3</v>
      </c>
      <c r="M18">
        <v>2</v>
      </c>
      <c r="N18">
        <v>2</v>
      </c>
    </row>
    <row r="19" spans="5:14">
      <c r="E19">
        <v>2</v>
      </c>
      <c r="F19">
        <v>1</v>
      </c>
      <c r="G19">
        <v>3</v>
      </c>
      <c r="H19">
        <v>2</v>
      </c>
      <c r="I19">
        <v>1</v>
      </c>
      <c r="J19">
        <v>2</v>
      </c>
      <c r="K19">
        <v>3</v>
      </c>
      <c r="L19">
        <v>2</v>
      </c>
      <c r="M19">
        <v>1</v>
      </c>
      <c r="N19">
        <v>1</v>
      </c>
    </row>
    <row r="20" spans="5:14">
      <c r="E20">
        <v>3</v>
      </c>
      <c r="F20">
        <v>3</v>
      </c>
      <c r="G20">
        <v>1</v>
      </c>
      <c r="H20">
        <v>4</v>
      </c>
      <c r="I20">
        <v>4</v>
      </c>
      <c r="J20">
        <v>3</v>
      </c>
      <c r="K20">
        <v>4</v>
      </c>
      <c r="L20">
        <v>4</v>
      </c>
      <c r="M20">
        <v>3</v>
      </c>
      <c r="N20">
        <v>4</v>
      </c>
    </row>
    <row r="22" spans="5:14">
      <c r="E22">
        <v>3</v>
      </c>
      <c r="F22">
        <v>3</v>
      </c>
      <c r="G22">
        <v>1</v>
      </c>
      <c r="H22">
        <v>2</v>
      </c>
      <c r="I22">
        <v>1</v>
      </c>
      <c r="J22">
        <v>3</v>
      </c>
      <c r="K22">
        <v>1</v>
      </c>
      <c r="L22">
        <v>3</v>
      </c>
      <c r="M22">
        <v>3</v>
      </c>
      <c r="N22">
        <v>2</v>
      </c>
    </row>
    <row r="23" spans="5:14">
      <c r="E23">
        <v>2</v>
      </c>
      <c r="F23">
        <v>2</v>
      </c>
      <c r="G23">
        <v>4</v>
      </c>
      <c r="H23">
        <v>3</v>
      </c>
      <c r="I23">
        <v>2</v>
      </c>
      <c r="J23">
        <v>2</v>
      </c>
      <c r="K23">
        <v>4</v>
      </c>
      <c r="L23">
        <v>2</v>
      </c>
      <c r="M23">
        <v>4</v>
      </c>
      <c r="N23">
        <v>3</v>
      </c>
    </row>
    <row r="24" spans="5:14">
      <c r="E24">
        <v>4</v>
      </c>
      <c r="F24">
        <v>1</v>
      </c>
      <c r="G24">
        <v>3</v>
      </c>
      <c r="H24">
        <v>4</v>
      </c>
      <c r="I24">
        <v>4</v>
      </c>
      <c r="J24">
        <v>1</v>
      </c>
      <c r="K24">
        <v>3</v>
      </c>
      <c r="L24">
        <v>1</v>
      </c>
      <c r="M24">
        <v>2</v>
      </c>
      <c r="N24">
        <v>1</v>
      </c>
    </row>
    <row r="25" spans="5:14">
      <c r="E25">
        <v>1</v>
      </c>
      <c r="F25">
        <v>4</v>
      </c>
      <c r="G25">
        <v>2</v>
      </c>
      <c r="H25">
        <v>1</v>
      </c>
      <c r="I25">
        <v>3</v>
      </c>
      <c r="J25">
        <v>4</v>
      </c>
      <c r="K25">
        <v>2</v>
      </c>
      <c r="L25">
        <v>4</v>
      </c>
      <c r="M25">
        <v>1</v>
      </c>
      <c r="N25">
        <v>4</v>
      </c>
    </row>
    <row r="27" spans="5:14">
      <c r="E27" t="s">
        <v>88</v>
      </c>
    </row>
    <row r="28" spans="5:14">
      <c r="E28">
        <v>1</v>
      </c>
      <c r="F28">
        <v>1</v>
      </c>
      <c r="G28">
        <v>1</v>
      </c>
      <c r="H28">
        <v>1</v>
      </c>
      <c r="I28">
        <v>1</v>
      </c>
      <c r="J28">
        <v>1</v>
      </c>
      <c r="K28">
        <v>1</v>
      </c>
      <c r="L28">
        <v>1</v>
      </c>
      <c r="M28">
        <v>1</v>
      </c>
      <c r="N28">
        <v>1</v>
      </c>
    </row>
    <row r="29" spans="5:14">
      <c r="E29">
        <v>2</v>
      </c>
      <c r="F29">
        <v>2</v>
      </c>
      <c r="G29">
        <v>2</v>
      </c>
      <c r="H29">
        <v>2</v>
      </c>
      <c r="I29">
        <v>2</v>
      </c>
      <c r="J29">
        <v>2</v>
      </c>
      <c r="K29">
        <v>2</v>
      </c>
      <c r="L29">
        <v>2</v>
      </c>
      <c r="M29">
        <v>2</v>
      </c>
      <c r="N29">
        <v>2</v>
      </c>
    </row>
    <row r="30" spans="5:14">
      <c r="E30">
        <v>3</v>
      </c>
      <c r="F30">
        <v>3</v>
      </c>
      <c r="G30">
        <v>3</v>
      </c>
      <c r="H30">
        <v>3</v>
      </c>
      <c r="I30">
        <v>3</v>
      </c>
      <c r="J30">
        <v>3</v>
      </c>
      <c r="K30">
        <v>3</v>
      </c>
      <c r="L30">
        <v>3</v>
      </c>
      <c r="M30">
        <v>3</v>
      </c>
      <c r="N30">
        <v>3</v>
      </c>
    </row>
    <row r="31" spans="5:14">
      <c r="E31">
        <v>4</v>
      </c>
      <c r="F31">
        <v>4</v>
      </c>
      <c r="G31">
        <v>4</v>
      </c>
      <c r="H31">
        <v>4</v>
      </c>
      <c r="I31">
        <v>4</v>
      </c>
      <c r="J31">
        <v>4</v>
      </c>
      <c r="K31">
        <v>4</v>
      </c>
      <c r="L31">
        <v>4</v>
      </c>
      <c r="M31">
        <v>4</v>
      </c>
      <c r="N31">
        <v>4</v>
      </c>
    </row>
    <row r="33" spans="5:14">
      <c r="E33">
        <v>1</v>
      </c>
      <c r="F33">
        <v>1</v>
      </c>
      <c r="G33">
        <v>1</v>
      </c>
      <c r="H33">
        <v>1</v>
      </c>
      <c r="I33">
        <v>1</v>
      </c>
      <c r="J33">
        <v>1</v>
      </c>
      <c r="K33">
        <v>1</v>
      </c>
      <c r="L33">
        <v>1</v>
      </c>
      <c r="M33">
        <v>1</v>
      </c>
      <c r="N33">
        <v>1</v>
      </c>
    </row>
    <row r="34" spans="5:14">
      <c r="E34">
        <v>2</v>
      </c>
      <c r="F34">
        <v>2</v>
      </c>
      <c r="G34">
        <v>2</v>
      </c>
      <c r="H34">
        <v>2</v>
      </c>
      <c r="I34">
        <v>2</v>
      </c>
      <c r="J34">
        <v>2</v>
      </c>
      <c r="K34">
        <v>2</v>
      </c>
      <c r="L34">
        <v>2</v>
      </c>
      <c r="M34">
        <v>2</v>
      </c>
      <c r="N34">
        <v>2</v>
      </c>
    </row>
    <row r="35" spans="5:14">
      <c r="E35">
        <v>3</v>
      </c>
      <c r="F35">
        <v>3</v>
      </c>
      <c r="G35">
        <v>3</v>
      </c>
      <c r="H35">
        <v>3</v>
      </c>
      <c r="I35">
        <v>3</v>
      </c>
      <c r="J35">
        <v>3</v>
      </c>
      <c r="K35">
        <v>3</v>
      </c>
      <c r="L35">
        <v>3</v>
      </c>
      <c r="M35">
        <v>3</v>
      </c>
      <c r="N35">
        <v>3</v>
      </c>
    </row>
    <row r="36" spans="5:14">
      <c r="E36">
        <v>4</v>
      </c>
      <c r="F36">
        <v>4</v>
      </c>
      <c r="G36">
        <v>4</v>
      </c>
      <c r="H36">
        <v>4</v>
      </c>
      <c r="I36">
        <v>4</v>
      </c>
      <c r="J36">
        <v>4</v>
      </c>
      <c r="K36">
        <v>4</v>
      </c>
      <c r="L36">
        <v>4</v>
      </c>
      <c r="M36">
        <v>4</v>
      </c>
      <c r="N36">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641"/>
  <sheetViews>
    <sheetView topLeftCell="A609" workbookViewId="0">
      <selection activeCell="C496" sqref="C496"/>
    </sheetView>
  </sheetViews>
  <sheetFormatPr defaultRowHeight="14.5"/>
  <sheetData>
    <row r="1" spans="1:5">
      <c r="A1" t="s">
        <v>89</v>
      </c>
      <c r="B1" t="s">
        <v>90</v>
      </c>
      <c r="C1" t="s">
        <v>75</v>
      </c>
      <c r="D1" t="s">
        <v>100</v>
      </c>
      <c r="E1" t="s">
        <v>101</v>
      </c>
    </row>
    <row r="2" spans="1:5">
      <c r="A2">
        <v>1</v>
      </c>
      <c r="B2" t="s">
        <v>77</v>
      </c>
      <c r="C2">
        <v>1</v>
      </c>
      <c r="D2">
        <v>1</v>
      </c>
      <c r="E2">
        <v>1</v>
      </c>
    </row>
    <row r="3" spans="1:5">
      <c r="A3">
        <v>1</v>
      </c>
      <c r="B3" t="s">
        <v>77</v>
      </c>
      <c r="C3">
        <v>1</v>
      </c>
      <c r="D3">
        <v>2</v>
      </c>
      <c r="E3">
        <v>2</v>
      </c>
    </row>
    <row r="4" spans="1:5">
      <c r="A4">
        <v>1</v>
      </c>
      <c r="B4" t="s">
        <v>77</v>
      </c>
      <c r="C4">
        <v>1</v>
      </c>
      <c r="D4">
        <v>3</v>
      </c>
      <c r="E4">
        <v>3</v>
      </c>
    </row>
    <row r="5" spans="1:5">
      <c r="A5">
        <v>1</v>
      </c>
      <c r="B5" t="s">
        <v>77</v>
      </c>
      <c r="C5">
        <v>1</v>
      </c>
      <c r="D5">
        <v>4</v>
      </c>
      <c r="E5">
        <v>4</v>
      </c>
    </row>
    <row r="6" spans="1:5">
      <c r="A6">
        <v>1</v>
      </c>
      <c r="B6" t="s">
        <v>77</v>
      </c>
      <c r="C6">
        <v>2</v>
      </c>
      <c r="D6">
        <v>1</v>
      </c>
      <c r="E6">
        <v>1</v>
      </c>
    </row>
    <row r="7" spans="1:5">
      <c r="A7">
        <v>1</v>
      </c>
      <c r="B7" t="s">
        <v>77</v>
      </c>
      <c r="C7">
        <v>2</v>
      </c>
      <c r="D7">
        <v>2</v>
      </c>
      <c r="E7">
        <v>2</v>
      </c>
    </row>
    <row r="8" spans="1:5">
      <c r="A8">
        <v>1</v>
      </c>
      <c r="B8" t="s">
        <v>77</v>
      </c>
      <c r="C8">
        <v>2</v>
      </c>
      <c r="D8">
        <v>3</v>
      </c>
      <c r="E8">
        <v>3</v>
      </c>
    </row>
    <row r="9" spans="1:5">
      <c r="A9">
        <v>1</v>
      </c>
      <c r="B9" t="s">
        <v>77</v>
      </c>
      <c r="C9">
        <v>2</v>
      </c>
      <c r="D9">
        <v>4</v>
      </c>
      <c r="E9">
        <v>4</v>
      </c>
    </row>
    <row r="10" spans="1:5">
      <c r="A10">
        <v>1</v>
      </c>
      <c r="B10" t="s">
        <v>77</v>
      </c>
      <c r="C10">
        <v>3</v>
      </c>
      <c r="D10">
        <v>1</v>
      </c>
      <c r="E10">
        <v>1</v>
      </c>
    </row>
    <row r="11" spans="1:5">
      <c r="A11">
        <v>1</v>
      </c>
      <c r="B11" t="s">
        <v>77</v>
      </c>
      <c r="C11">
        <v>3</v>
      </c>
      <c r="D11">
        <v>2</v>
      </c>
      <c r="E11">
        <v>2</v>
      </c>
    </row>
    <row r="12" spans="1:5">
      <c r="A12">
        <v>1</v>
      </c>
      <c r="B12" t="s">
        <v>77</v>
      </c>
      <c r="C12">
        <v>3</v>
      </c>
      <c r="D12">
        <v>3</v>
      </c>
      <c r="E12">
        <v>3</v>
      </c>
    </row>
    <row r="13" spans="1:5">
      <c r="A13">
        <v>1</v>
      </c>
      <c r="B13" t="s">
        <v>77</v>
      </c>
      <c r="C13">
        <v>3</v>
      </c>
      <c r="D13">
        <v>4</v>
      </c>
      <c r="E13">
        <v>4</v>
      </c>
    </row>
    <row r="14" spans="1:5">
      <c r="A14">
        <v>1</v>
      </c>
      <c r="B14" t="s">
        <v>77</v>
      </c>
      <c r="C14">
        <v>4</v>
      </c>
      <c r="D14">
        <v>1</v>
      </c>
      <c r="E14">
        <v>1</v>
      </c>
    </row>
    <row r="15" spans="1:5">
      <c r="A15">
        <v>1</v>
      </c>
      <c r="B15" t="s">
        <v>77</v>
      </c>
      <c r="C15">
        <v>4</v>
      </c>
      <c r="D15">
        <v>2</v>
      </c>
      <c r="E15">
        <v>2</v>
      </c>
    </row>
    <row r="16" spans="1:5">
      <c r="A16">
        <v>1</v>
      </c>
      <c r="B16" t="s">
        <v>77</v>
      </c>
      <c r="C16">
        <v>4</v>
      </c>
      <c r="D16">
        <v>3</v>
      </c>
      <c r="E16">
        <v>3</v>
      </c>
    </row>
    <row r="17" spans="1:5">
      <c r="A17">
        <v>1</v>
      </c>
      <c r="B17" t="s">
        <v>77</v>
      </c>
      <c r="C17">
        <v>4</v>
      </c>
      <c r="D17">
        <v>4</v>
      </c>
      <c r="E17">
        <v>4</v>
      </c>
    </row>
    <row r="18" spans="1:5">
      <c r="A18">
        <v>1</v>
      </c>
      <c r="B18" t="s">
        <v>77</v>
      </c>
      <c r="C18">
        <v>5</v>
      </c>
      <c r="D18">
        <v>1</v>
      </c>
      <c r="E18">
        <v>1</v>
      </c>
    </row>
    <row r="19" spans="1:5">
      <c r="A19">
        <v>1</v>
      </c>
      <c r="B19" t="s">
        <v>77</v>
      </c>
      <c r="C19">
        <v>5</v>
      </c>
      <c r="D19">
        <v>2</v>
      </c>
      <c r="E19">
        <v>2</v>
      </c>
    </row>
    <row r="20" spans="1:5">
      <c r="A20">
        <v>1</v>
      </c>
      <c r="B20" t="s">
        <v>77</v>
      </c>
      <c r="C20">
        <v>5</v>
      </c>
      <c r="D20">
        <v>3</v>
      </c>
      <c r="E20">
        <v>3</v>
      </c>
    </row>
    <row r="21" spans="1:5">
      <c r="A21">
        <v>1</v>
      </c>
      <c r="B21" t="s">
        <v>77</v>
      </c>
      <c r="C21">
        <v>5</v>
      </c>
      <c r="D21">
        <v>4</v>
      </c>
      <c r="E21">
        <v>4</v>
      </c>
    </row>
    <row r="22" spans="1:5">
      <c r="A22">
        <v>1</v>
      </c>
      <c r="B22" t="s">
        <v>77</v>
      </c>
      <c r="C22">
        <v>6</v>
      </c>
      <c r="D22">
        <v>1</v>
      </c>
      <c r="E22">
        <v>1</v>
      </c>
    </row>
    <row r="23" spans="1:5">
      <c r="A23">
        <v>1</v>
      </c>
      <c r="B23" t="s">
        <v>77</v>
      </c>
      <c r="C23">
        <v>6</v>
      </c>
      <c r="D23">
        <v>2</v>
      </c>
      <c r="E23">
        <v>2</v>
      </c>
    </row>
    <row r="24" spans="1:5">
      <c r="A24">
        <v>1</v>
      </c>
      <c r="B24" t="s">
        <v>77</v>
      </c>
      <c r="C24">
        <v>6</v>
      </c>
      <c r="D24">
        <v>3</v>
      </c>
      <c r="E24">
        <v>3</v>
      </c>
    </row>
    <row r="25" spans="1:5">
      <c r="A25">
        <v>1</v>
      </c>
      <c r="B25" t="s">
        <v>77</v>
      </c>
      <c r="C25">
        <v>6</v>
      </c>
      <c r="D25">
        <v>4</v>
      </c>
      <c r="E25">
        <v>4</v>
      </c>
    </row>
    <row r="26" spans="1:5">
      <c r="A26">
        <v>1</v>
      </c>
      <c r="B26" t="s">
        <v>77</v>
      </c>
      <c r="C26">
        <v>7</v>
      </c>
      <c r="D26">
        <v>1</v>
      </c>
      <c r="E26">
        <v>1</v>
      </c>
    </row>
    <row r="27" spans="1:5">
      <c r="A27">
        <v>1</v>
      </c>
      <c r="B27" t="s">
        <v>77</v>
      </c>
      <c r="C27">
        <v>7</v>
      </c>
      <c r="D27">
        <v>2</v>
      </c>
      <c r="E27">
        <v>2</v>
      </c>
    </row>
    <row r="28" spans="1:5">
      <c r="A28">
        <v>1</v>
      </c>
      <c r="B28" t="s">
        <v>77</v>
      </c>
      <c r="C28">
        <v>7</v>
      </c>
      <c r="D28">
        <v>3</v>
      </c>
      <c r="E28">
        <v>3</v>
      </c>
    </row>
    <row r="29" spans="1:5">
      <c r="A29">
        <v>1</v>
      </c>
      <c r="B29" t="s">
        <v>77</v>
      </c>
      <c r="C29">
        <v>7</v>
      </c>
      <c r="D29">
        <v>4</v>
      </c>
      <c r="E29">
        <v>4</v>
      </c>
    </row>
    <row r="30" spans="1:5">
      <c r="A30">
        <v>1</v>
      </c>
      <c r="B30" t="s">
        <v>77</v>
      </c>
      <c r="C30">
        <v>8</v>
      </c>
      <c r="D30">
        <v>1</v>
      </c>
      <c r="E30">
        <v>1</v>
      </c>
    </row>
    <row r="31" spans="1:5">
      <c r="A31">
        <v>1</v>
      </c>
      <c r="B31" t="s">
        <v>77</v>
      </c>
      <c r="C31">
        <v>8</v>
      </c>
      <c r="D31">
        <v>2</v>
      </c>
      <c r="E31">
        <v>2</v>
      </c>
    </row>
    <row r="32" spans="1:5">
      <c r="A32">
        <v>1</v>
      </c>
      <c r="B32" t="s">
        <v>77</v>
      </c>
      <c r="C32">
        <v>8</v>
      </c>
      <c r="D32">
        <v>3</v>
      </c>
      <c r="E32">
        <v>3</v>
      </c>
    </row>
    <row r="33" spans="1:5">
      <c r="A33">
        <v>1</v>
      </c>
      <c r="B33" t="s">
        <v>77</v>
      </c>
      <c r="C33">
        <v>8</v>
      </c>
      <c r="D33">
        <v>4</v>
      </c>
      <c r="E33">
        <v>4</v>
      </c>
    </row>
    <row r="34" spans="1:5">
      <c r="A34">
        <v>1</v>
      </c>
      <c r="B34" t="s">
        <v>77</v>
      </c>
      <c r="C34">
        <v>9</v>
      </c>
      <c r="D34">
        <v>1</v>
      </c>
      <c r="E34">
        <v>1</v>
      </c>
    </row>
    <row r="35" spans="1:5">
      <c r="A35">
        <v>1</v>
      </c>
      <c r="B35" t="s">
        <v>77</v>
      </c>
      <c r="C35">
        <v>9</v>
      </c>
      <c r="D35">
        <v>2</v>
      </c>
      <c r="E35">
        <v>2</v>
      </c>
    </row>
    <row r="36" spans="1:5">
      <c r="A36">
        <v>1</v>
      </c>
      <c r="B36" t="s">
        <v>77</v>
      </c>
      <c r="C36">
        <v>9</v>
      </c>
      <c r="D36">
        <v>3</v>
      </c>
      <c r="E36">
        <v>3</v>
      </c>
    </row>
    <row r="37" spans="1:5">
      <c r="A37">
        <v>1</v>
      </c>
      <c r="B37" t="s">
        <v>77</v>
      </c>
      <c r="C37">
        <v>9</v>
      </c>
      <c r="D37">
        <v>4</v>
      </c>
      <c r="E37">
        <v>4</v>
      </c>
    </row>
    <row r="38" spans="1:5">
      <c r="A38">
        <v>1</v>
      </c>
      <c r="B38" t="s">
        <v>77</v>
      </c>
      <c r="C38">
        <v>10</v>
      </c>
      <c r="D38">
        <v>1</v>
      </c>
      <c r="E38">
        <v>1</v>
      </c>
    </row>
    <row r="39" spans="1:5">
      <c r="A39">
        <v>1</v>
      </c>
      <c r="B39" t="s">
        <v>77</v>
      </c>
      <c r="C39">
        <v>10</v>
      </c>
      <c r="D39">
        <v>2</v>
      </c>
      <c r="E39">
        <v>2</v>
      </c>
    </row>
    <row r="40" spans="1:5">
      <c r="A40">
        <v>1</v>
      </c>
      <c r="B40" t="s">
        <v>77</v>
      </c>
      <c r="C40">
        <v>10</v>
      </c>
      <c r="D40">
        <v>3</v>
      </c>
      <c r="E40">
        <v>3</v>
      </c>
    </row>
    <row r="41" spans="1:5">
      <c r="A41">
        <v>1</v>
      </c>
      <c r="B41" t="s">
        <v>77</v>
      </c>
      <c r="C41">
        <v>10</v>
      </c>
      <c r="D41">
        <v>4</v>
      </c>
      <c r="E41">
        <v>4</v>
      </c>
    </row>
    <row r="42" spans="1:5">
      <c r="A42">
        <v>1</v>
      </c>
      <c r="B42" t="s">
        <v>78</v>
      </c>
      <c r="C42">
        <v>11</v>
      </c>
      <c r="D42">
        <v>1</v>
      </c>
      <c r="E42">
        <v>1</v>
      </c>
    </row>
    <row r="43" spans="1:5">
      <c r="A43">
        <v>1</v>
      </c>
      <c r="B43" t="s">
        <v>78</v>
      </c>
      <c r="C43">
        <v>11</v>
      </c>
      <c r="D43">
        <v>2</v>
      </c>
      <c r="E43">
        <v>2</v>
      </c>
    </row>
    <row r="44" spans="1:5">
      <c r="A44">
        <v>1</v>
      </c>
      <c r="B44" t="s">
        <v>78</v>
      </c>
      <c r="C44">
        <v>11</v>
      </c>
      <c r="D44">
        <v>3</v>
      </c>
      <c r="E44">
        <v>3</v>
      </c>
    </row>
    <row r="45" spans="1:5">
      <c r="A45">
        <v>1</v>
      </c>
      <c r="B45" t="s">
        <v>78</v>
      </c>
      <c r="C45">
        <v>11</v>
      </c>
      <c r="D45">
        <v>4</v>
      </c>
      <c r="E45">
        <v>4</v>
      </c>
    </row>
    <row r="46" spans="1:5">
      <c r="A46">
        <v>1</v>
      </c>
      <c r="B46" t="s">
        <v>78</v>
      </c>
      <c r="C46">
        <v>12</v>
      </c>
      <c r="D46">
        <v>1</v>
      </c>
      <c r="E46">
        <v>1</v>
      </c>
    </row>
    <row r="47" spans="1:5">
      <c r="A47">
        <v>1</v>
      </c>
      <c r="B47" t="s">
        <v>78</v>
      </c>
      <c r="C47">
        <v>12</v>
      </c>
      <c r="D47">
        <v>2</v>
      </c>
      <c r="E47">
        <v>2</v>
      </c>
    </row>
    <row r="48" spans="1:5">
      <c r="A48">
        <v>1</v>
      </c>
      <c r="B48" t="s">
        <v>78</v>
      </c>
      <c r="C48">
        <v>12</v>
      </c>
      <c r="D48">
        <v>3</v>
      </c>
      <c r="E48">
        <v>3</v>
      </c>
    </row>
    <row r="49" spans="1:5">
      <c r="A49">
        <v>1</v>
      </c>
      <c r="B49" t="s">
        <v>78</v>
      </c>
      <c r="C49">
        <v>12</v>
      </c>
      <c r="D49">
        <v>4</v>
      </c>
      <c r="E49">
        <v>4</v>
      </c>
    </row>
    <row r="50" spans="1:5">
      <c r="A50">
        <v>1</v>
      </c>
      <c r="B50" t="s">
        <v>78</v>
      </c>
      <c r="C50">
        <v>13</v>
      </c>
      <c r="D50">
        <v>1</v>
      </c>
      <c r="E50">
        <v>1</v>
      </c>
    </row>
    <row r="51" spans="1:5">
      <c r="A51">
        <v>1</v>
      </c>
      <c r="B51" t="s">
        <v>78</v>
      </c>
      <c r="C51">
        <v>13</v>
      </c>
      <c r="D51">
        <v>2</v>
      </c>
      <c r="E51">
        <v>2</v>
      </c>
    </row>
    <row r="52" spans="1:5">
      <c r="A52">
        <v>1</v>
      </c>
      <c r="B52" t="s">
        <v>78</v>
      </c>
      <c r="C52">
        <v>13</v>
      </c>
      <c r="D52">
        <v>3</v>
      </c>
      <c r="E52">
        <v>3</v>
      </c>
    </row>
    <row r="53" spans="1:5">
      <c r="A53">
        <v>1</v>
      </c>
      <c r="B53" t="s">
        <v>78</v>
      </c>
      <c r="C53">
        <v>13</v>
      </c>
      <c r="D53">
        <v>4</v>
      </c>
      <c r="E53">
        <v>4</v>
      </c>
    </row>
    <row r="54" spans="1:5">
      <c r="A54">
        <v>1</v>
      </c>
      <c r="B54" t="s">
        <v>78</v>
      </c>
      <c r="C54">
        <v>14</v>
      </c>
      <c r="D54">
        <v>1</v>
      </c>
      <c r="E54">
        <v>1</v>
      </c>
    </row>
    <row r="55" spans="1:5">
      <c r="A55">
        <v>1</v>
      </c>
      <c r="B55" t="s">
        <v>78</v>
      </c>
      <c r="C55">
        <v>14</v>
      </c>
      <c r="D55">
        <v>2</v>
      </c>
      <c r="E55">
        <v>2</v>
      </c>
    </row>
    <row r="56" spans="1:5">
      <c r="A56">
        <v>1</v>
      </c>
      <c r="B56" t="s">
        <v>78</v>
      </c>
      <c r="C56">
        <v>14</v>
      </c>
      <c r="D56">
        <v>3</v>
      </c>
      <c r="E56">
        <v>3</v>
      </c>
    </row>
    <row r="57" spans="1:5">
      <c r="A57">
        <v>1</v>
      </c>
      <c r="B57" t="s">
        <v>78</v>
      </c>
      <c r="C57">
        <v>14</v>
      </c>
      <c r="D57">
        <v>4</v>
      </c>
      <c r="E57">
        <v>4</v>
      </c>
    </row>
    <row r="58" spans="1:5">
      <c r="A58">
        <v>1</v>
      </c>
      <c r="B58" t="s">
        <v>78</v>
      </c>
      <c r="C58">
        <v>15</v>
      </c>
      <c r="D58">
        <v>1</v>
      </c>
      <c r="E58">
        <v>1</v>
      </c>
    </row>
    <row r="59" spans="1:5">
      <c r="A59">
        <v>1</v>
      </c>
      <c r="B59" t="s">
        <v>78</v>
      </c>
      <c r="C59">
        <v>15</v>
      </c>
      <c r="D59">
        <v>2</v>
      </c>
      <c r="E59">
        <v>2</v>
      </c>
    </row>
    <row r="60" spans="1:5">
      <c r="A60">
        <v>1</v>
      </c>
      <c r="B60" t="s">
        <v>78</v>
      </c>
      <c r="C60">
        <v>15</v>
      </c>
      <c r="D60">
        <v>3</v>
      </c>
      <c r="E60">
        <v>3</v>
      </c>
    </row>
    <row r="61" spans="1:5">
      <c r="A61">
        <v>1</v>
      </c>
      <c r="B61" t="s">
        <v>78</v>
      </c>
      <c r="C61">
        <v>15</v>
      </c>
      <c r="D61">
        <v>4</v>
      </c>
      <c r="E61">
        <v>4</v>
      </c>
    </row>
    <row r="62" spans="1:5">
      <c r="A62">
        <v>1</v>
      </c>
      <c r="B62" t="s">
        <v>78</v>
      </c>
      <c r="C62">
        <v>16</v>
      </c>
      <c r="D62">
        <v>1</v>
      </c>
      <c r="E62">
        <v>1</v>
      </c>
    </row>
    <row r="63" spans="1:5">
      <c r="A63">
        <v>1</v>
      </c>
      <c r="B63" t="s">
        <v>78</v>
      </c>
      <c r="C63">
        <v>16</v>
      </c>
      <c r="D63">
        <v>2</v>
      </c>
      <c r="E63">
        <v>2</v>
      </c>
    </row>
    <row r="64" spans="1:5">
      <c r="A64">
        <v>1</v>
      </c>
      <c r="B64" t="s">
        <v>78</v>
      </c>
      <c r="C64">
        <v>16</v>
      </c>
      <c r="D64">
        <v>3</v>
      </c>
      <c r="E64">
        <v>3</v>
      </c>
    </row>
    <row r="65" spans="1:5">
      <c r="A65">
        <v>1</v>
      </c>
      <c r="B65" t="s">
        <v>78</v>
      </c>
      <c r="C65">
        <v>16</v>
      </c>
      <c r="D65">
        <v>4</v>
      </c>
      <c r="E65">
        <v>4</v>
      </c>
    </row>
    <row r="66" spans="1:5">
      <c r="A66">
        <v>1</v>
      </c>
      <c r="B66" t="s">
        <v>78</v>
      </c>
      <c r="C66">
        <v>17</v>
      </c>
      <c r="D66">
        <v>1</v>
      </c>
      <c r="E66">
        <v>1</v>
      </c>
    </row>
    <row r="67" spans="1:5">
      <c r="A67">
        <v>1</v>
      </c>
      <c r="B67" t="s">
        <v>78</v>
      </c>
      <c r="C67">
        <v>17</v>
      </c>
      <c r="D67">
        <v>2</v>
      </c>
      <c r="E67">
        <v>2</v>
      </c>
    </row>
    <row r="68" spans="1:5">
      <c r="A68">
        <v>1</v>
      </c>
      <c r="B68" t="s">
        <v>78</v>
      </c>
      <c r="C68">
        <v>17</v>
      </c>
      <c r="D68">
        <v>3</v>
      </c>
      <c r="E68">
        <v>3</v>
      </c>
    </row>
    <row r="69" spans="1:5">
      <c r="A69">
        <v>1</v>
      </c>
      <c r="B69" t="s">
        <v>78</v>
      </c>
      <c r="C69">
        <v>17</v>
      </c>
      <c r="D69">
        <v>4</v>
      </c>
      <c r="E69">
        <v>4</v>
      </c>
    </row>
    <row r="70" spans="1:5">
      <c r="A70">
        <v>1</v>
      </c>
      <c r="B70" t="s">
        <v>78</v>
      </c>
      <c r="C70">
        <v>18</v>
      </c>
      <c r="D70">
        <v>1</v>
      </c>
      <c r="E70">
        <v>1</v>
      </c>
    </row>
    <row r="71" spans="1:5">
      <c r="A71">
        <v>1</v>
      </c>
      <c r="B71" t="s">
        <v>78</v>
      </c>
      <c r="C71">
        <v>18</v>
      </c>
      <c r="D71">
        <v>2</v>
      </c>
      <c r="E71">
        <v>2</v>
      </c>
    </row>
    <row r="72" spans="1:5">
      <c r="A72">
        <v>1</v>
      </c>
      <c r="B72" t="s">
        <v>78</v>
      </c>
      <c r="C72">
        <v>18</v>
      </c>
      <c r="D72">
        <v>3</v>
      </c>
      <c r="E72">
        <v>3</v>
      </c>
    </row>
    <row r="73" spans="1:5">
      <c r="A73">
        <v>1</v>
      </c>
      <c r="B73" t="s">
        <v>78</v>
      </c>
      <c r="C73">
        <v>18</v>
      </c>
      <c r="D73">
        <v>4</v>
      </c>
      <c r="E73">
        <v>4</v>
      </c>
    </row>
    <row r="74" spans="1:5">
      <c r="A74">
        <v>1</v>
      </c>
      <c r="B74" t="s">
        <v>78</v>
      </c>
      <c r="C74">
        <v>19</v>
      </c>
      <c r="D74">
        <v>1</v>
      </c>
      <c r="E74">
        <v>1</v>
      </c>
    </row>
    <row r="75" spans="1:5">
      <c r="A75">
        <v>1</v>
      </c>
      <c r="B75" t="s">
        <v>78</v>
      </c>
      <c r="C75">
        <v>19</v>
      </c>
      <c r="D75">
        <v>2</v>
      </c>
      <c r="E75">
        <v>2</v>
      </c>
    </row>
    <row r="76" spans="1:5">
      <c r="A76">
        <v>1</v>
      </c>
      <c r="B76" t="s">
        <v>78</v>
      </c>
      <c r="C76">
        <v>19</v>
      </c>
      <c r="D76">
        <v>3</v>
      </c>
      <c r="E76">
        <v>3</v>
      </c>
    </row>
    <row r="77" spans="1:5">
      <c r="A77">
        <v>1</v>
      </c>
      <c r="B77" t="s">
        <v>78</v>
      </c>
      <c r="C77">
        <v>19</v>
      </c>
      <c r="D77">
        <v>4</v>
      </c>
      <c r="E77">
        <v>4</v>
      </c>
    </row>
    <row r="78" spans="1:5">
      <c r="A78">
        <v>1</v>
      </c>
      <c r="B78" t="s">
        <v>78</v>
      </c>
      <c r="C78">
        <v>20</v>
      </c>
      <c r="D78">
        <v>1</v>
      </c>
      <c r="E78">
        <v>1</v>
      </c>
    </row>
    <row r="79" spans="1:5">
      <c r="A79">
        <v>1</v>
      </c>
      <c r="B79" t="s">
        <v>78</v>
      </c>
      <c r="C79">
        <v>20</v>
      </c>
      <c r="D79">
        <v>2</v>
      </c>
      <c r="E79">
        <v>2</v>
      </c>
    </row>
    <row r="80" spans="1:5">
      <c r="A80">
        <v>1</v>
      </c>
      <c r="B80" t="s">
        <v>78</v>
      </c>
      <c r="C80">
        <v>20</v>
      </c>
      <c r="D80">
        <v>3</v>
      </c>
      <c r="E80">
        <v>3</v>
      </c>
    </row>
    <row r="81" spans="1:5">
      <c r="A81">
        <v>1</v>
      </c>
      <c r="B81" t="s">
        <v>78</v>
      </c>
      <c r="C81">
        <v>20</v>
      </c>
      <c r="D81">
        <v>4</v>
      </c>
      <c r="E81">
        <v>4</v>
      </c>
    </row>
    <row r="82" spans="1:5">
      <c r="A82">
        <v>1</v>
      </c>
      <c r="B82" t="s">
        <v>79</v>
      </c>
      <c r="C82">
        <v>21</v>
      </c>
      <c r="D82">
        <v>1</v>
      </c>
      <c r="E82">
        <v>1</v>
      </c>
    </row>
    <row r="83" spans="1:5">
      <c r="A83">
        <v>1</v>
      </c>
      <c r="B83" t="s">
        <v>79</v>
      </c>
      <c r="C83">
        <v>21</v>
      </c>
      <c r="D83">
        <v>2</v>
      </c>
      <c r="E83">
        <v>2</v>
      </c>
    </row>
    <row r="84" spans="1:5">
      <c r="A84">
        <v>1</v>
      </c>
      <c r="B84" t="s">
        <v>79</v>
      </c>
      <c r="C84">
        <v>21</v>
      </c>
      <c r="D84">
        <v>3</v>
      </c>
      <c r="E84">
        <v>3</v>
      </c>
    </row>
    <row r="85" spans="1:5">
      <c r="A85">
        <v>1</v>
      </c>
      <c r="B85" t="s">
        <v>79</v>
      </c>
      <c r="C85">
        <v>21</v>
      </c>
      <c r="D85">
        <v>4</v>
      </c>
      <c r="E85">
        <v>4</v>
      </c>
    </row>
    <row r="86" spans="1:5">
      <c r="A86">
        <v>1</v>
      </c>
      <c r="B86" t="s">
        <v>79</v>
      </c>
      <c r="C86">
        <v>22</v>
      </c>
      <c r="D86">
        <v>1</v>
      </c>
      <c r="E86">
        <v>1</v>
      </c>
    </row>
    <row r="87" spans="1:5">
      <c r="A87">
        <v>1</v>
      </c>
      <c r="B87" t="s">
        <v>79</v>
      </c>
      <c r="C87">
        <v>22</v>
      </c>
      <c r="D87">
        <v>2</v>
      </c>
      <c r="E87">
        <v>2</v>
      </c>
    </row>
    <row r="88" spans="1:5">
      <c r="A88">
        <v>1</v>
      </c>
      <c r="B88" t="s">
        <v>79</v>
      </c>
      <c r="C88">
        <v>22</v>
      </c>
      <c r="D88">
        <v>3</v>
      </c>
      <c r="E88">
        <v>3</v>
      </c>
    </row>
    <row r="89" spans="1:5">
      <c r="A89">
        <v>1</v>
      </c>
      <c r="B89" t="s">
        <v>79</v>
      </c>
      <c r="C89">
        <v>22</v>
      </c>
      <c r="D89">
        <v>4</v>
      </c>
      <c r="E89">
        <v>4</v>
      </c>
    </row>
    <row r="90" spans="1:5">
      <c r="A90">
        <v>1</v>
      </c>
      <c r="B90" t="s">
        <v>79</v>
      </c>
      <c r="C90">
        <v>23</v>
      </c>
      <c r="D90">
        <v>1</v>
      </c>
      <c r="E90">
        <v>1</v>
      </c>
    </row>
    <row r="91" spans="1:5">
      <c r="A91">
        <v>1</v>
      </c>
      <c r="B91" t="s">
        <v>79</v>
      </c>
      <c r="C91">
        <v>23</v>
      </c>
      <c r="D91">
        <v>2</v>
      </c>
      <c r="E91">
        <v>2</v>
      </c>
    </row>
    <row r="92" spans="1:5">
      <c r="A92">
        <v>1</v>
      </c>
      <c r="B92" t="s">
        <v>79</v>
      </c>
      <c r="C92">
        <v>23</v>
      </c>
      <c r="D92">
        <v>3</v>
      </c>
      <c r="E92">
        <v>3</v>
      </c>
    </row>
    <row r="93" spans="1:5">
      <c r="A93">
        <v>1</v>
      </c>
      <c r="B93" t="s">
        <v>79</v>
      </c>
      <c r="C93">
        <v>23</v>
      </c>
      <c r="D93">
        <v>4</v>
      </c>
      <c r="E93">
        <v>4</v>
      </c>
    </row>
    <row r="94" spans="1:5">
      <c r="A94">
        <v>1</v>
      </c>
      <c r="B94" t="s">
        <v>79</v>
      </c>
      <c r="C94">
        <v>24</v>
      </c>
      <c r="D94">
        <v>1</v>
      </c>
      <c r="E94">
        <v>1</v>
      </c>
    </row>
    <row r="95" spans="1:5">
      <c r="A95">
        <v>1</v>
      </c>
      <c r="B95" t="s">
        <v>79</v>
      </c>
      <c r="C95">
        <v>24</v>
      </c>
      <c r="D95">
        <v>2</v>
      </c>
      <c r="E95">
        <v>2</v>
      </c>
    </row>
    <row r="96" spans="1:5">
      <c r="A96">
        <v>1</v>
      </c>
      <c r="B96" t="s">
        <v>79</v>
      </c>
      <c r="C96">
        <v>24</v>
      </c>
      <c r="D96">
        <v>3</v>
      </c>
      <c r="E96">
        <v>3</v>
      </c>
    </row>
    <row r="97" spans="1:5">
      <c r="A97">
        <v>1</v>
      </c>
      <c r="B97" t="s">
        <v>79</v>
      </c>
      <c r="C97">
        <v>24</v>
      </c>
      <c r="D97">
        <v>4</v>
      </c>
      <c r="E97">
        <v>4</v>
      </c>
    </row>
    <row r="98" spans="1:5">
      <c r="A98">
        <v>1</v>
      </c>
      <c r="B98" t="s">
        <v>79</v>
      </c>
      <c r="C98">
        <v>25</v>
      </c>
      <c r="D98">
        <v>1</v>
      </c>
      <c r="E98">
        <v>1</v>
      </c>
    </row>
    <row r="99" spans="1:5">
      <c r="A99">
        <v>1</v>
      </c>
      <c r="B99" t="s">
        <v>79</v>
      </c>
      <c r="C99">
        <v>25</v>
      </c>
      <c r="D99">
        <v>2</v>
      </c>
      <c r="E99">
        <v>2</v>
      </c>
    </row>
    <row r="100" spans="1:5">
      <c r="A100">
        <v>1</v>
      </c>
      <c r="B100" t="s">
        <v>79</v>
      </c>
      <c r="C100">
        <v>25</v>
      </c>
      <c r="D100">
        <v>3</v>
      </c>
      <c r="E100">
        <v>3</v>
      </c>
    </row>
    <row r="101" spans="1:5">
      <c r="A101">
        <v>1</v>
      </c>
      <c r="B101" t="s">
        <v>79</v>
      </c>
      <c r="C101">
        <v>25</v>
      </c>
      <c r="D101">
        <v>4</v>
      </c>
      <c r="E101">
        <v>4</v>
      </c>
    </row>
    <row r="102" spans="1:5">
      <c r="A102">
        <v>1</v>
      </c>
      <c r="B102" t="s">
        <v>79</v>
      </c>
      <c r="C102">
        <v>26</v>
      </c>
      <c r="D102">
        <v>1</v>
      </c>
      <c r="E102">
        <v>1</v>
      </c>
    </row>
    <row r="103" spans="1:5">
      <c r="A103">
        <v>1</v>
      </c>
      <c r="B103" t="s">
        <v>79</v>
      </c>
      <c r="C103">
        <v>26</v>
      </c>
      <c r="D103">
        <v>2</v>
      </c>
      <c r="E103">
        <v>2</v>
      </c>
    </row>
    <row r="104" spans="1:5">
      <c r="A104">
        <v>1</v>
      </c>
      <c r="B104" t="s">
        <v>79</v>
      </c>
      <c r="C104">
        <v>26</v>
      </c>
      <c r="D104">
        <v>3</v>
      </c>
      <c r="E104">
        <v>3</v>
      </c>
    </row>
    <row r="105" spans="1:5">
      <c r="A105">
        <v>1</v>
      </c>
      <c r="B105" t="s">
        <v>79</v>
      </c>
      <c r="C105">
        <v>26</v>
      </c>
      <c r="D105">
        <v>4</v>
      </c>
      <c r="E105">
        <v>4</v>
      </c>
    </row>
    <row r="106" spans="1:5">
      <c r="A106">
        <v>1</v>
      </c>
      <c r="B106" t="s">
        <v>79</v>
      </c>
      <c r="C106">
        <v>27</v>
      </c>
      <c r="D106">
        <v>1</v>
      </c>
      <c r="E106">
        <v>1</v>
      </c>
    </row>
    <row r="107" spans="1:5">
      <c r="A107">
        <v>1</v>
      </c>
      <c r="B107" t="s">
        <v>79</v>
      </c>
      <c r="C107">
        <v>27</v>
      </c>
      <c r="D107">
        <v>2</v>
      </c>
      <c r="E107">
        <v>2</v>
      </c>
    </row>
    <row r="108" spans="1:5">
      <c r="A108">
        <v>1</v>
      </c>
      <c r="B108" t="s">
        <v>79</v>
      </c>
      <c r="C108">
        <v>27</v>
      </c>
      <c r="D108">
        <v>3</v>
      </c>
      <c r="E108">
        <v>3</v>
      </c>
    </row>
    <row r="109" spans="1:5">
      <c r="A109">
        <v>1</v>
      </c>
      <c r="B109" t="s">
        <v>79</v>
      </c>
      <c r="C109">
        <v>27</v>
      </c>
      <c r="D109">
        <v>4</v>
      </c>
      <c r="E109">
        <v>4</v>
      </c>
    </row>
    <row r="110" spans="1:5">
      <c r="A110">
        <v>1</v>
      </c>
      <c r="B110" t="s">
        <v>79</v>
      </c>
      <c r="C110">
        <v>28</v>
      </c>
      <c r="D110">
        <v>1</v>
      </c>
      <c r="E110">
        <v>1</v>
      </c>
    </row>
    <row r="111" spans="1:5">
      <c r="A111">
        <v>1</v>
      </c>
      <c r="B111" t="s">
        <v>79</v>
      </c>
      <c r="C111">
        <v>28</v>
      </c>
      <c r="D111">
        <v>2</v>
      </c>
      <c r="E111">
        <v>2</v>
      </c>
    </row>
    <row r="112" spans="1:5">
      <c r="A112">
        <v>1</v>
      </c>
      <c r="B112" t="s">
        <v>79</v>
      </c>
      <c r="C112">
        <v>28</v>
      </c>
      <c r="D112">
        <v>3</v>
      </c>
      <c r="E112">
        <v>3</v>
      </c>
    </row>
    <row r="113" spans="1:5">
      <c r="A113">
        <v>1</v>
      </c>
      <c r="B113" t="s">
        <v>79</v>
      </c>
      <c r="C113">
        <v>28</v>
      </c>
      <c r="D113">
        <v>4</v>
      </c>
      <c r="E113">
        <v>4</v>
      </c>
    </row>
    <row r="114" spans="1:5">
      <c r="A114">
        <v>1</v>
      </c>
      <c r="B114" t="s">
        <v>79</v>
      </c>
      <c r="C114">
        <v>29</v>
      </c>
      <c r="D114">
        <v>1</v>
      </c>
      <c r="E114">
        <v>1</v>
      </c>
    </row>
    <row r="115" spans="1:5">
      <c r="A115">
        <v>1</v>
      </c>
      <c r="B115" t="s">
        <v>79</v>
      </c>
      <c r="C115">
        <v>29</v>
      </c>
      <c r="D115">
        <v>2</v>
      </c>
      <c r="E115">
        <v>2</v>
      </c>
    </row>
    <row r="116" spans="1:5">
      <c r="A116">
        <v>1</v>
      </c>
      <c r="B116" t="s">
        <v>79</v>
      </c>
      <c r="C116">
        <v>29</v>
      </c>
      <c r="D116">
        <v>3</v>
      </c>
      <c r="E116">
        <v>3</v>
      </c>
    </row>
    <row r="117" spans="1:5">
      <c r="A117">
        <v>1</v>
      </c>
      <c r="B117" t="s">
        <v>79</v>
      </c>
      <c r="C117">
        <v>29</v>
      </c>
      <c r="D117">
        <v>4</v>
      </c>
      <c r="E117">
        <v>4</v>
      </c>
    </row>
    <row r="118" spans="1:5">
      <c r="A118">
        <v>1</v>
      </c>
      <c r="B118" t="s">
        <v>79</v>
      </c>
      <c r="C118">
        <v>30</v>
      </c>
      <c r="D118">
        <v>1</v>
      </c>
      <c r="E118">
        <v>1</v>
      </c>
    </row>
    <row r="119" spans="1:5">
      <c r="A119">
        <v>1</v>
      </c>
      <c r="B119" t="s">
        <v>79</v>
      </c>
      <c r="C119">
        <v>30</v>
      </c>
      <c r="D119">
        <v>2</v>
      </c>
      <c r="E119">
        <v>2</v>
      </c>
    </row>
    <row r="120" spans="1:5">
      <c r="A120">
        <v>1</v>
      </c>
      <c r="B120" t="s">
        <v>79</v>
      </c>
      <c r="C120">
        <v>30</v>
      </c>
      <c r="D120">
        <v>3</v>
      </c>
      <c r="E120">
        <v>3</v>
      </c>
    </row>
    <row r="121" spans="1:5">
      <c r="A121">
        <v>1</v>
      </c>
      <c r="B121" t="s">
        <v>79</v>
      </c>
      <c r="C121">
        <v>30</v>
      </c>
      <c r="D121">
        <v>4</v>
      </c>
      <c r="E121">
        <v>4</v>
      </c>
    </row>
    <row r="122" spans="1:5">
      <c r="A122">
        <v>1</v>
      </c>
      <c r="B122" t="s">
        <v>80</v>
      </c>
      <c r="C122">
        <v>31</v>
      </c>
      <c r="D122">
        <v>1</v>
      </c>
      <c r="E122">
        <v>1</v>
      </c>
    </row>
    <row r="123" spans="1:5">
      <c r="A123">
        <v>1</v>
      </c>
      <c r="B123" t="s">
        <v>80</v>
      </c>
      <c r="C123">
        <v>31</v>
      </c>
      <c r="D123">
        <v>2</v>
      </c>
      <c r="E123">
        <v>2</v>
      </c>
    </row>
    <row r="124" spans="1:5">
      <c r="A124">
        <v>1</v>
      </c>
      <c r="B124" t="s">
        <v>80</v>
      </c>
      <c r="C124">
        <v>31</v>
      </c>
      <c r="D124">
        <v>3</v>
      </c>
      <c r="E124">
        <v>3</v>
      </c>
    </row>
    <row r="125" spans="1:5">
      <c r="A125">
        <v>1</v>
      </c>
      <c r="B125" t="s">
        <v>80</v>
      </c>
      <c r="C125">
        <v>31</v>
      </c>
      <c r="D125">
        <v>4</v>
      </c>
      <c r="E125">
        <v>4</v>
      </c>
    </row>
    <row r="126" spans="1:5">
      <c r="A126">
        <v>1</v>
      </c>
      <c r="B126" t="s">
        <v>80</v>
      </c>
      <c r="C126">
        <v>32</v>
      </c>
      <c r="D126">
        <v>1</v>
      </c>
      <c r="E126">
        <v>1</v>
      </c>
    </row>
    <row r="127" spans="1:5">
      <c r="A127">
        <v>1</v>
      </c>
      <c r="B127" t="s">
        <v>80</v>
      </c>
      <c r="C127">
        <v>32</v>
      </c>
      <c r="D127">
        <v>2</v>
      </c>
      <c r="E127">
        <v>2</v>
      </c>
    </row>
    <row r="128" spans="1:5">
      <c r="A128">
        <v>1</v>
      </c>
      <c r="B128" t="s">
        <v>80</v>
      </c>
      <c r="C128">
        <v>32</v>
      </c>
      <c r="D128">
        <v>3</v>
      </c>
      <c r="E128">
        <v>3</v>
      </c>
    </row>
    <row r="129" spans="1:5">
      <c r="A129">
        <v>1</v>
      </c>
      <c r="B129" t="s">
        <v>80</v>
      </c>
      <c r="C129">
        <v>32</v>
      </c>
      <c r="D129">
        <v>4</v>
      </c>
      <c r="E129">
        <v>4</v>
      </c>
    </row>
    <row r="130" spans="1:5">
      <c r="A130">
        <v>1</v>
      </c>
      <c r="B130" t="s">
        <v>80</v>
      </c>
      <c r="C130">
        <v>33</v>
      </c>
      <c r="D130">
        <v>1</v>
      </c>
      <c r="E130">
        <v>1</v>
      </c>
    </row>
    <row r="131" spans="1:5">
      <c r="A131">
        <v>1</v>
      </c>
      <c r="B131" t="s">
        <v>80</v>
      </c>
      <c r="C131">
        <v>33</v>
      </c>
      <c r="D131">
        <v>2</v>
      </c>
      <c r="E131">
        <v>2</v>
      </c>
    </row>
    <row r="132" spans="1:5">
      <c r="A132">
        <v>1</v>
      </c>
      <c r="B132" t="s">
        <v>80</v>
      </c>
      <c r="C132">
        <v>33</v>
      </c>
      <c r="D132">
        <v>3</v>
      </c>
      <c r="E132">
        <v>3</v>
      </c>
    </row>
    <row r="133" spans="1:5">
      <c r="A133">
        <v>1</v>
      </c>
      <c r="B133" t="s">
        <v>80</v>
      </c>
      <c r="C133">
        <v>33</v>
      </c>
      <c r="D133">
        <v>4</v>
      </c>
      <c r="E133">
        <v>4</v>
      </c>
    </row>
    <row r="134" spans="1:5">
      <c r="A134">
        <v>1</v>
      </c>
      <c r="B134" t="s">
        <v>80</v>
      </c>
      <c r="C134">
        <v>34</v>
      </c>
      <c r="D134">
        <v>1</v>
      </c>
      <c r="E134">
        <v>1</v>
      </c>
    </row>
    <row r="135" spans="1:5">
      <c r="A135">
        <v>1</v>
      </c>
      <c r="B135" t="s">
        <v>80</v>
      </c>
      <c r="C135">
        <v>34</v>
      </c>
      <c r="D135">
        <v>2</v>
      </c>
      <c r="E135">
        <v>2</v>
      </c>
    </row>
    <row r="136" spans="1:5">
      <c r="A136">
        <v>1</v>
      </c>
      <c r="B136" t="s">
        <v>80</v>
      </c>
      <c r="C136">
        <v>34</v>
      </c>
      <c r="D136">
        <v>3</v>
      </c>
      <c r="E136">
        <v>3</v>
      </c>
    </row>
    <row r="137" spans="1:5">
      <c r="A137">
        <v>1</v>
      </c>
      <c r="B137" t="s">
        <v>80</v>
      </c>
      <c r="C137">
        <v>34</v>
      </c>
      <c r="D137">
        <v>4</v>
      </c>
      <c r="E137">
        <v>4</v>
      </c>
    </row>
    <row r="138" spans="1:5">
      <c r="A138">
        <v>1</v>
      </c>
      <c r="B138" t="s">
        <v>80</v>
      </c>
      <c r="C138">
        <v>35</v>
      </c>
      <c r="D138">
        <v>1</v>
      </c>
      <c r="E138">
        <v>1</v>
      </c>
    </row>
    <row r="139" spans="1:5">
      <c r="A139">
        <v>1</v>
      </c>
      <c r="B139" t="s">
        <v>80</v>
      </c>
      <c r="C139">
        <v>35</v>
      </c>
      <c r="D139">
        <v>2</v>
      </c>
      <c r="E139">
        <v>2</v>
      </c>
    </row>
    <row r="140" spans="1:5">
      <c r="A140">
        <v>1</v>
      </c>
      <c r="B140" t="s">
        <v>80</v>
      </c>
      <c r="C140">
        <v>35</v>
      </c>
      <c r="D140">
        <v>3</v>
      </c>
      <c r="E140">
        <v>3</v>
      </c>
    </row>
    <row r="141" spans="1:5">
      <c r="A141">
        <v>1</v>
      </c>
      <c r="B141" t="s">
        <v>80</v>
      </c>
      <c r="C141">
        <v>35</v>
      </c>
      <c r="D141">
        <v>4</v>
      </c>
      <c r="E141">
        <v>4</v>
      </c>
    </row>
    <row r="142" spans="1:5">
      <c r="A142">
        <v>1</v>
      </c>
      <c r="B142" t="s">
        <v>80</v>
      </c>
      <c r="C142">
        <v>36</v>
      </c>
      <c r="D142">
        <v>1</v>
      </c>
      <c r="E142">
        <v>1</v>
      </c>
    </row>
    <row r="143" spans="1:5">
      <c r="A143">
        <v>1</v>
      </c>
      <c r="B143" t="s">
        <v>80</v>
      </c>
      <c r="C143">
        <v>36</v>
      </c>
      <c r="D143">
        <v>2</v>
      </c>
      <c r="E143">
        <v>2</v>
      </c>
    </row>
    <row r="144" spans="1:5">
      <c r="A144">
        <v>1</v>
      </c>
      <c r="B144" t="s">
        <v>80</v>
      </c>
      <c r="C144">
        <v>36</v>
      </c>
      <c r="D144">
        <v>3</v>
      </c>
      <c r="E144">
        <v>3</v>
      </c>
    </row>
    <row r="145" spans="1:5">
      <c r="A145">
        <v>1</v>
      </c>
      <c r="B145" t="s">
        <v>80</v>
      </c>
      <c r="C145">
        <v>36</v>
      </c>
      <c r="D145">
        <v>4</v>
      </c>
      <c r="E145">
        <v>4</v>
      </c>
    </row>
    <row r="146" spans="1:5">
      <c r="A146">
        <v>1</v>
      </c>
      <c r="B146" t="s">
        <v>80</v>
      </c>
      <c r="C146">
        <v>37</v>
      </c>
      <c r="D146">
        <v>1</v>
      </c>
      <c r="E146">
        <v>1</v>
      </c>
    </row>
    <row r="147" spans="1:5">
      <c r="A147">
        <v>1</v>
      </c>
      <c r="B147" t="s">
        <v>80</v>
      </c>
      <c r="C147">
        <v>37</v>
      </c>
      <c r="D147">
        <v>2</v>
      </c>
      <c r="E147">
        <v>2</v>
      </c>
    </row>
    <row r="148" spans="1:5">
      <c r="A148">
        <v>1</v>
      </c>
      <c r="B148" t="s">
        <v>80</v>
      </c>
      <c r="C148">
        <v>37</v>
      </c>
      <c r="D148">
        <v>3</v>
      </c>
      <c r="E148">
        <v>3</v>
      </c>
    </row>
    <row r="149" spans="1:5">
      <c r="A149">
        <v>1</v>
      </c>
      <c r="B149" t="s">
        <v>80</v>
      </c>
      <c r="C149">
        <v>37</v>
      </c>
      <c r="D149">
        <v>4</v>
      </c>
      <c r="E149">
        <v>4</v>
      </c>
    </row>
    <row r="150" spans="1:5">
      <c r="A150">
        <v>1</v>
      </c>
      <c r="B150" t="s">
        <v>80</v>
      </c>
      <c r="C150">
        <v>38</v>
      </c>
      <c r="D150">
        <v>1</v>
      </c>
      <c r="E150">
        <v>1</v>
      </c>
    </row>
    <row r="151" spans="1:5">
      <c r="A151">
        <v>1</v>
      </c>
      <c r="B151" t="s">
        <v>80</v>
      </c>
      <c r="C151">
        <v>38</v>
      </c>
      <c r="D151">
        <v>2</v>
      </c>
      <c r="E151">
        <v>2</v>
      </c>
    </row>
    <row r="152" spans="1:5">
      <c r="A152">
        <v>1</v>
      </c>
      <c r="B152" t="s">
        <v>80</v>
      </c>
      <c r="C152">
        <v>38</v>
      </c>
      <c r="D152">
        <v>3</v>
      </c>
      <c r="E152">
        <v>3</v>
      </c>
    </row>
    <row r="153" spans="1:5">
      <c r="A153">
        <v>1</v>
      </c>
      <c r="B153" t="s">
        <v>80</v>
      </c>
      <c r="C153">
        <v>38</v>
      </c>
      <c r="D153">
        <v>4</v>
      </c>
      <c r="E153">
        <v>4</v>
      </c>
    </row>
    <row r="154" spans="1:5">
      <c r="A154">
        <v>1</v>
      </c>
      <c r="B154" t="s">
        <v>80</v>
      </c>
      <c r="C154">
        <v>39</v>
      </c>
      <c r="D154">
        <v>1</v>
      </c>
      <c r="E154">
        <v>1</v>
      </c>
    </row>
    <row r="155" spans="1:5">
      <c r="A155">
        <v>1</v>
      </c>
      <c r="B155" t="s">
        <v>80</v>
      </c>
      <c r="C155">
        <v>39</v>
      </c>
      <c r="D155">
        <v>2</v>
      </c>
      <c r="E155">
        <v>2</v>
      </c>
    </row>
    <row r="156" spans="1:5">
      <c r="A156">
        <v>1</v>
      </c>
      <c r="B156" t="s">
        <v>80</v>
      </c>
      <c r="C156">
        <v>39</v>
      </c>
      <c r="D156">
        <v>3</v>
      </c>
      <c r="E156">
        <v>3</v>
      </c>
    </row>
    <row r="157" spans="1:5">
      <c r="A157">
        <v>1</v>
      </c>
      <c r="B157" t="s">
        <v>80</v>
      </c>
      <c r="C157">
        <v>39</v>
      </c>
      <c r="D157">
        <v>4</v>
      </c>
      <c r="E157">
        <v>4</v>
      </c>
    </row>
    <row r="158" spans="1:5">
      <c r="A158">
        <v>1</v>
      </c>
      <c r="B158" t="s">
        <v>80</v>
      </c>
      <c r="C158">
        <v>40</v>
      </c>
      <c r="D158">
        <v>1</v>
      </c>
      <c r="E158">
        <v>1</v>
      </c>
    </row>
    <row r="159" spans="1:5">
      <c r="A159">
        <v>1</v>
      </c>
      <c r="B159" t="s">
        <v>80</v>
      </c>
      <c r="C159">
        <v>40</v>
      </c>
      <c r="D159">
        <v>2</v>
      </c>
      <c r="E159">
        <v>2</v>
      </c>
    </row>
    <row r="160" spans="1:5">
      <c r="A160">
        <v>1</v>
      </c>
      <c r="B160" t="s">
        <v>80</v>
      </c>
      <c r="C160">
        <v>40</v>
      </c>
      <c r="D160">
        <v>3</v>
      </c>
      <c r="E160">
        <v>3</v>
      </c>
    </row>
    <row r="161" spans="1:5">
      <c r="A161">
        <v>1</v>
      </c>
      <c r="B161" t="s">
        <v>80</v>
      </c>
      <c r="C161">
        <v>40</v>
      </c>
      <c r="D161">
        <v>4</v>
      </c>
      <c r="E161">
        <v>4</v>
      </c>
    </row>
    <row r="162" spans="1:5">
      <c r="A162">
        <v>2</v>
      </c>
      <c r="B162" t="s">
        <v>77</v>
      </c>
      <c r="C162">
        <v>1</v>
      </c>
      <c r="D162">
        <v>1</v>
      </c>
      <c r="E162">
        <v>1</v>
      </c>
    </row>
    <row r="163" spans="1:5">
      <c r="A163">
        <v>2</v>
      </c>
      <c r="B163" t="s">
        <v>77</v>
      </c>
      <c r="C163">
        <v>1</v>
      </c>
      <c r="D163">
        <v>2</v>
      </c>
      <c r="E163">
        <v>4</v>
      </c>
    </row>
    <row r="164" spans="1:5">
      <c r="A164">
        <v>2</v>
      </c>
      <c r="B164" t="s">
        <v>77</v>
      </c>
      <c r="C164">
        <v>1</v>
      </c>
      <c r="D164">
        <v>3</v>
      </c>
      <c r="E164">
        <v>2</v>
      </c>
    </row>
    <row r="165" spans="1:5">
      <c r="A165">
        <v>2</v>
      </c>
      <c r="B165" t="s">
        <v>77</v>
      </c>
      <c r="C165">
        <v>1</v>
      </c>
      <c r="D165">
        <v>4</v>
      </c>
      <c r="E165">
        <v>3</v>
      </c>
    </row>
    <row r="166" spans="1:5">
      <c r="A166">
        <v>2</v>
      </c>
      <c r="B166" t="s">
        <v>77</v>
      </c>
      <c r="C166">
        <v>2</v>
      </c>
      <c r="D166">
        <v>1</v>
      </c>
      <c r="E166">
        <v>4</v>
      </c>
    </row>
    <row r="167" spans="1:5">
      <c r="A167">
        <v>2</v>
      </c>
      <c r="B167" t="s">
        <v>77</v>
      </c>
      <c r="C167">
        <v>2</v>
      </c>
      <c r="D167">
        <v>2</v>
      </c>
      <c r="E167">
        <v>2</v>
      </c>
    </row>
    <row r="168" spans="1:5">
      <c r="A168">
        <v>2</v>
      </c>
      <c r="B168" t="s">
        <v>77</v>
      </c>
      <c r="C168">
        <v>2</v>
      </c>
      <c r="D168">
        <v>3</v>
      </c>
      <c r="E168">
        <v>1</v>
      </c>
    </row>
    <row r="169" spans="1:5">
      <c r="A169">
        <v>2</v>
      </c>
      <c r="B169" t="s">
        <v>77</v>
      </c>
      <c r="C169">
        <v>2</v>
      </c>
      <c r="D169">
        <v>4</v>
      </c>
      <c r="E169">
        <v>3</v>
      </c>
    </row>
    <row r="170" spans="1:5">
      <c r="A170">
        <v>2</v>
      </c>
      <c r="B170" t="s">
        <v>77</v>
      </c>
      <c r="C170">
        <v>3</v>
      </c>
      <c r="D170">
        <v>1</v>
      </c>
      <c r="E170">
        <v>4</v>
      </c>
    </row>
    <row r="171" spans="1:5">
      <c r="A171">
        <v>2</v>
      </c>
      <c r="B171" t="s">
        <v>77</v>
      </c>
      <c r="C171">
        <v>3</v>
      </c>
      <c r="D171">
        <v>2</v>
      </c>
      <c r="E171">
        <v>2</v>
      </c>
    </row>
    <row r="172" spans="1:5">
      <c r="A172">
        <v>2</v>
      </c>
      <c r="B172" t="s">
        <v>77</v>
      </c>
      <c r="C172">
        <v>3</v>
      </c>
      <c r="D172">
        <v>3</v>
      </c>
      <c r="E172">
        <v>3</v>
      </c>
    </row>
    <row r="173" spans="1:5">
      <c r="A173">
        <v>2</v>
      </c>
      <c r="B173" t="s">
        <v>77</v>
      </c>
      <c r="C173">
        <v>3</v>
      </c>
      <c r="D173">
        <v>4</v>
      </c>
      <c r="E173">
        <v>1</v>
      </c>
    </row>
    <row r="174" spans="1:5">
      <c r="A174">
        <v>2</v>
      </c>
      <c r="B174" t="s">
        <v>77</v>
      </c>
      <c r="C174">
        <v>4</v>
      </c>
      <c r="D174">
        <v>1</v>
      </c>
      <c r="E174">
        <v>3</v>
      </c>
    </row>
    <row r="175" spans="1:5">
      <c r="A175">
        <v>2</v>
      </c>
      <c r="B175" t="s">
        <v>77</v>
      </c>
      <c r="C175">
        <v>4</v>
      </c>
      <c r="D175">
        <v>2</v>
      </c>
      <c r="E175">
        <v>1</v>
      </c>
    </row>
    <row r="176" spans="1:5">
      <c r="A176">
        <v>2</v>
      </c>
      <c r="B176" t="s">
        <v>77</v>
      </c>
      <c r="C176">
        <v>4</v>
      </c>
      <c r="D176">
        <v>3</v>
      </c>
      <c r="E176">
        <v>2</v>
      </c>
    </row>
    <row r="177" spans="1:5">
      <c r="A177">
        <v>2</v>
      </c>
      <c r="B177" t="s">
        <v>77</v>
      </c>
      <c r="C177">
        <v>4</v>
      </c>
      <c r="D177">
        <v>4</v>
      </c>
      <c r="E177">
        <v>4</v>
      </c>
    </row>
    <row r="178" spans="1:5">
      <c r="A178">
        <v>2</v>
      </c>
      <c r="B178" t="s">
        <v>77</v>
      </c>
      <c r="C178">
        <v>5</v>
      </c>
      <c r="D178">
        <v>1</v>
      </c>
      <c r="E178">
        <v>2</v>
      </c>
    </row>
    <row r="179" spans="1:5">
      <c r="A179">
        <v>2</v>
      </c>
      <c r="B179" t="s">
        <v>77</v>
      </c>
      <c r="C179">
        <v>5</v>
      </c>
      <c r="D179">
        <v>2</v>
      </c>
      <c r="E179">
        <v>3</v>
      </c>
    </row>
    <row r="180" spans="1:5">
      <c r="A180">
        <v>2</v>
      </c>
      <c r="B180" t="s">
        <v>77</v>
      </c>
      <c r="C180">
        <v>5</v>
      </c>
      <c r="D180">
        <v>3</v>
      </c>
      <c r="E180">
        <v>1</v>
      </c>
    </row>
    <row r="181" spans="1:5">
      <c r="A181">
        <v>2</v>
      </c>
      <c r="B181" t="s">
        <v>77</v>
      </c>
      <c r="C181">
        <v>5</v>
      </c>
      <c r="D181">
        <v>4</v>
      </c>
      <c r="E181">
        <v>4</v>
      </c>
    </row>
    <row r="182" spans="1:5">
      <c r="A182">
        <v>2</v>
      </c>
      <c r="B182" t="s">
        <v>77</v>
      </c>
      <c r="C182">
        <v>6</v>
      </c>
      <c r="D182">
        <v>1</v>
      </c>
      <c r="E182">
        <v>1</v>
      </c>
    </row>
    <row r="183" spans="1:5">
      <c r="A183">
        <v>2</v>
      </c>
      <c r="B183" t="s">
        <v>77</v>
      </c>
      <c r="C183">
        <v>6</v>
      </c>
      <c r="D183">
        <v>2</v>
      </c>
      <c r="E183">
        <v>4</v>
      </c>
    </row>
    <row r="184" spans="1:5">
      <c r="A184">
        <v>2</v>
      </c>
      <c r="B184" t="s">
        <v>77</v>
      </c>
      <c r="C184">
        <v>6</v>
      </c>
      <c r="D184">
        <v>3</v>
      </c>
      <c r="E184">
        <v>2</v>
      </c>
    </row>
    <row r="185" spans="1:5">
      <c r="A185">
        <v>2</v>
      </c>
      <c r="B185" t="s">
        <v>77</v>
      </c>
      <c r="C185">
        <v>6</v>
      </c>
      <c r="D185">
        <v>4</v>
      </c>
      <c r="E185">
        <v>3</v>
      </c>
    </row>
    <row r="186" spans="1:5">
      <c r="A186">
        <v>2</v>
      </c>
      <c r="B186" t="s">
        <v>77</v>
      </c>
      <c r="C186">
        <v>7</v>
      </c>
      <c r="D186">
        <v>1</v>
      </c>
      <c r="E186">
        <v>1</v>
      </c>
    </row>
    <row r="187" spans="1:5">
      <c r="A187">
        <v>2</v>
      </c>
      <c r="B187" t="s">
        <v>77</v>
      </c>
      <c r="C187">
        <v>7</v>
      </c>
      <c r="D187">
        <v>2</v>
      </c>
      <c r="E187">
        <v>2</v>
      </c>
    </row>
    <row r="188" spans="1:5">
      <c r="A188">
        <v>2</v>
      </c>
      <c r="B188" t="s">
        <v>77</v>
      </c>
      <c r="C188">
        <v>7</v>
      </c>
      <c r="D188">
        <v>3</v>
      </c>
      <c r="E188">
        <v>3</v>
      </c>
    </row>
    <row r="189" spans="1:5">
      <c r="A189">
        <v>2</v>
      </c>
      <c r="B189" t="s">
        <v>77</v>
      </c>
      <c r="C189">
        <v>7</v>
      </c>
      <c r="D189">
        <v>4</v>
      </c>
      <c r="E189">
        <v>4</v>
      </c>
    </row>
    <row r="190" spans="1:5">
      <c r="A190">
        <v>2</v>
      </c>
      <c r="B190" t="s">
        <v>77</v>
      </c>
      <c r="C190">
        <v>8</v>
      </c>
      <c r="D190">
        <v>1</v>
      </c>
      <c r="E190">
        <v>1</v>
      </c>
    </row>
    <row r="191" spans="1:5">
      <c r="A191">
        <v>2</v>
      </c>
      <c r="B191" t="s">
        <v>77</v>
      </c>
      <c r="C191">
        <v>8</v>
      </c>
      <c r="D191">
        <v>2</v>
      </c>
      <c r="E191">
        <v>3</v>
      </c>
    </row>
    <row r="192" spans="1:5">
      <c r="A192">
        <v>2</v>
      </c>
      <c r="B192" t="s">
        <v>77</v>
      </c>
      <c r="C192">
        <v>8</v>
      </c>
      <c r="D192">
        <v>3</v>
      </c>
      <c r="E192">
        <v>2</v>
      </c>
    </row>
    <row r="193" spans="1:5">
      <c r="A193">
        <v>2</v>
      </c>
      <c r="B193" t="s">
        <v>77</v>
      </c>
      <c r="C193">
        <v>8</v>
      </c>
      <c r="D193">
        <v>4</v>
      </c>
      <c r="E193">
        <v>4</v>
      </c>
    </row>
    <row r="194" spans="1:5">
      <c r="A194">
        <v>2</v>
      </c>
      <c r="B194" t="s">
        <v>77</v>
      </c>
      <c r="C194">
        <v>9</v>
      </c>
      <c r="D194">
        <v>1</v>
      </c>
      <c r="E194">
        <v>4</v>
      </c>
    </row>
    <row r="195" spans="1:5">
      <c r="A195">
        <v>2</v>
      </c>
      <c r="B195" t="s">
        <v>77</v>
      </c>
      <c r="C195">
        <v>9</v>
      </c>
      <c r="D195">
        <v>2</v>
      </c>
      <c r="E195">
        <v>2</v>
      </c>
    </row>
    <row r="196" spans="1:5">
      <c r="A196">
        <v>2</v>
      </c>
      <c r="B196" t="s">
        <v>77</v>
      </c>
      <c r="C196">
        <v>9</v>
      </c>
      <c r="D196">
        <v>3</v>
      </c>
      <c r="E196">
        <v>1</v>
      </c>
    </row>
    <row r="197" spans="1:5">
      <c r="A197">
        <v>2</v>
      </c>
      <c r="B197" t="s">
        <v>77</v>
      </c>
      <c r="C197">
        <v>9</v>
      </c>
      <c r="D197">
        <v>4</v>
      </c>
      <c r="E197">
        <v>3</v>
      </c>
    </row>
    <row r="198" spans="1:5">
      <c r="A198">
        <v>2</v>
      </c>
      <c r="B198" t="s">
        <v>77</v>
      </c>
      <c r="C198">
        <v>10</v>
      </c>
      <c r="D198">
        <v>1</v>
      </c>
      <c r="E198">
        <v>3</v>
      </c>
    </row>
    <row r="199" spans="1:5">
      <c r="A199">
        <v>2</v>
      </c>
      <c r="B199" t="s">
        <v>77</v>
      </c>
      <c r="C199">
        <v>10</v>
      </c>
      <c r="D199">
        <v>2</v>
      </c>
      <c r="E199">
        <v>2</v>
      </c>
    </row>
    <row r="200" spans="1:5">
      <c r="A200">
        <v>2</v>
      </c>
      <c r="B200" t="s">
        <v>77</v>
      </c>
      <c r="C200">
        <v>10</v>
      </c>
      <c r="D200">
        <v>3</v>
      </c>
      <c r="E200">
        <v>1</v>
      </c>
    </row>
    <row r="201" spans="1:5">
      <c r="A201">
        <v>2</v>
      </c>
      <c r="B201" t="s">
        <v>77</v>
      </c>
      <c r="C201">
        <v>10</v>
      </c>
      <c r="D201">
        <v>4</v>
      </c>
      <c r="E201">
        <v>4</v>
      </c>
    </row>
    <row r="202" spans="1:5">
      <c r="A202">
        <v>2</v>
      </c>
      <c r="B202" t="s">
        <v>78</v>
      </c>
      <c r="C202">
        <v>11</v>
      </c>
      <c r="D202">
        <v>1</v>
      </c>
      <c r="E202">
        <v>3</v>
      </c>
    </row>
    <row r="203" spans="1:5">
      <c r="A203">
        <v>2</v>
      </c>
      <c r="B203" t="s">
        <v>78</v>
      </c>
      <c r="C203">
        <v>11</v>
      </c>
      <c r="D203">
        <v>2</v>
      </c>
      <c r="E203">
        <v>2</v>
      </c>
    </row>
    <row r="204" spans="1:5">
      <c r="A204">
        <v>2</v>
      </c>
      <c r="B204" t="s">
        <v>78</v>
      </c>
      <c r="C204">
        <v>11</v>
      </c>
      <c r="D204">
        <v>3</v>
      </c>
      <c r="E204">
        <v>4</v>
      </c>
    </row>
    <row r="205" spans="1:5">
      <c r="A205">
        <v>2</v>
      </c>
      <c r="B205" t="s">
        <v>78</v>
      </c>
      <c r="C205">
        <v>11</v>
      </c>
      <c r="D205">
        <v>4</v>
      </c>
      <c r="E205">
        <v>1</v>
      </c>
    </row>
    <row r="206" spans="1:5">
      <c r="A206">
        <v>2</v>
      </c>
      <c r="B206" t="s">
        <v>78</v>
      </c>
      <c r="C206">
        <v>12</v>
      </c>
      <c r="D206">
        <v>1</v>
      </c>
      <c r="E206">
        <v>3</v>
      </c>
    </row>
    <row r="207" spans="1:5">
      <c r="A207">
        <v>2</v>
      </c>
      <c r="B207" t="s">
        <v>78</v>
      </c>
      <c r="C207">
        <v>12</v>
      </c>
      <c r="D207">
        <v>2</v>
      </c>
      <c r="E207">
        <v>2</v>
      </c>
    </row>
    <row r="208" spans="1:5">
      <c r="A208">
        <v>2</v>
      </c>
      <c r="B208" t="s">
        <v>78</v>
      </c>
      <c r="C208">
        <v>12</v>
      </c>
      <c r="D208">
        <v>3</v>
      </c>
      <c r="E208">
        <v>1</v>
      </c>
    </row>
    <row r="209" spans="1:5">
      <c r="A209">
        <v>2</v>
      </c>
      <c r="B209" t="s">
        <v>78</v>
      </c>
      <c r="C209">
        <v>12</v>
      </c>
      <c r="D209">
        <v>4</v>
      </c>
      <c r="E209">
        <v>4</v>
      </c>
    </row>
    <row r="210" spans="1:5">
      <c r="A210">
        <v>2</v>
      </c>
      <c r="B210" t="s">
        <v>78</v>
      </c>
      <c r="C210">
        <v>13</v>
      </c>
      <c r="D210">
        <v>1</v>
      </c>
      <c r="E210">
        <v>1</v>
      </c>
    </row>
    <row r="211" spans="1:5">
      <c r="A211">
        <v>2</v>
      </c>
      <c r="B211" t="s">
        <v>78</v>
      </c>
      <c r="C211">
        <v>13</v>
      </c>
      <c r="D211">
        <v>2</v>
      </c>
      <c r="E211">
        <v>4</v>
      </c>
    </row>
    <row r="212" spans="1:5">
      <c r="A212">
        <v>2</v>
      </c>
      <c r="B212" t="s">
        <v>78</v>
      </c>
      <c r="C212">
        <v>13</v>
      </c>
      <c r="D212">
        <v>3</v>
      </c>
      <c r="E212">
        <v>3</v>
      </c>
    </row>
    <row r="213" spans="1:5">
      <c r="A213">
        <v>2</v>
      </c>
      <c r="B213" t="s">
        <v>78</v>
      </c>
      <c r="C213">
        <v>13</v>
      </c>
      <c r="D213">
        <v>4</v>
      </c>
      <c r="E213">
        <v>2</v>
      </c>
    </row>
    <row r="214" spans="1:5">
      <c r="A214">
        <v>2</v>
      </c>
      <c r="B214" t="s">
        <v>78</v>
      </c>
      <c r="C214">
        <v>14</v>
      </c>
      <c r="D214">
        <v>1</v>
      </c>
      <c r="E214">
        <v>2</v>
      </c>
    </row>
    <row r="215" spans="1:5">
      <c r="A215">
        <v>2</v>
      </c>
      <c r="B215" t="s">
        <v>78</v>
      </c>
      <c r="C215">
        <v>14</v>
      </c>
      <c r="D215">
        <v>2</v>
      </c>
      <c r="E215">
        <v>3</v>
      </c>
    </row>
    <row r="216" spans="1:5">
      <c r="A216">
        <v>2</v>
      </c>
      <c r="B216" t="s">
        <v>78</v>
      </c>
      <c r="C216">
        <v>14</v>
      </c>
      <c r="D216">
        <v>3</v>
      </c>
      <c r="E216">
        <v>4</v>
      </c>
    </row>
    <row r="217" spans="1:5">
      <c r="A217">
        <v>2</v>
      </c>
      <c r="B217" t="s">
        <v>78</v>
      </c>
      <c r="C217">
        <v>14</v>
      </c>
      <c r="D217">
        <v>4</v>
      </c>
      <c r="E217">
        <v>1</v>
      </c>
    </row>
    <row r="218" spans="1:5">
      <c r="A218">
        <v>2</v>
      </c>
      <c r="B218" t="s">
        <v>78</v>
      </c>
      <c r="C218">
        <v>15</v>
      </c>
      <c r="D218">
        <v>1</v>
      </c>
      <c r="E218">
        <v>1</v>
      </c>
    </row>
    <row r="219" spans="1:5">
      <c r="A219">
        <v>2</v>
      </c>
      <c r="B219" t="s">
        <v>78</v>
      </c>
      <c r="C219">
        <v>15</v>
      </c>
      <c r="D219">
        <v>2</v>
      </c>
      <c r="E219">
        <v>2</v>
      </c>
    </row>
    <row r="220" spans="1:5">
      <c r="A220">
        <v>2</v>
      </c>
      <c r="B220" t="s">
        <v>78</v>
      </c>
      <c r="C220">
        <v>15</v>
      </c>
      <c r="D220">
        <v>3</v>
      </c>
      <c r="E220">
        <v>4</v>
      </c>
    </row>
    <row r="221" spans="1:5">
      <c r="A221">
        <v>2</v>
      </c>
      <c r="B221" t="s">
        <v>78</v>
      </c>
      <c r="C221">
        <v>15</v>
      </c>
      <c r="D221">
        <v>4</v>
      </c>
      <c r="E221">
        <v>3</v>
      </c>
    </row>
    <row r="222" spans="1:5">
      <c r="A222">
        <v>2</v>
      </c>
      <c r="B222" t="s">
        <v>78</v>
      </c>
      <c r="C222">
        <v>16</v>
      </c>
      <c r="D222">
        <v>1</v>
      </c>
      <c r="E222">
        <v>3</v>
      </c>
    </row>
    <row r="223" spans="1:5">
      <c r="A223">
        <v>2</v>
      </c>
      <c r="B223" t="s">
        <v>78</v>
      </c>
      <c r="C223">
        <v>16</v>
      </c>
      <c r="D223">
        <v>2</v>
      </c>
      <c r="E223">
        <v>2</v>
      </c>
    </row>
    <row r="224" spans="1:5">
      <c r="A224">
        <v>2</v>
      </c>
      <c r="B224" t="s">
        <v>78</v>
      </c>
      <c r="C224">
        <v>16</v>
      </c>
      <c r="D224">
        <v>3</v>
      </c>
      <c r="E224">
        <v>1</v>
      </c>
    </row>
    <row r="225" spans="1:5">
      <c r="A225">
        <v>2</v>
      </c>
      <c r="B225" t="s">
        <v>78</v>
      </c>
      <c r="C225">
        <v>16</v>
      </c>
      <c r="D225">
        <v>4</v>
      </c>
      <c r="E225">
        <v>4</v>
      </c>
    </row>
    <row r="226" spans="1:5">
      <c r="A226">
        <v>2</v>
      </c>
      <c r="B226" t="s">
        <v>78</v>
      </c>
      <c r="C226">
        <v>17</v>
      </c>
      <c r="D226">
        <v>1</v>
      </c>
      <c r="E226">
        <v>1</v>
      </c>
    </row>
    <row r="227" spans="1:5">
      <c r="A227">
        <v>2</v>
      </c>
      <c r="B227" t="s">
        <v>78</v>
      </c>
      <c r="C227">
        <v>17</v>
      </c>
      <c r="D227">
        <v>2</v>
      </c>
      <c r="E227">
        <v>4</v>
      </c>
    </row>
    <row r="228" spans="1:5">
      <c r="A228">
        <v>2</v>
      </c>
      <c r="B228" t="s">
        <v>78</v>
      </c>
      <c r="C228">
        <v>17</v>
      </c>
      <c r="D228">
        <v>3</v>
      </c>
      <c r="E228">
        <v>3</v>
      </c>
    </row>
    <row r="229" spans="1:5">
      <c r="A229">
        <v>2</v>
      </c>
      <c r="B229" t="s">
        <v>78</v>
      </c>
      <c r="C229">
        <v>17</v>
      </c>
      <c r="D229">
        <v>4</v>
      </c>
      <c r="E229">
        <v>2</v>
      </c>
    </row>
    <row r="230" spans="1:5">
      <c r="A230">
        <v>2</v>
      </c>
      <c r="B230" t="s">
        <v>78</v>
      </c>
      <c r="C230">
        <v>18</v>
      </c>
      <c r="D230">
        <v>1</v>
      </c>
      <c r="E230">
        <v>3</v>
      </c>
    </row>
    <row r="231" spans="1:5">
      <c r="A231">
        <v>2</v>
      </c>
      <c r="B231" t="s">
        <v>78</v>
      </c>
      <c r="C231">
        <v>18</v>
      </c>
      <c r="D231">
        <v>2</v>
      </c>
      <c r="E231">
        <v>2</v>
      </c>
    </row>
    <row r="232" spans="1:5">
      <c r="A232">
        <v>2</v>
      </c>
      <c r="B232" t="s">
        <v>78</v>
      </c>
      <c r="C232">
        <v>18</v>
      </c>
      <c r="D232">
        <v>3</v>
      </c>
      <c r="E232">
        <v>1</v>
      </c>
    </row>
    <row r="233" spans="1:5">
      <c r="A233">
        <v>2</v>
      </c>
      <c r="B233" t="s">
        <v>78</v>
      </c>
      <c r="C233">
        <v>18</v>
      </c>
      <c r="D233">
        <v>4</v>
      </c>
      <c r="E233">
        <v>4</v>
      </c>
    </row>
    <row r="234" spans="1:5">
      <c r="A234">
        <v>2</v>
      </c>
      <c r="B234" t="s">
        <v>78</v>
      </c>
      <c r="C234">
        <v>19</v>
      </c>
      <c r="D234">
        <v>1</v>
      </c>
      <c r="E234">
        <v>3</v>
      </c>
    </row>
    <row r="235" spans="1:5">
      <c r="A235">
        <v>2</v>
      </c>
      <c r="B235" t="s">
        <v>78</v>
      </c>
      <c r="C235">
        <v>19</v>
      </c>
      <c r="D235">
        <v>2</v>
      </c>
      <c r="E235">
        <v>4</v>
      </c>
    </row>
    <row r="236" spans="1:5">
      <c r="A236">
        <v>2</v>
      </c>
      <c r="B236" t="s">
        <v>78</v>
      </c>
      <c r="C236">
        <v>19</v>
      </c>
      <c r="D236">
        <v>3</v>
      </c>
      <c r="E236">
        <v>2</v>
      </c>
    </row>
    <row r="237" spans="1:5">
      <c r="A237">
        <v>2</v>
      </c>
      <c r="B237" t="s">
        <v>78</v>
      </c>
      <c r="C237">
        <v>19</v>
      </c>
      <c r="D237">
        <v>4</v>
      </c>
      <c r="E237">
        <v>1</v>
      </c>
    </row>
    <row r="238" spans="1:5">
      <c r="A238">
        <v>2</v>
      </c>
      <c r="B238" t="s">
        <v>78</v>
      </c>
      <c r="C238">
        <v>20</v>
      </c>
      <c r="D238">
        <v>1</v>
      </c>
      <c r="E238">
        <v>2</v>
      </c>
    </row>
    <row r="239" spans="1:5">
      <c r="A239">
        <v>2</v>
      </c>
      <c r="B239" t="s">
        <v>78</v>
      </c>
      <c r="C239">
        <v>20</v>
      </c>
      <c r="D239">
        <v>2</v>
      </c>
      <c r="E239">
        <v>3</v>
      </c>
    </row>
    <row r="240" spans="1:5">
      <c r="A240">
        <v>2</v>
      </c>
      <c r="B240" t="s">
        <v>78</v>
      </c>
      <c r="C240">
        <v>20</v>
      </c>
      <c r="D240">
        <v>3</v>
      </c>
      <c r="E240">
        <v>1</v>
      </c>
    </row>
    <row r="241" spans="1:5">
      <c r="A241">
        <v>2</v>
      </c>
      <c r="B241" t="s">
        <v>78</v>
      </c>
      <c r="C241">
        <v>20</v>
      </c>
      <c r="D241">
        <v>4</v>
      </c>
      <c r="E241">
        <v>4</v>
      </c>
    </row>
    <row r="242" spans="1:5">
      <c r="A242">
        <v>2</v>
      </c>
      <c r="B242" t="s">
        <v>79</v>
      </c>
      <c r="C242">
        <v>21</v>
      </c>
      <c r="D242">
        <v>1</v>
      </c>
      <c r="E242">
        <v>1</v>
      </c>
    </row>
    <row r="243" spans="1:5">
      <c r="A243">
        <v>2</v>
      </c>
      <c r="B243" t="s">
        <v>79</v>
      </c>
      <c r="C243">
        <v>21</v>
      </c>
      <c r="D243">
        <v>2</v>
      </c>
      <c r="E243">
        <v>4</v>
      </c>
    </row>
    <row r="244" spans="1:5">
      <c r="A244">
        <v>2</v>
      </c>
      <c r="B244" t="s">
        <v>79</v>
      </c>
      <c r="C244">
        <v>21</v>
      </c>
      <c r="D244">
        <v>3</v>
      </c>
      <c r="E244">
        <v>2</v>
      </c>
    </row>
    <row r="245" spans="1:5">
      <c r="A245">
        <v>2</v>
      </c>
      <c r="B245" t="s">
        <v>79</v>
      </c>
      <c r="C245">
        <v>21</v>
      </c>
      <c r="D245">
        <v>4</v>
      </c>
      <c r="E245">
        <v>3</v>
      </c>
    </row>
    <row r="246" spans="1:5">
      <c r="A246">
        <v>2</v>
      </c>
      <c r="B246" t="s">
        <v>79</v>
      </c>
      <c r="C246">
        <v>22</v>
      </c>
      <c r="D246">
        <v>1</v>
      </c>
      <c r="E246">
        <v>4</v>
      </c>
    </row>
    <row r="247" spans="1:5">
      <c r="A247">
        <v>2</v>
      </c>
      <c r="B247" t="s">
        <v>79</v>
      </c>
      <c r="C247">
        <v>22</v>
      </c>
      <c r="D247">
        <v>2</v>
      </c>
      <c r="E247">
        <v>2</v>
      </c>
    </row>
    <row r="248" spans="1:5">
      <c r="A248">
        <v>2</v>
      </c>
      <c r="B248" t="s">
        <v>79</v>
      </c>
      <c r="C248">
        <v>22</v>
      </c>
      <c r="D248">
        <v>3</v>
      </c>
      <c r="E248">
        <v>1</v>
      </c>
    </row>
    <row r="249" spans="1:5">
      <c r="A249">
        <v>2</v>
      </c>
      <c r="B249" t="s">
        <v>79</v>
      </c>
      <c r="C249">
        <v>22</v>
      </c>
      <c r="D249">
        <v>4</v>
      </c>
      <c r="E249">
        <v>3</v>
      </c>
    </row>
    <row r="250" spans="1:5">
      <c r="A250">
        <v>2</v>
      </c>
      <c r="B250" t="s">
        <v>79</v>
      </c>
      <c r="C250">
        <v>23</v>
      </c>
      <c r="D250">
        <v>1</v>
      </c>
      <c r="E250">
        <v>4</v>
      </c>
    </row>
    <row r="251" spans="1:5">
      <c r="A251">
        <v>2</v>
      </c>
      <c r="B251" t="s">
        <v>79</v>
      </c>
      <c r="C251">
        <v>23</v>
      </c>
      <c r="D251">
        <v>2</v>
      </c>
      <c r="E251">
        <v>2</v>
      </c>
    </row>
    <row r="252" spans="1:5">
      <c r="A252">
        <v>2</v>
      </c>
      <c r="B252" t="s">
        <v>79</v>
      </c>
      <c r="C252">
        <v>23</v>
      </c>
      <c r="D252">
        <v>3</v>
      </c>
      <c r="E252">
        <v>3</v>
      </c>
    </row>
    <row r="253" spans="1:5">
      <c r="A253">
        <v>2</v>
      </c>
      <c r="B253" t="s">
        <v>79</v>
      </c>
      <c r="C253">
        <v>23</v>
      </c>
      <c r="D253">
        <v>4</v>
      </c>
      <c r="E253">
        <v>1</v>
      </c>
    </row>
    <row r="254" spans="1:5">
      <c r="A254">
        <v>2</v>
      </c>
      <c r="B254" t="s">
        <v>79</v>
      </c>
      <c r="C254">
        <v>24</v>
      </c>
      <c r="D254">
        <v>1</v>
      </c>
      <c r="E254">
        <v>3</v>
      </c>
    </row>
    <row r="255" spans="1:5">
      <c r="A255">
        <v>2</v>
      </c>
      <c r="B255" t="s">
        <v>79</v>
      </c>
      <c r="C255">
        <v>24</v>
      </c>
      <c r="D255">
        <v>2</v>
      </c>
      <c r="E255">
        <v>1</v>
      </c>
    </row>
    <row r="256" spans="1:5">
      <c r="A256">
        <v>2</v>
      </c>
      <c r="B256" t="s">
        <v>79</v>
      </c>
      <c r="C256">
        <v>24</v>
      </c>
      <c r="D256">
        <v>3</v>
      </c>
      <c r="E256">
        <v>2</v>
      </c>
    </row>
    <row r="257" spans="1:5">
      <c r="A257">
        <v>2</v>
      </c>
      <c r="B257" t="s">
        <v>79</v>
      </c>
      <c r="C257">
        <v>24</v>
      </c>
      <c r="D257">
        <v>4</v>
      </c>
      <c r="E257">
        <v>4</v>
      </c>
    </row>
    <row r="258" spans="1:5">
      <c r="A258">
        <v>2</v>
      </c>
      <c r="B258" t="s">
        <v>79</v>
      </c>
      <c r="C258">
        <v>25</v>
      </c>
      <c r="D258">
        <v>1</v>
      </c>
      <c r="E258">
        <v>2</v>
      </c>
    </row>
    <row r="259" spans="1:5">
      <c r="A259">
        <v>2</v>
      </c>
      <c r="B259" t="s">
        <v>79</v>
      </c>
      <c r="C259">
        <v>25</v>
      </c>
      <c r="D259">
        <v>2</v>
      </c>
      <c r="E259">
        <v>3</v>
      </c>
    </row>
    <row r="260" spans="1:5">
      <c r="A260">
        <v>2</v>
      </c>
      <c r="B260" t="s">
        <v>79</v>
      </c>
      <c r="C260">
        <v>25</v>
      </c>
      <c r="D260">
        <v>3</v>
      </c>
      <c r="E260">
        <v>1</v>
      </c>
    </row>
    <row r="261" spans="1:5">
      <c r="A261">
        <v>2</v>
      </c>
      <c r="B261" t="s">
        <v>79</v>
      </c>
      <c r="C261">
        <v>25</v>
      </c>
      <c r="D261">
        <v>4</v>
      </c>
      <c r="E261">
        <v>4</v>
      </c>
    </row>
    <row r="262" spans="1:5">
      <c r="A262">
        <v>2</v>
      </c>
      <c r="B262" t="s">
        <v>79</v>
      </c>
      <c r="C262">
        <v>26</v>
      </c>
      <c r="D262">
        <v>1</v>
      </c>
      <c r="E262">
        <v>1</v>
      </c>
    </row>
    <row r="263" spans="1:5">
      <c r="A263">
        <v>2</v>
      </c>
      <c r="B263" t="s">
        <v>79</v>
      </c>
      <c r="C263">
        <v>26</v>
      </c>
      <c r="D263">
        <v>2</v>
      </c>
      <c r="E263">
        <v>4</v>
      </c>
    </row>
    <row r="264" spans="1:5">
      <c r="A264">
        <v>2</v>
      </c>
      <c r="B264" t="s">
        <v>79</v>
      </c>
      <c r="C264">
        <v>26</v>
      </c>
      <c r="D264">
        <v>3</v>
      </c>
      <c r="E264">
        <v>2</v>
      </c>
    </row>
    <row r="265" spans="1:5">
      <c r="A265">
        <v>2</v>
      </c>
      <c r="B265" t="s">
        <v>79</v>
      </c>
      <c r="C265">
        <v>26</v>
      </c>
      <c r="D265">
        <v>4</v>
      </c>
      <c r="E265">
        <v>3</v>
      </c>
    </row>
    <row r="266" spans="1:5">
      <c r="A266">
        <v>2</v>
      </c>
      <c r="B266" t="s">
        <v>79</v>
      </c>
      <c r="C266">
        <v>27</v>
      </c>
      <c r="D266">
        <v>1</v>
      </c>
      <c r="E266">
        <v>1</v>
      </c>
    </row>
    <row r="267" spans="1:5">
      <c r="A267">
        <v>2</v>
      </c>
      <c r="B267" t="s">
        <v>79</v>
      </c>
      <c r="C267">
        <v>27</v>
      </c>
      <c r="D267">
        <v>2</v>
      </c>
      <c r="E267">
        <v>2</v>
      </c>
    </row>
    <row r="268" spans="1:5">
      <c r="A268">
        <v>2</v>
      </c>
      <c r="B268" t="s">
        <v>79</v>
      </c>
      <c r="C268">
        <v>27</v>
      </c>
      <c r="D268">
        <v>3</v>
      </c>
      <c r="E268">
        <v>3</v>
      </c>
    </row>
    <row r="269" spans="1:5">
      <c r="A269">
        <v>2</v>
      </c>
      <c r="B269" t="s">
        <v>79</v>
      </c>
      <c r="C269">
        <v>27</v>
      </c>
      <c r="D269">
        <v>4</v>
      </c>
      <c r="E269">
        <v>4</v>
      </c>
    </row>
    <row r="270" spans="1:5">
      <c r="A270">
        <v>2</v>
      </c>
      <c r="B270" t="s">
        <v>79</v>
      </c>
      <c r="C270">
        <v>28</v>
      </c>
      <c r="D270">
        <v>1</v>
      </c>
      <c r="E270">
        <v>1</v>
      </c>
    </row>
    <row r="271" spans="1:5">
      <c r="A271">
        <v>2</v>
      </c>
      <c r="B271" t="s">
        <v>79</v>
      </c>
      <c r="C271">
        <v>28</v>
      </c>
      <c r="D271">
        <v>2</v>
      </c>
      <c r="E271">
        <v>3</v>
      </c>
    </row>
    <row r="272" spans="1:5">
      <c r="A272">
        <v>2</v>
      </c>
      <c r="B272" t="s">
        <v>79</v>
      </c>
      <c r="C272">
        <v>28</v>
      </c>
      <c r="D272">
        <v>3</v>
      </c>
      <c r="E272">
        <v>2</v>
      </c>
    </row>
    <row r="273" spans="1:5">
      <c r="A273">
        <v>2</v>
      </c>
      <c r="B273" t="s">
        <v>79</v>
      </c>
      <c r="C273">
        <v>28</v>
      </c>
      <c r="D273">
        <v>4</v>
      </c>
      <c r="E273">
        <v>4</v>
      </c>
    </row>
    <row r="274" spans="1:5">
      <c r="A274">
        <v>2</v>
      </c>
      <c r="B274" t="s">
        <v>79</v>
      </c>
      <c r="C274">
        <v>29</v>
      </c>
      <c r="D274">
        <v>1</v>
      </c>
      <c r="E274">
        <v>4</v>
      </c>
    </row>
    <row r="275" spans="1:5">
      <c r="A275">
        <v>2</v>
      </c>
      <c r="B275" t="s">
        <v>79</v>
      </c>
      <c r="C275">
        <v>29</v>
      </c>
      <c r="D275">
        <v>2</v>
      </c>
      <c r="E275">
        <v>2</v>
      </c>
    </row>
    <row r="276" spans="1:5">
      <c r="A276">
        <v>2</v>
      </c>
      <c r="B276" t="s">
        <v>79</v>
      </c>
      <c r="C276">
        <v>29</v>
      </c>
      <c r="D276">
        <v>3</v>
      </c>
      <c r="E276">
        <v>1</v>
      </c>
    </row>
    <row r="277" spans="1:5">
      <c r="A277">
        <v>2</v>
      </c>
      <c r="B277" t="s">
        <v>79</v>
      </c>
      <c r="C277">
        <v>29</v>
      </c>
      <c r="D277">
        <v>4</v>
      </c>
      <c r="E277">
        <v>3</v>
      </c>
    </row>
    <row r="278" spans="1:5">
      <c r="A278">
        <v>2</v>
      </c>
      <c r="B278" t="s">
        <v>79</v>
      </c>
      <c r="C278">
        <v>30</v>
      </c>
      <c r="D278">
        <v>1</v>
      </c>
      <c r="E278">
        <v>3</v>
      </c>
    </row>
    <row r="279" spans="1:5">
      <c r="A279">
        <v>2</v>
      </c>
      <c r="B279" t="s">
        <v>79</v>
      </c>
      <c r="C279">
        <v>30</v>
      </c>
      <c r="D279">
        <v>2</v>
      </c>
      <c r="E279">
        <v>2</v>
      </c>
    </row>
    <row r="280" spans="1:5">
      <c r="A280">
        <v>2</v>
      </c>
      <c r="B280" t="s">
        <v>79</v>
      </c>
      <c r="C280">
        <v>30</v>
      </c>
      <c r="D280">
        <v>3</v>
      </c>
      <c r="E280">
        <v>1</v>
      </c>
    </row>
    <row r="281" spans="1:5">
      <c r="A281">
        <v>2</v>
      </c>
      <c r="B281" t="s">
        <v>79</v>
      </c>
      <c r="C281">
        <v>30</v>
      </c>
      <c r="D281">
        <v>4</v>
      </c>
      <c r="E281">
        <v>4</v>
      </c>
    </row>
    <row r="282" spans="1:5">
      <c r="A282">
        <v>2</v>
      </c>
      <c r="B282" t="s">
        <v>80</v>
      </c>
      <c r="C282">
        <v>31</v>
      </c>
      <c r="D282">
        <v>1</v>
      </c>
      <c r="E282">
        <v>3</v>
      </c>
    </row>
    <row r="283" spans="1:5">
      <c r="A283">
        <v>2</v>
      </c>
      <c r="B283" t="s">
        <v>80</v>
      </c>
      <c r="C283">
        <v>31</v>
      </c>
      <c r="D283">
        <v>2</v>
      </c>
      <c r="E283">
        <v>2</v>
      </c>
    </row>
    <row r="284" spans="1:5">
      <c r="A284">
        <v>2</v>
      </c>
      <c r="B284" t="s">
        <v>80</v>
      </c>
      <c r="C284">
        <v>31</v>
      </c>
      <c r="D284">
        <v>3</v>
      </c>
      <c r="E284">
        <v>4</v>
      </c>
    </row>
    <row r="285" spans="1:5">
      <c r="A285">
        <v>2</v>
      </c>
      <c r="B285" t="s">
        <v>80</v>
      </c>
      <c r="C285">
        <v>31</v>
      </c>
      <c r="D285">
        <v>4</v>
      </c>
      <c r="E285">
        <v>1</v>
      </c>
    </row>
    <row r="286" spans="1:5">
      <c r="A286">
        <v>2</v>
      </c>
      <c r="B286" t="s">
        <v>80</v>
      </c>
      <c r="C286">
        <v>32</v>
      </c>
      <c r="D286">
        <v>1</v>
      </c>
      <c r="E286">
        <v>3</v>
      </c>
    </row>
    <row r="287" spans="1:5">
      <c r="A287">
        <v>2</v>
      </c>
      <c r="B287" t="s">
        <v>80</v>
      </c>
      <c r="C287">
        <v>32</v>
      </c>
      <c r="D287">
        <v>2</v>
      </c>
      <c r="E287">
        <v>2</v>
      </c>
    </row>
    <row r="288" spans="1:5">
      <c r="A288">
        <v>2</v>
      </c>
      <c r="B288" t="s">
        <v>80</v>
      </c>
      <c r="C288">
        <v>32</v>
      </c>
      <c r="D288">
        <v>3</v>
      </c>
      <c r="E288">
        <v>1</v>
      </c>
    </row>
    <row r="289" spans="1:5">
      <c r="A289">
        <v>2</v>
      </c>
      <c r="B289" t="s">
        <v>80</v>
      </c>
      <c r="C289">
        <v>32</v>
      </c>
      <c r="D289">
        <v>4</v>
      </c>
      <c r="E289">
        <v>4</v>
      </c>
    </row>
    <row r="290" spans="1:5">
      <c r="A290">
        <v>2</v>
      </c>
      <c r="B290" t="s">
        <v>80</v>
      </c>
      <c r="C290">
        <v>33</v>
      </c>
      <c r="D290">
        <v>1</v>
      </c>
      <c r="E290">
        <v>1</v>
      </c>
    </row>
    <row r="291" spans="1:5">
      <c r="A291">
        <v>2</v>
      </c>
      <c r="B291" t="s">
        <v>80</v>
      </c>
      <c r="C291">
        <v>33</v>
      </c>
      <c r="D291">
        <v>2</v>
      </c>
      <c r="E291">
        <v>4</v>
      </c>
    </row>
    <row r="292" spans="1:5">
      <c r="A292">
        <v>2</v>
      </c>
      <c r="B292" t="s">
        <v>80</v>
      </c>
      <c r="C292">
        <v>33</v>
      </c>
      <c r="D292">
        <v>3</v>
      </c>
      <c r="E292">
        <v>3</v>
      </c>
    </row>
    <row r="293" spans="1:5">
      <c r="A293">
        <v>2</v>
      </c>
      <c r="B293" t="s">
        <v>80</v>
      </c>
      <c r="C293">
        <v>33</v>
      </c>
      <c r="D293">
        <v>4</v>
      </c>
      <c r="E293">
        <v>2</v>
      </c>
    </row>
    <row r="294" spans="1:5">
      <c r="A294">
        <v>2</v>
      </c>
      <c r="B294" t="s">
        <v>80</v>
      </c>
      <c r="C294">
        <v>34</v>
      </c>
      <c r="D294">
        <v>1</v>
      </c>
      <c r="E294">
        <v>2</v>
      </c>
    </row>
    <row r="295" spans="1:5">
      <c r="A295">
        <v>2</v>
      </c>
      <c r="B295" t="s">
        <v>80</v>
      </c>
      <c r="C295">
        <v>34</v>
      </c>
      <c r="D295">
        <v>2</v>
      </c>
      <c r="E295">
        <v>3</v>
      </c>
    </row>
    <row r="296" spans="1:5">
      <c r="A296">
        <v>2</v>
      </c>
      <c r="B296" t="s">
        <v>80</v>
      </c>
      <c r="C296">
        <v>34</v>
      </c>
      <c r="D296">
        <v>3</v>
      </c>
      <c r="E296">
        <v>4</v>
      </c>
    </row>
    <row r="297" spans="1:5">
      <c r="A297">
        <v>2</v>
      </c>
      <c r="B297" t="s">
        <v>80</v>
      </c>
      <c r="C297">
        <v>34</v>
      </c>
      <c r="D297">
        <v>4</v>
      </c>
      <c r="E297">
        <v>1</v>
      </c>
    </row>
    <row r="298" spans="1:5">
      <c r="A298">
        <v>2</v>
      </c>
      <c r="B298" t="s">
        <v>80</v>
      </c>
      <c r="C298">
        <v>35</v>
      </c>
      <c r="D298">
        <v>1</v>
      </c>
      <c r="E298">
        <v>1</v>
      </c>
    </row>
    <row r="299" spans="1:5">
      <c r="A299">
        <v>2</v>
      </c>
      <c r="B299" t="s">
        <v>80</v>
      </c>
      <c r="C299">
        <v>35</v>
      </c>
      <c r="D299">
        <v>2</v>
      </c>
      <c r="E299">
        <v>2</v>
      </c>
    </row>
    <row r="300" spans="1:5">
      <c r="A300">
        <v>2</v>
      </c>
      <c r="B300" t="s">
        <v>80</v>
      </c>
      <c r="C300">
        <v>35</v>
      </c>
      <c r="D300">
        <v>3</v>
      </c>
      <c r="E300">
        <v>4</v>
      </c>
    </row>
    <row r="301" spans="1:5">
      <c r="A301">
        <v>2</v>
      </c>
      <c r="B301" t="s">
        <v>80</v>
      </c>
      <c r="C301">
        <v>35</v>
      </c>
      <c r="D301">
        <v>4</v>
      </c>
      <c r="E301">
        <v>3</v>
      </c>
    </row>
    <row r="302" spans="1:5">
      <c r="A302">
        <v>2</v>
      </c>
      <c r="B302" t="s">
        <v>80</v>
      </c>
      <c r="C302">
        <v>36</v>
      </c>
      <c r="D302">
        <v>1</v>
      </c>
      <c r="E302">
        <v>3</v>
      </c>
    </row>
    <row r="303" spans="1:5">
      <c r="A303">
        <v>2</v>
      </c>
      <c r="B303" t="s">
        <v>80</v>
      </c>
      <c r="C303">
        <v>36</v>
      </c>
      <c r="D303">
        <v>2</v>
      </c>
      <c r="E303">
        <v>2</v>
      </c>
    </row>
    <row r="304" spans="1:5">
      <c r="A304">
        <v>2</v>
      </c>
      <c r="B304" t="s">
        <v>80</v>
      </c>
      <c r="C304">
        <v>36</v>
      </c>
      <c r="D304">
        <v>3</v>
      </c>
      <c r="E304">
        <v>1</v>
      </c>
    </row>
    <row r="305" spans="1:5">
      <c r="A305">
        <v>2</v>
      </c>
      <c r="B305" t="s">
        <v>80</v>
      </c>
      <c r="C305">
        <v>36</v>
      </c>
      <c r="D305">
        <v>4</v>
      </c>
      <c r="E305">
        <v>4</v>
      </c>
    </row>
    <row r="306" spans="1:5">
      <c r="A306">
        <v>2</v>
      </c>
      <c r="B306" t="s">
        <v>80</v>
      </c>
      <c r="C306">
        <v>37</v>
      </c>
      <c r="D306">
        <v>1</v>
      </c>
      <c r="E306">
        <v>1</v>
      </c>
    </row>
    <row r="307" spans="1:5">
      <c r="A307">
        <v>2</v>
      </c>
      <c r="B307" t="s">
        <v>80</v>
      </c>
      <c r="C307">
        <v>37</v>
      </c>
      <c r="D307">
        <v>2</v>
      </c>
      <c r="E307">
        <v>4</v>
      </c>
    </row>
    <row r="308" spans="1:5">
      <c r="A308">
        <v>2</v>
      </c>
      <c r="B308" t="s">
        <v>80</v>
      </c>
      <c r="C308">
        <v>37</v>
      </c>
      <c r="D308">
        <v>3</v>
      </c>
      <c r="E308">
        <v>3</v>
      </c>
    </row>
    <row r="309" spans="1:5">
      <c r="A309">
        <v>2</v>
      </c>
      <c r="B309" t="s">
        <v>80</v>
      </c>
      <c r="C309">
        <v>37</v>
      </c>
      <c r="D309">
        <v>4</v>
      </c>
      <c r="E309">
        <v>2</v>
      </c>
    </row>
    <row r="310" spans="1:5">
      <c r="A310">
        <v>2</v>
      </c>
      <c r="B310" t="s">
        <v>80</v>
      </c>
      <c r="C310">
        <v>38</v>
      </c>
      <c r="D310">
        <v>1</v>
      </c>
      <c r="E310">
        <v>3</v>
      </c>
    </row>
    <row r="311" spans="1:5">
      <c r="A311">
        <v>2</v>
      </c>
      <c r="B311" t="s">
        <v>80</v>
      </c>
      <c r="C311">
        <v>38</v>
      </c>
      <c r="D311">
        <v>2</v>
      </c>
      <c r="E311">
        <v>2</v>
      </c>
    </row>
    <row r="312" spans="1:5">
      <c r="A312">
        <v>2</v>
      </c>
      <c r="B312" t="s">
        <v>80</v>
      </c>
      <c r="C312">
        <v>38</v>
      </c>
      <c r="D312">
        <v>3</v>
      </c>
      <c r="E312">
        <v>1</v>
      </c>
    </row>
    <row r="313" spans="1:5">
      <c r="A313">
        <v>2</v>
      </c>
      <c r="B313" t="s">
        <v>80</v>
      </c>
      <c r="C313">
        <v>38</v>
      </c>
      <c r="D313">
        <v>4</v>
      </c>
      <c r="E313">
        <v>4</v>
      </c>
    </row>
    <row r="314" spans="1:5">
      <c r="A314">
        <v>2</v>
      </c>
      <c r="B314" t="s">
        <v>80</v>
      </c>
      <c r="C314">
        <v>39</v>
      </c>
      <c r="D314">
        <v>1</v>
      </c>
      <c r="E314">
        <v>3</v>
      </c>
    </row>
    <row r="315" spans="1:5">
      <c r="A315">
        <v>2</v>
      </c>
      <c r="B315" t="s">
        <v>80</v>
      </c>
      <c r="C315">
        <v>39</v>
      </c>
      <c r="D315">
        <v>2</v>
      </c>
      <c r="E315">
        <v>4</v>
      </c>
    </row>
    <row r="316" spans="1:5">
      <c r="A316">
        <v>2</v>
      </c>
      <c r="B316" t="s">
        <v>80</v>
      </c>
      <c r="C316">
        <v>39</v>
      </c>
      <c r="D316">
        <v>3</v>
      </c>
      <c r="E316">
        <v>2</v>
      </c>
    </row>
    <row r="317" spans="1:5">
      <c r="A317">
        <v>2</v>
      </c>
      <c r="B317" t="s">
        <v>80</v>
      </c>
      <c r="C317">
        <v>39</v>
      </c>
      <c r="D317">
        <v>4</v>
      </c>
      <c r="E317">
        <v>1</v>
      </c>
    </row>
    <row r="318" spans="1:5">
      <c r="A318">
        <v>2</v>
      </c>
      <c r="B318" t="s">
        <v>80</v>
      </c>
      <c r="C318">
        <v>40</v>
      </c>
      <c r="D318">
        <v>1</v>
      </c>
      <c r="E318">
        <v>2</v>
      </c>
    </row>
    <row r="319" spans="1:5">
      <c r="A319">
        <v>2</v>
      </c>
      <c r="B319" t="s">
        <v>80</v>
      </c>
      <c r="C319">
        <v>40</v>
      </c>
      <c r="D319">
        <v>2</v>
      </c>
      <c r="E319">
        <v>3</v>
      </c>
    </row>
    <row r="320" spans="1:5">
      <c r="A320">
        <v>2</v>
      </c>
      <c r="B320" t="s">
        <v>80</v>
      </c>
      <c r="C320">
        <v>40</v>
      </c>
      <c r="D320">
        <v>3</v>
      </c>
      <c r="E320">
        <v>1</v>
      </c>
    </row>
    <row r="321" spans="1:5">
      <c r="A321">
        <v>2</v>
      </c>
      <c r="B321" t="s">
        <v>80</v>
      </c>
      <c r="C321">
        <v>40</v>
      </c>
      <c r="D321">
        <v>4</v>
      </c>
      <c r="E321">
        <v>4</v>
      </c>
    </row>
    <row r="322" spans="1:5">
      <c r="A322">
        <v>3</v>
      </c>
      <c r="B322" t="s">
        <v>77</v>
      </c>
      <c r="C322">
        <v>1</v>
      </c>
      <c r="D322">
        <v>1</v>
      </c>
      <c r="E322">
        <v>1</v>
      </c>
    </row>
    <row r="323" spans="1:5">
      <c r="A323">
        <v>3</v>
      </c>
      <c r="B323" t="s">
        <v>77</v>
      </c>
      <c r="C323">
        <v>1</v>
      </c>
      <c r="D323">
        <v>2</v>
      </c>
      <c r="E323">
        <v>4</v>
      </c>
    </row>
    <row r="324" spans="1:5">
      <c r="A324">
        <v>3</v>
      </c>
      <c r="B324" t="s">
        <v>77</v>
      </c>
      <c r="C324">
        <v>1</v>
      </c>
      <c r="D324">
        <v>3</v>
      </c>
      <c r="E324">
        <v>2</v>
      </c>
    </row>
    <row r="325" spans="1:5">
      <c r="A325">
        <v>3</v>
      </c>
      <c r="B325" t="s">
        <v>77</v>
      </c>
      <c r="C325">
        <v>1</v>
      </c>
      <c r="D325">
        <v>4</v>
      </c>
      <c r="E325">
        <v>3</v>
      </c>
    </row>
    <row r="326" spans="1:5">
      <c r="A326">
        <v>3</v>
      </c>
      <c r="B326" t="s">
        <v>77</v>
      </c>
      <c r="C326">
        <v>2</v>
      </c>
      <c r="D326">
        <v>1</v>
      </c>
      <c r="E326">
        <v>4</v>
      </c>
    </row>
    <row r="327" spans="1:5">
      <c r="A327">
        <v>3</v>
      </c>
      <c r="B327" t="s">
        <v>77</v>
      </c>
      <c r="C327">
        <v>2</v>
      </c>
      <c r="D327">
        <v>2</v>
      </c>
      <c r="E327">
        <v>2</v>
      </c>
    </row>
    <row r="328" spans="1:5">
      <c r="A328">
        <v>3</v>
      </c>
      <c r="B328" t="s">
        <v>77</v>
      </c>
      <c r="C328">
        <v>2</v>
      </c>
      <c r="D328">
        <v>3</v>
      </c>
      <c r="E328">
        <v>1</v>
      </c>
    </row>
    <row r="329" spans="1:5">
      <c r="A329">
        <v>3</v>
      </c>
      <c r="B329" t="s">
        <v>77</v>
      </c>
      <c r="C329">
        <v>2</v>
      </c>
      <c r="D329">
        <v>4</v>
      </c>
      <c r="E329">
        <v>3</v>
      </c>
    </row>
    <row r="330" spans="1:5">
      <c r="A330">
        <v>3</v>
      </c>
      <c r="B330" t="s">
        <v>77</v>
      </c>
      <c r="C330">
        <v>3</v>
      </c>
      <c r="D330">
        <v>1</v>
      </c>
      <c r="E330">
        <v>4</v>
      </c>
    </row>
    <row r="331" spans="1:5">
      <c r="A331">
        <v>3</v>
      </c>
      <c r="B331" t="s">
        <v>77</v>
      </c>
      <c r="C331">
        <v>3</v>
      </c>
      <c r="D331">
        <v>2</v>
      </c>
      <c r="E331">
        <v>2</v>
      </c>
    </row>
    <row r="332" spans="1:5">
      <c r="A332">
        <v>3</v>
      </c>
      <c r="B332" t="s">
        <v>77</v>
      </c>
      <c r="C332">
        <v>3</v>
      </c>
      <c r="D332">
        <v>3</v>
      </c>
      <c r="E332">
        <v>3</v>
      </c>
    </row>
    <row r="333" spans="1:5">
      <c r="A333">
        <v>3</v>
      </c>
      <c r="B333" t="s">
        <v>77</v>
      </c>
      <c r="C333">
        <v>3</v>
      </c>
      <c r="D333">
        <v>4</v>
      </c>
      <c r="E333">
        <v>1</v>
      </c>
    </row>
    <row r="334" spans="1:5">
      <c r="A334">
        <v>3</v>
      </c>
      <c r="B334" t="s">
        <v>77</v>
      </c>
      <c r="C334">
        <v>4</v>
      </c>
      <c r="D334">
        <v>1</v>
      </c>
      <c r="E334">
        <v>3</v>
      </c>
    </row>
    <row r="335" spans="1:5">
      <c r="A335">
        <v>3</v>
      </c>
      <c r="B335" t="s">
        <v>77</v>
      </c>
      <c r="C335">
        <v>4</v>
      </c>
      <c r="D335">
        <v>2</v>
      </c>
      <c r="E335">
        <v>1</v>
      </c>
    </row>
    <row r="336" spans="1:5">
      <c r="A336">
        <v>3</v>
      </c>
      <c r="B336" t="s">
        <v>77</v>
      </c>
      <c r="C336">
        <v>4</v>
      </c>
      <c r="D336">
        <v>3</v>
      </c>
      <c r="E336">
        <v>2</v>
      </c>
    </row>
    <row r="337" spans="1:5">
      <c r="A337">
        <v>3</v>
      </c>
      <c r="B337" t="s">
        <v>77</v>
      </c>
      <c r="C337">
        <v>4</v>
      </c>
      <c r="D337">
        <v>4</v>
      </c>
      <c r="E337">
        <v>4</v>
      </c>
    </row>
    <row r="338" spans="1:5">
      <c r="A338">
        <v>3</v>
      </c>
      <c r="B338" t="s">
        <v>77</v>
      </c>
      <c r="C338">
        <v>5</v>
      </c>
      <c r="D338">
        <v>1</v>
      </c>
      <c r="E338">
        <v>2</v>
      </c>
    </row>
    <row r="339" spans="1:5">
      <c r="A339">
        <v>3</v>
      </c>
      <c r="B339" t="s">
        <v>77</v>
      </c>
      <c r="C339">
        <v>5</v>
      </c>
      <c r="D339">
        <v>2</v>
      </c>
      <c r="E339">
        <v>3</v>
      </c>
    </row>
    <row r="340" spans="1:5">
      <c r="A340">
        <v>3</v>
      </c>
      <c r="B340" t="s">
        <v>77</v>
      </c>
      <c r="C340">
        <v>5</v>
      </c>
      <c r="D340">
        <v>3</v>
      </c>
      <c r="E340">
        <v>1</v>
      </c>
    </row>
    <row r="341" spans="1:5">
      <c r="A341">
        <v>3</v>
      </c>
      <c r="B341" t="s">
        <v>77</v>
      </c>
      <c r="C341">
        <v>5</v>
      </c>
      <c r="D341">
        <v>4</v>
      </c>
      <c r="E341">
        <v>4</v>
      </c>
    </row>
    <row r="342" spans="1:5">
      <c r="A342">
        <v>3</v>
      </c>
      <c r="B342" t="s">
        <v>77</v>
      </c>
      <c r="C342">
        <v>6</v>
      </c>
      <c r="D342">
        <v>1</v>
      </c>
      <c r="E342">
        <v>1</v>
      </c>
    </row>
    <row r="343" spans="1:5">
      <c r="A343">
        <v>3</v>
      </c>
      <c r="B343" t="s">
        <v>77</v>
      </c>
      <c r="C343">
        <v>6</v>
      </c>
      <c r="D343">
        <v>2</v>
      </c>
      <c r="E343">
        <v>4</v>
      </c>
    </row>
    <row r="344" spans="1:5">
      <c r="A344">
        <v>3</v>
      </c>
      <c r="B344" t="s">
        <v>77</v>
      </c>
      <c r="C344">
        <v>6</v>
      </c>
      <c r="D344">
        <v>3</v>
      </c>
      <c r="E344">
        <v>2</v>
      </c>
    </row>
    <row r="345" spans="1:5">
      <c r="A345">
        <v>3</v>
      </c>
      <c r="B345" t="s">
        <v>77</v>
      </c>
      <c r="C345">
        <v>6</v>
      </c>
      <c r="D345">
        <v>4</v>
      </c>
      <c r="E345">
        <v>3</v>
      </c>
    </row>
    <row r="346" spans="1:5">
      <c r="A346">
        <v>3</v>
      </c>
      <c r="B346" t="s">
        <v>77</v>
      </c>
      <c r="C346">
        <v>7</v>
      </c>
      <c r="D346">
        <v>1</v>
      </c>
      <c r="E346">
        <v>1</v>
      </c>
    </row>
    <row r="347" spans="1:5">
      <c r="A347">
        <v>3</v>
      </c>
      <c r="B347" t="s">
        <v>77</v>
      </c>
      <c r="C347">
        <v>7</v>
      </c>
      <c r="D347">
        <v>2</v>
      </c>
      <c r="E347">
        <v>2</v>
      </c>
    </row>
    <row r="348" spans="1:5">
      <c r="A348">
        <v>3</v>
      </c>
      <c r="B348" t="s">
        <v>77</v>
      </c>
      <c r="C348">
        <v>7</v>
      </c>
      <c r="D348">
        <v>3</v>
      </c>
      <c r="E348">
        <v>3</v>
      </c>
    </row>
    <row r="349" spans="1:5">
      <c r="A349">
        <v>3</v>
      </c>
      <c r="B349" t="s">
        <v>77</v>
      </c>
      <c r="C349">
        <v>7</v>
      </c>
      <c r="D349">
        <v>4</v>
      </c>
      <c r="E349">
        <v>4</v>
      </c>
    </row>
    <row r="350" spans="1:5">
      <c r="A350">
        <v>3</v>
      </c>
      <c r="B350" t="s">
        <v>77</v>
      </c>
      <c r="C350">
        <v>8</v>
      </c>
      <c r="D350">
        <v>1</v>
      </c>
      <c r="E350">
        <v>1</v>
      </c>
    </row>
    <row r="351" spans="1:5">
      <c r="A351">
        <v>3</v>
      </c>
      <c r="B351" t="s">
        <v>77</v>
      </c>
      <c r="C351">
        <v>8</v>
      </c>
      <c r="D351">
        <v>2</v>
      </c>
      <c r="E351">
        <v>3</v>
      </c>
    </row>
    <row r="352" spans="1:5">
      <c r="A352">
        <v>3</v>
      </c>
      <c r="B352" t="s">
        <v>77</v>
      </c>
      <c r="C352">
        <v>8</v>
      </c>
      <c r="D352">
        <v>3</v>
      </c>
      <c r="E352">
        <v>2</v>
      </c>
    </row>
    <row r="353" spans="1:5">
      <c r="A353">
        <v>3</v>
      </c>
      <c r="B353" t="s">
        <v>77</v>
      </c>
      <c r="C353">
        <v>8</v>
      </c>
      <c r="D353">
        <v>4</v>
      </c>
      <c r="E353">
        <v>4</v>
      </c>
    </row>
    <row r="354" spans="1:5">
      <c r="A354">
        <v>3</v>
      </c>
      <c r="B354" t="s">
        <v>77</v>
      </c>
      <c r="C354">
        <v>9</v>
      </c>
      <c r="D354">
        <v>1</v>
      </c>
      <c r="E354">
        <v>4</v>
      </c>
    </row>
    <row r="355" spans="1:5">
      <c r="A355">
        <v>3</v>
      </c>
      <c r="B355" t="s">
        <v>77</v>
      </c>
      <c r="C355">
        <v>9</v>
      </c>
      <c r="D355">
        <v>2</v>
      </c>
      <c r="E355">
        <v>2</v>
      </c>
    </row>
    <row r="356" spans="1:5">
      <c r="A356">
        <v>3</v>
      </c>
      <c r="B356" t="s">
        <v>77</v>
      </c>
      <c r="C356">
        <v>9</v>
      </c>
      <c r="D356">
        <v>3</v>
      </c>
      <c r="E356">
        <v>1</v>
      </c>
    </row>
    <row r="357" spans="1:5">
      <c r="A357">
        <v>3</v>
      </c>
      <c r="B357" t="s">
        <v>77</v>
      </c>
      <c r="C357">
        <v>9</v>
      </c>
      <c r="D357">
        <v>4</v>
      </c>
      <c r="E357">
        <v>3</v>
      </c>
    </row>
    <row r="358" spans="1:5">
      <c r="A358">
        <v>3</v>
      </c>
      <c r="B358" t="s">
        <v>77</v>
      </c>
      <c r="C358">
        <v>10</v>
      </c>
      <c r="D358">
        <v>1</v>
      </c>
      <c r="E358">
        <v>3</v>
      </c>
    </row>
    <row r="359" spans="1:5">
      <c r="A359">
        <v>3</v>
      </c>
      <c r="B359" t="s">
        <v>77</v>
      </c>
      <c r="C359">
        <v>10</v>
      </c>
      <c r="D359">
        <v>2</v>
      </c>
      <c r="E359">
        <v>2</v>
      </c>
    </row>
    <row r="360" spans="1:5">
      <c r="A360">
        <v>3</v>
      </c>
      <c r="B360" t="s">
        <v>77</v>
      </c>
      <c r="C360">
        <v>10</v>
      </c>
      <c r="D360">
        <v>3</v>
      </c>
      <c r="E360">
        <v>1</v>
      </c>
    </row>
    <row r="361" spans="1:5">
      <c r="A361">
        <v>3</v>
      </c>
      <c r="B361" t="s">
        <v>77</v>
      </c>
      <c r="C361">
        <v>10</v>
      </c>
      <c r="D361">
        <v>4</v>
      </c>
      <c r="E361">
        <v>4</v>
      </c>
    </row>
    <row r="362" spans="1:5">
      <c r="A362">
        <v>3</v>
      </c>
      <c r="B362" t="s">
        <v>78</v>
      </c>
      <c r="C362">
        <v>11</v>
      </c>
      <c r="D362">
        <v>1</v>
      </c>
      <c r="E362">
        <v>3</v>
      </c>
    </row>
    <row r="363" spans="1:5">
      <c r="A363">
        <v>3</v>
      </c>
      <c r="B363" t="s">
        <v>78</v>
      </c>
      <c r="C363">
        <v>11</v>
      </c>
      <c r="D363">
        <v>2</v>
      </c>
      <c r="E363">
        <v>2</v>
      </c>
    </row>
    <row r="364" spans="1:5">
      <c r="A364">
        <v>3</v>
      </c>
      <c r="B364" t="s">
        <v>78</v>
      </c>
      <c r="C364">
        <v>11</v>
      </c>
      <c r="D364">
        <v>3</v>
      </c>
      <c r="E364">
        <v>4</v>
      </c>
    </row>
    <row r="365" spans="1:5">
      <c r="A365">
        <v>3</v>
      </c>
      <c r="B365" t="s">
        <v>78</v>
      </c>
      <c r="C365">
        <v>11</v>
      </c>
      <c r="D365">
        <v>4</v>
      </c>
      <c r="E365">
        <v>1</v>
      </c>
    </row>
    <row r="366" spans="1:5">
      <c r="A366">
        <v>3</v>
      </c>
      <c r="B366" t="s">
        <v>78</v>
      </c>
      <c r="C366">
        <v>12</v>
      </c>
      <c r="D366">
        <v>1</v>
      </c>
      <c r="E366">
        <v>3</v>
      </c>
    </row>
    <row r="367" spans="1:5">
      <c r="A367">
        <v>3</v>
      </c>
      <c r="B367" t="s">
        <v>78</v>
      </c>
      <c r="C367">
        <v>12</v>
      </c>
      <c r="D367">
        <v>2</v>
      </c>
      <c r="E367">
        <v>2</v>
      </c>
    </row>
    <row r="368" spans="1:5">
      <c r="A368">
        <v>3</v>
      </c>
      <c r="B368" t="s">
        <v>78</v>
      </c>
      <c r="C368">
        <v>12</v>
      </c>
      <c r="D368">
        <v>3</v>
      </c>
      <c r="E368">
        <v>1</v>
      </c>
    </row>
    <row r="369" spans="1:5">
      <c r="A369">
        <v>3</v>
      </c>
      <c r="B369" t="s">
        <v>78</v>
      </c>
      <c r="C369">
        <v>12</v>
      </c>
      <c r="D369">
        <v>4</v>
      </c>
      <c r="E369">
        <v>4</v>
      </c>
    </row>
    <row r="370" spans="1:5">
      <c r="A370">
        <v>3</v>
      </c>
      <c r="B370" t="s">
        <v>78</v>
      </c>
      <c r="C370">
        <v>13</v>
      </c>
      <c r="D370">
        <v>1</v>
      </c>
      <c r="E370">
        <v>1</v>
      </c>
    </row>
    <row r="371" spans="1:5">
      <c r="A371">
        <v>3</v>
      </c>
      <c r="B371" t="s">
        <v>78</v>
      </c>
      <c r="C371">
        <v>13</v>
      </c>
      <c r="D371">
        <v>2</v>
      </c>
      <c r="E371">
        <v>4</v>
      </c>
    </row>
    <row r="372" spans="1:5">
      <c r="A372">
        <v>3</v>
      </c>
      <c r="B372" t="s">
        <v>78</v>
      </c>
      <c r="C372">
        <v>13</v>
      </c>
      <c r="D372">
        <v>3</v>
      </c>
      <c r="E372">
        <v>3</v>
      </c>
    </row>
    <row r="373" spans="1:5">
      <c r="A373">
        <v>3</v>
      </c>
      <c r="B373" t="s">
        <v>78</v>
      </c>
      <c r="C373">
        <v>13</v>
      </c>
      <c r="D373">
        <v>4</v>
      </c>
      <c r="E373">
        <v>2</v>
      </c>
    </row>
    <row r="374" spans="1:5">
      <c r="A374">
        <v>3</v>
      </c>
      <c r="B374" t="s">
        <v>78</v>
      </c>
      <c r="C374">
        <v>14</v>
      </c>
      <c r="D374">
        <v>1</v>
      </c>
      <c r="E374">
        <v>2</v>
      </c>
    </row>
    <row r="375" spans="1:5">
      <c r="A375">
        <v>3</v>
      </c>
      <c r="B375" t="s">
        <v>78</v>
      </c>
      <c r="C375">
        <v>14</v>
      </c>
      <c r="D375">
        <v>2</v>
      </c>
      <c r="E375">
        <v>3</v>
      </c>
    </row>
    <row r="376" spans="1:5">
      <c r="A376">
        <v>3</v>
      </c>
      <c r="B376" t="s">
        <v>78</v>
      </c>
      <c r="C376">
        <v>14</v>
      </c>
      <c r="D376">
        <v>3</v>
      </c>
      <c r="E376">
        <v>4</v>
      </c>
    </row>
    <row r="377" spans="1:5">
      <c r="A377">
        <v>3</v>
      </c>
      <c r="B377" t="s">
        <v>78</v>
      </c>
      <c r="C377">
        <v>14</v>
      </c>
      <c r="D377">
        <v>4</v>
      </c>
      <c r="E377">
        <v>1</v>
      </c>
    </row>
    <row r="378" spans="1:5">
      <c r="A378">
        <v>3</v>
      </c>
      <c r="B378" t="s">
        <v>78</v>
      </c>
      <c r="C378">
        <v>15</v>
      </c>
      <c r="D378">
        <v>1</v>
      </c>
      <c r="E378">
        <v>1</v>
      </c>
    </row>
    <row r="379" spans="1:5">
      <c r="A379">
        <v>3</v>
      </c>
      <c r="B379" t="s">
        <v>78</v>
      </c>
      <c r="C379">
        <v>15</v>
      </c>
      <c r="D379">
        <v>2</v>
      </c>
      <c r="E379">
        <v>2</v>
      </c>
    </row>
    <row r="380" spans="1:5">
      <c r="A380">
        <v>3</v>
      </c>
      <c r="B380" t="s">
        <v>78</v>
      </c>
      <c r="C380">
        <v>15</v>
      </c>
      <c r="D380">
        <v>3</v>
      </c>
      <c r="E380">
        <v>4</v>
      </c>
    </row>
    <row r="381" spans="1:5">
      <c r="A381">
        <v>3</v>
      </c>
      <c r="B381" t="s">
        <v>78</v>
      </c>
      <c r="C381">
        <v>15</v>
      </c>
      <c r="D381">
        <v>4</v>
      </c>
      <c r="E381">
        <v>3</v>
      </c>
    </row>
    <row r="382" spans="1:5">
      <c r="A382">
        <v>3</v>
      </c>
      <c r="B382" t="s">
        <v>78</v>
      </c>
      <c r="C382">
        <v>16</v>
      </c>
      <c r="D382">
        <v>1</v>
      </c>
      <c r="E382">
        <v>3</v>
      </c>
    </row>
    <row r="383" spans="1:5">
      <c r="A383">
        <v>3</v>
      </c>
      <c r="B383" t="s">
        <v>78</v>
      </c>
      <c r="C383">
        <v>16</v>
      </c>
      <c r="D383">
        <v>2</v>
      </c>
      <c r="E383">
        <v>2</v>
      </c>
    </row>
    <row r="384" spans="1:5">
      <c r="A384">
        <v>3</v>
      </c>
      <c r="B384" t="s">
        <v>78</v>
      </c>
      <c r="C384">
        <v>16</v>
      </c>
      <c r="D384">
        <v>3</v>
      </c>
      <c r="E384">
        <v>1</v>
      </c>
    </row>
    <row r="385" spans="1:5">
      <c r="A385">
        <v>3</v>
      </c>
      <c r="B385" t="s">
        <v>78</v>
      </c>
      <c r="C385">
        <v>16</v>
      </c>
      <c r="D385">
        <v>4</v>
      </c>
      <c r="E385">
        <v>4</v>
      </c>
    </row>
    <row r="386" spans="1:5">
      <c r="A386">
        <v>3</v>
      </c>
      <c r="B386" t="s">
        <v>78</v>
      </c>
      <c r="C386">
        <v>17</v>
      </c>
      <c r="D386">
        <v>1</v>
      </c>
      <c r="E386">
        <v>1</v>
      </c>
    </row>
    <row r="387" spans="1:5">
      <c r="A387">
        <v>3</v>
      </c>
      <c r="B387" t="s">
        <v>78</v>
      </c>
      <c r="C387">
        <v>17</v>
      </c>
      <c r="D387">
        <v>2</v>
      </c>
      <c r="E387">
        <v>4</v>
      </c>
    </row>
    <row r="388" spans="1:5">
      <c r="A388">
        <v>3</v>
      </c>
      <c r="B388" t="s">
        <v>78</v>
      </c>
      <c r="C388">
        <v>17</v>
      </c>
      <c r="D388">
        <v>3</v>
      </c>
      <c r="E388">
        <v>3</v>
      </c>
    </row>
    <row r="389" spans="1:5">
      <c r="A389">
        <v>3</v>
      </c>
      <c r="B389" t="s">
        <v>78</v>
      </c>
      <c r="C389">
        <v>17</v>
      </c>
      <c r="D389">
        <v>4</v>
      </c>
      <c r="E389">
        <v>2</v>
      </c>
    </row>
    <row r="390" spans="1:5">
      <c r="A390">
        <v>3</v>
      </c>
      <c r="B390" t="s">
        <v>78</v>
      </c>
      <c r="C390">
        <v>18</v>
      </c>
      <c r="D390">
        <v>1</v>
      </c>
      <c r="E390">
        <v>3</v>
      </c>
    </row>
    <row r="391" spans="1:5">
      <c r="A391">
        <v>3</v>
      </c>
      <c r="B391" t="s">
        <v>78</v>
      </c>
      <c r="C391">
        <v>18</v>
      </c>
      <c r="D391">
        <v>2</v>
      </c>
      <c r="E391">
        <v>2</v>
      </c>
    </row>
    <row r="392" spans="1:5">
      <c r="A392">
        <v>3</v>
      </c>
      <c r="B392" t="s">
        <v>78</v>
      </c>
      <c r="C392">
        <v>18</v>
      </c>
      <c r="D392">
        <v>3</v>
      </c>
      <c r="E392">
        <v>1</v>
      </c>
    </row>
    <row r="393" spans="1:5">
      <c r="A393">
        <v>3</v>
      </c>
      <c r="B393" t="s">
        <v>78</v>
      </c>
      <c r="C393">
        <v>18</v>
      </c>
      <c r="D393">
        <v>4</v>
      </c>
      <c r="E393">
        <v>4</v>
      </c>
    </row>
    <row r="394" spans="1:5">
      <c r="A394">
        <v>3</v>
      </c>
      <c r="B394" t="s">
        <v>78</v>
      </c>
      <c r="C394">
        <v>19</v>
      </c>
      <c r="D394">
        <v>1</v>
      </c>
      <c r="E394">
        <v>3</v>
      </c>
    </row>
    <row r="395" spans="1:5">
      <c r="A395">
        <v>3</v>
      </c>
      <c r="B395" t="s">
        <v>78</v>
      </c>
      <c r="C395">
        <v>19</v>
      </c>
      <c r="D395">
        <v>2</v>
      </c>
      <c r="E395">
        <v>4</v>
      </c>
    </row>
    <row r="396" spans="1:5">
      <c r="A396">
        <v>3</v>
      </c>
      <c r="B396" t="s">
        <v>78</v>
      </c>
      <c r="C396">
        <v>19</v>
      </c>
      <c r="D396">
        <v>3</v>
      </c>
      <c r="E396">
        <v>2</v>
      </c>
    </row>
    <row r="397" spans="1:5">
      <c r="A397">
        <v>3</v>
      </c>
      <c r="B397" t="s">
        <v>78</v>
      </c>
      <c r="C397">
        <v>19</v>
      </c>
      <c r="D397">
        <v>4</v>
      </c>
      <c r="E397">
        <v>1</v>
      </c>
    </row>
    <row r="398" spans="1:5">
      <c r="A398">
        <v>3</v>
      </c>
      <c r="B398" t="s">
        <v>78</v>
      </c>
      <c r="C398">
        <v>20</v>
      </c>
      <c r="D398">
        <v>1</v>
      </c>
      <c r="E398">
        <v>2</v>
      </c>
    </row>
    <row r="399" spans="1:5">
      <c r="A399">
        <v>3</v>
      </c>
      <c r="B399" t="s">
        <v>78</v>
      </c>
      <c r="C399">
        <v>20</v>
      </c>
      <c r="D399">
        <v>2</v>
      </c>
      <c r="E399">
        <v>3</v>
      </c>
    </row>
    <row r="400" spans="1:5">
      <c r="A400">
        <v>3</v>
      </c>
      <c r="B400" t="s">
        <v>78</v>
      </c>
      <c r="C400">
        <v>20</v>
      </c>
      <c r="D400">
        <v>3</v>
      </c>
      <c r="E400">
        <v>1</v>
      </c>
    </row>
    <row r="401" spans="1:5">
      <c r="A401">
        <v>3</v>
      </c>
      <c r="B401" t="s">
        <v>78</v>
      </c>
      <c r="C401">
        <v>20</v>
      </c>
      <c r="D401">
        <v>4</v>
      </c>
      <c r="E401">
        <v>4</v>
      </c>
    </row>
    <row r="402" spans="1:5">
      <c r="A402">
        <v>3</v>
      </c>
      <c r="B402" t="s">
        <v>79</v>
      </c>
      <c r="C402">
        <v>21</v>
      </c>
      <c r="D402">
        <v>1</v>
      </c>
      <c r="E402">
        <v>1</v>
      </c>
    </row>
    <row r="403" spans="1:5">
      <c r="A403">
        <v>3</v>
      </c>
      <c r="B403" t="s">
        <v>79</v>
      </c>
      <c r="C403">
        <v>21</v>
      </c>
      <c r="D403">
        <v>2</v>
      </c>
      <c r="E403">
        <v>4</v>
      </c>
    </row>
    <row r="404" spans="1:5">
      <c r="A404">
        <v>3</v>
      </c>
      <c r="B404" t="s">
        <v>79</v>
      </c>
      <c r="C404">
        <v>21</v>
      </c>
      <c r="D404">
        <v>3</v>
      </c>
      <c r="E404">
        <v>2</v>
      </c>
    </row>
    <row r="405" spans="1:5">
      <c r="A405">
        <v>3</v>
      </c>
      <c r="B405" t="s">
        <v>79</v>
      </c>
      <c r="C405">
        <v>21</v>
      </c>
      <c r="D405">
        <v>4</v>
      </c>
      <c r="E405">
        <v>3</v>
      </c>
    </row>
    <row r="406" spans="1:5">
      <c r="A406">
        <v>3</v>
      </c>
      <c r="B406" t="s">
        <v>79</v>
      </c>
      <c r="C406">
        <v>22</v>
      </c>
      <c r="D406">
        <v>1</v>
      </c>
      <c r="E406">
        <v>4</v>
      </c>
    </row>
    <row r="407" spans="1:5">
      <c r="A407">
        <v>3</v>
      </c>
      <c r="B407" t="s">
        <v>79</v>
      </c>
      <c r="C407">
        <v>22</v>
      </c>
      <c r="D407">
        <v>2</v>
      </c>
      <c r="E407">
        <v>2</v>
      </c>
    </row>
    <row r="408" spans="1:5">
      <c r="A408">
        <v>3</v>
      </c>
      <c r="B408" t="s">
        <v>79</v>
      </c>
      <c r="C408">
        <v>22</v>
      </c>
      <c r="D408">
        <v>3</v>
      </c>
      <c r="E408">
        <v>1</v>
      </c>
    </row>
    <row r="409" spans="1:5">
      <c r="A409">
        <v>3</v>
      </c>
      <c r="B409" t="s">
        <v>79</v>
      </c>
      <c r="C409">
        <v>22</v>
      </c>
      <c r="D409">
        <v>4</v>
      </c>
      <c r="E409">
        <v>3</v>
      </c>
    </row>
    <row r="410" spans="1:5">
      <c r="A410">
        <v>3</v>
      </c>
      <c r="B410" t="s">
        <v>79</v>
      </c>
      <c r="C410">
        <v>23</v>
      </c>
      <c r="D410">
        <v>1</v>
      </c>
      <c r="E410">
        <v>4</v>
      </c>
    </row>
    <row r="411" spans="1:5">
      <c r="A411">
        <v>3</v>
      </c>
      <c r="B411" t="s">
        <v>79</v>
      </c>
      <c r="C411">
        <v>23</v>
      </c>
      <c r="D411">
        <v>2</v>
      </c>
      <c r="E411">
        <v>2</v>
      </c>
    </row>
    <row r="412" spans="1:5">
      <c r="A412">
        <v>3</v>
      </c>
      <c r="B412" t="s">
        <v>79</v>
      </c>
      <c r="C412">
        <v>23</v>
      </c>
      <c r="D412">
        <v>3</v>
      </c>
      <c r="E412">
        <v>3</v>
      </c>
    </row>
    <row r="413" spans="1:5">
      <c r="A413">
        <v>3</v>
      </c>
      <c r="B413" t="s">
        <v>79</v>
      </c>
      <c r="C413">
        <v>23</v>
      </c>
      <c r="D413">
        <v>4</v>
      </c>
      <c r="E413">
        <v>1</v>
      </c>
    </row>
    <row r="414" spans="1:5">
      <c r="A414">
        <v>3</v>
      </c>
      <c r="B414" t="s">
        <v>79</v>
      </c>
      <c r="C414">
        <v>24</v>
      </c>
      <c r="D414">
        <v>1</v>
      </c>
      <c r="E414">
        <v>3</v>
      </c>
    </row>
    <row r="415" spans="1:5">
      <c r="A415">
        <v>3</v>
      </c>
      <c r="B415" t="s">
        <v>79</v>
      </c>
      <c r="C415">
        <v>24</v>
      </c>
      <c r="D415">
        <v>2</v>
      </c>
      <c r="E415">
        <v>1</v>
      </c>
    </row>
    <row r="416" spans="1:5">
      <c r="A416">
        <v>3</v>
      </c>
      <c r="B416" t="s">
        <v>79</v>
      </c>
      <c r="C416">
        <v>24</v>
      </c>
      <c r="D416">
        <v>3</v>
      </c>
      <c r="E416">
        <v>2</v>
      </c>
    </row>
    <row r="417" spans="1:5">
      <c r="A417">
        <v>3</v>
      </c>
      <c r="B417" t="s">
        <v>79</v>
      </c>
      <c r="C417">
        <v>24</v>
      </c>
      <c r="D417">
        <v>4</v>
      </c>
      <c r="E417">
        <v>4</v>
      </c>
    </row>
    <row r="418" spans="1:5">
      <c r="A418">
        <v>3</v>
      </c>
      <c r="B418" t="s">
        <v>79</v>
      </c>
      <c r="C418">
        <v>25</v>
      </c>
      <c r="D418">
        <v>1</v>
      </c>
      <c r="E418">
        <v>2</v>
      </c>
    </row>
    <row r="419" spans="1:5">
      <c r="A419">
        <v>3</v>
      </c>
      <c r="B419" t="s">
        <v>79</v>
      </c>
      <c r="C419">
        <v>25</v>
      </c>
      <c r="D419">
        <v>2</v>
      </c>
      <c r="E419">
        <v>3</v>
      </c>
    </row>
    <row r="420" spans="1:5">
      <c r="A420">
        <v>3</v>
      </c>
      <c r="B420" t="s">
        <v>79</v>
      </c>
      <c r="C420">
        <v>25</v>
      </c>
      <c r="D420">
        <v>3</v>
      </c>
      <c r="E420">
        <v>1</v>
      </c>
    </row>
    <row r="421" spans="1:5">
      <c r="A421">
        <v>3</v>
      </c>
      <c r="B421" t="s">
        <v>79</v>
      </c>
      <c r="C421">
        <v>25</v>
      </c>
      <c r="D421">
        <v>4</v>
      </c>
      <c r="E421">
        <v>4</v>
      </c>
    </row>
    <row r="422" spans="1:5">
      <c r="A422">
        <v>3</v>
      </c>
      <c r="B422" t="s">
        <v>79</v>
      </c>
      <c r="C422">
        <v>26</v>
      </c>
      <c r="D422">
        <v>1</v>
      </c>
      <c r="E422">
        <v>1</v>
      </c>
    </row>
    <row r="423" spans="1:5">
      <c r="A423">
        <v>3</v>
      </c>
      <c r="B423" t="s">
        <v>79</v>
      </c>
      <c r="C423">
        <v>26</v>
      </c>
      <c r="D423">
        <v>2</v>
      </c>
      <c r="E423">
        <v>4</v>
      </c>
    </row>
    <row r="424" spans="1:5">
      <c r="A424">
        <v>3</v>
      </c>
      <c r="B424" t="s">
        <v>79</v>
      </c>
      <c r="C424">
        <v>26</v>
      </c>
      <c r="D424">
        <v>3</v>
      </c>
      <c r="E424">
        <v>2</v>
      </c>
    </row>
    <row r="425" spans="1:5">
      <c r="A425">
        <v>3</v>
      </c>
      <c r="B425" t="s">
        <v>79</v>
      </c>
      <c r="C425">
        <v>26</v>
      </c>
      <c r="D425">
        <v>4</v>
      </c>
      <c r="E425">
        <v>3</v>
      </c>
    </row>
    <row r="426" spans="1:5">
      <c r="A426">
        <v>3</v>
      </c>
      <c r="B426" t="s">
        <v>79</v>
      </c>
      <c r="C426">
        <v>27</v>
      </c>
      <c r="D426">
        <v>1</v>
      </c>
      <c r="E426">
        <v>1</v>
      </c>
    </row>
    <row r="427" spans="1:5">
      <c r="A427">
        <v>3</v>
      </c>
      <c r="B427" t="s">
        <v>79</v>
      </c>
      <c r="C427">
        <v>27</v>
      </c>
      <c r="D427">
        <v>2</v>
      </c>
      <c r="E427">
        <v>2</v>
      </c>
    </row>
    <row r="428" spans="1:5">
      <c r="A428">
        <v>3</v>
      </c>
      <c r="B428" t="s">
        <v>79</v>
      </c>
      <c r="C428">
        <v>27</v>
      </c>
      <c r="D428">
        <v>3</v>
      </c>
      <c r="E428">
        <v>3</v>
      </c>
    </row>
    <row r="429" spans="1:5">
      <c r="A429">
        <v>3</v>
      </c>
      <c r="B429" t="s">
        <v>79</v>
      </c>
      <c r="C429">
        <v>27</v>
      </c>
      <c r="D429">
        <v>4</v>
      </c>
      <c r="E429">
        <v>4</v>
      </c>
    </row>
    <row r="430" spans="1:5">
      <c r="A430">
        <v>3</v>
      </c>
      <c r="B430" t="s">
        <v>79</v>
      </c>
      <c r="C430">
        <v>28</v>
      </c>
      <c r="D430">
        <v>1</v>
      </c>
      <c r="E430">
        <v>1</v>
      </c>
    </row>
    <row r="431" spans="1:5">
      <c r="A431">
        <v>3</v>
      </c>
      <c r="B431" t="s">
        <v>79</v>
      </c>
      <c r="C431">
        <v>28</v>
      </c>
      <c r="D431">
        <v>2</v>
      </c>
      <c r="E431">
        <v>3</v>
      </c>
    </row>
    <row r="432" spans="1:5">
      <c r="A432">
        <v>3</v>
      </c>
      <c r="B432" t="s">
        <v>79</v>
      </c>
      <c r="C432">
        <v>28</v>
      </c>
      <c r="D432">
        <v>3</v>
      </c>
      <c r="E432">
        <v>2</v>
      </c>
    </row>
    <row r="433" spans="1:5">
      <c r="A433">
        <v>3</v>
      </c>
      <c r="B433" t="s">
        <v>79</v>
      </c>
      <c r="C433">
        <v>28</v>
      </c>
      <c r="D433">
        <v>4</v>
      </c>
      <c r="E433">
        <v>4</v>
      </c>
    </row>
    <row r="434" spans="1:5">
      <c r="A434">
        <v>3</v>
      </c>
      <c r="B434" t="s">
        <v>79</v>
      </c>
      <c r="C434">
        <v>29</v>
      </c>
      <c r="D434">
        <v>1</v>
      </c>
      <c r="E434">
        <v>4</v>
      </c>
    </row>
    <row r="435" spans="1:5">
      <c r="A435">
        <v>3</v>
      </c>
      <c r="B435" t="s">
        <v>79</v>
      </c>
      <c r="C435">
        <v>29</v>
      </c>
      <c r="D435">
        <v>2</v>
      </c>
      <c r="E435">
        <v>2</v>
      </c>
    </row>
    <row r="436" spans="1:5">
      <c r="A436">
        <v>3</v>
      </c>
      <c r="B436" t="s">
        <v>79</v>
      </c>
      <c r="C436">
        <v>29</v>
      </c>
      <c r="D436">
        <v>3</v>
      </c>
      <c r="E436">
        <v>1</v>
      </c>
    </row>
    <row r="437" spans="1:5">
      <c r="A437">
        <v>3</v>
      </c>
      <c r="B437" t="s">
        <v>79</v>
      </c>
      <c r="C437">
        <v>29</v>
      </c>
      <c r="D437">
        <v>4</v>
      </c>
      <c r="E437">
        <v>3</v>
      </c>
    </row>
    <row r="438" spans="1:5">
      <c r="A438">
        <v>3</v>
      </c>
      <c r="B438" t="s">
        <v>79</v>
      </c>
      <c r="C438">
        <v>30</v>
      </c>
      <c r="D438">
        <v>1</v>
      </c>
      <c r="E438">
        <v>3</v>
      </c>
    </row>
    <row r="439" spans="1:5">
      <c r="A439">
        <v>3</v>
      </c>
      <c r="B439" t="s">
        <v>79</v>
      </c>
      <c r="C439">
        <v>30</v>
      </c>
      <c r="D439">
        <v>2</v>
      </c>
      <c r="E439">
        <v>2</v>
      </c>
    </row>
    <row r="440" spans="1:5">
      <c r="A440">
        <v>3</v>
      </c>
      <c r="B440" t="s">
        <v>79</v>
      </c>
      <c r="C440">
        <v>30</v>
      </c>
      <c r="D440">
        <v>3</v>
      </c>
      <c r="E440">
        <v>1</v>
      </c>
    </row>
    <row r="441" spans="1:5">
      <c r="A441">
        <v>3</v>
      </c>
      <c r="B441" t="s">
        <v>79</v>
      </c>
      <c r="C441">
        <v>30</v>
      </c>
      <c r="D441">
        <v>4</v>
      </c>
      <c r="E441">
        <v>4</v>
      </c>
    </row>
    <row r="442" spans="1:5">
      <c r="A442">
        <v>3</v>
      </c>
      <c r="B442" t="s">
        <v>80</v>
      </c>
      <c r="C442">
        <v>31</v>
      </c>
      <c r="D442">
        <v>1</v>
      </c>
      <c r="E442">
        <v>3</v>
      </c>
    </row>
    <row r="443" spans="1:5">
      <c r="A443">
        <v>3</v>
      </c>
      <c r="B443" t="s">
        <v>80</v>
      </c>
      <c r="C443">
        <v>31</v>
      </c>
      <c r="D443">
        <v>2</v>
      </c>
      <c r="E443">
        <v>2</v>
      </c>
    </row>
    <row r="444" spans="1:5">
      <c r="A444">
        <v>3</v>
      </c>
      <c r="B444" t="s">
        <v>80</v>
      </c>
      <c r="C444">
        <v>31</v>
      </c>
      <c r="D444">
        <v>3</v>
      </c>
      <c r="E444">
        <v>4</v>
      </c>
    </row>
    <row r="445" spans="1:5">
      <c r="A445">
        <v>3</v>
      </c>
      <c r="B445" t="s">
        <v>80</v>
      </c>
      <c r="C445">
        <v>31</v>
      </c>
      <c r="D445">
        <v>4</v>
      </c>
      <c r="E445">
        <v>1</v>
      </c>
    </row>
    <row r="446" spans="1:5">
      <c r="A446">
        <v>3</v>
      </c>
      <c r="B446" t="s">
        <v>80</v>
      </c>
      <c r="C446">
        <v>32</v>
      </c>
      <c r="D446">
        <v>1</v>
      </c>
      <c r="E446">
        <v>3</v>
      </c>
    </row>
    <row r="447" spans="1:5">
      <c r="A447">
        <v>3</v>
      </c>
      <c r="B447" t="s">
        <v>80</v>
      </c>
      <c r="C447">
        <v>32</v>
      </c>
      <c r="D447">
        <v>2</v>
      </c>
      <c r="E447">
        <v>2</v>
      </c>
    </row>
    <row r="448" spans="1:5">
      <c r="A448">
        <v>3</v>
      </c>
      <c r="B448" t="s">
        <v>80</v>
      </c>
      <c r="C448">
        <v>32</v>
      </c>
      <c r="D448">
        <v>3</v>
      </c>
      <c r="E448">
        <v>1</v>
      </c>
    </row>
    <row r="449" spans="1:5">
      <c r="A449">
        <v>3</v>
      </c>
      <c r="B449" t="s">
        <v>80</v>
      </c>
      <c r="C449">
        <v>32</v>
      </c>
      <c r="D449">
        <v>4</v>
      </c>
      <c r="E449">
        <v>4</v>
      </c>
    </row>
    <row r="450" spans="1:5">
      <c r="A450">
        <v>3</v>
      </c>
      <c r="B450" t="s">
        <v>80</v>
      </c>
      <c r="C450">
        <v>33</v>
      </c>
      <c r="D450">
        <v>1</v>
      </c>
      <c r="E450">
        <v>1</v>
      </c>
    </row>
    <row r="451" spans="1:5">
      <c r="A451">
        <v>3</v>
      </c>
      <c r="B451" t="s">
        <v>80</v>
      </c>
      <c r="C451">
        <v>33</v>
      </c>
      <c r="D451">
        <v>2</v>
      </c>
      <c r="E451">
        <v>4</v>
      </c>
    </row>
    <row r="452" spans="1:5">
      <c r="A452">
        <v>3</v>
      </c>
      <c r="B452" t="s">
        <v>80</v>
      </c>
      <c r="C452">
        <v>33</v>
      </c>
      <c r="D452">
        <v>3</v>
      </c>
      <c r="E452">
        <v>3</v>
      </c>
    </row>
    <row r="453" spans="1:5">
      <c r="A453">
        <v>3</v>
      </c>
      <c r="B453" t="s">
        <v>80</v>
      </c>
      <c r="C453">
        <v>33</v>
      </c>
      <c r="D453">
        <v>4</v>
      </c>
      <c r="E453">
        <v>2</v>
      </c>
    </row>
    <row r="454" spans="1:5">
      <c r="A454">
        <v>3</v>
      </c>
      <c r="B454" t="s">
        <v>80</v>
      </c>
      <c r="C454">
        <v>34</v>
      </c>
      <c r="D454">
        <v>1</v>
      </c>
      <c r="E454">
        <v>2</v>
      </c>
    </row>
    <row r="455" spans="1:5">
      <c r="A455">
        <v>3</v>
      </c>
      <c r="B455" t="s">
        <v>80</v>
      </c>
      <c r="C455">
        <v>34</v>
      </c>
      <c r="D455">
        <v>2</v>
      </c>
      <c r="E455">
        <v>3</v>
      </c>
    </row>
    <row r="456" spans="1:5">
      <c r="A456">
        <v>3</v>
      </c>
      <c r="B456" t="s">
        <v>80</v>
      </c>
      <c r="C456">
        <v>34</v>
      </c>
      <c r="D456">
        <v>3</v>
      </c>
      <c r="E456">
        <v>4</v>
      </c>
    </row>
    <row r="457" spans="1:5">
      <c r="A457">
        <v>3</v>
      </c>
      <c r="B457" t="s">
        <v>80</v>
      </c>
      <c r="C457">
        <v>34</v>
      </c>
      <c r="D457">
        <v>4</v>
      </c>
      <c r="E457">
        <v>1</v>
      </c>
    </row>
    <row r="458" spans="1:5">
      <c r="A458">
        <v>3</v>
      </c>
      <c r="B458" t="s">
        <v>80</v>
      </c>
      <c r="C458">
        <v>35</v>
      </c>
      <c r="D458">
        <v>1</v>
      </c>
      <c r="E458">
        <v>1</v>
      </c>
    </row>
    <row r="459" spans="1:5">
      <c r="A459">
        <v>3</v>
      </c>
      <c r="B459" t="s">
        <v>80</v>
      </c>
      <c r="C459">
        <v>35</v>
      </c>
      <c r="D459">
        <v>2</v>
      </c>
      <c r="E459">
        <v>2</v>
      </c>
    </row>
    <row r="460" spans="1:5">
      <c r="A460">
        <v>3</v>
      </c>
      <c r="B460" t="s">
        <v>80</v>
      </c>
      <c r="C460">
        <v>35</v>
      </c>
      <c r="D460">
        <v>3</v>
      </c>
      <c r="E460">
        <v>4</v>
      </c>
    </row>
    <row r="461" spans="1:5">
      <c r="A461">
        <v>3</v>
      </c>
      <c r="B461" t="s">
        <v>80</v>
      </c>
      <c r="C461">
        <v>35</v>
      </c>
      <c r="D461">
        <v>4</v>
      </c>
      <c r="E461">
        <v>3</v>
      </c>
    </row>
    <row r="462" spans="1:5">
      <c r="A462">
        <v>3</v>
      </c>
      <c r="B462" t="s">
        <v>80</v>
      </c>
      <c r="C462">
        <v>36</v>
      </c>
      <c r="D462">
        <v>1</v>
      </c>
      <c r="E462">
        <v>3</v>
      </c>
    </row>
    <row r="463" spans="1:5">
      <c r="A463">
        <v>3</v>
      </c>
      <c r="B463" t="s">
        <v>80</v>
      </c>
      <c r="C463">
        <v>36</v>
      </c>
      <c r="D463">
        <v>2</v>
      </c>
      <c r="E463">
        <v>2</v>
      </c>
    </row>
    <row r="464" spans="1:5">
      <c r="A464">
        <v>3</v>
      </c>
      <c r="B464" t="s">
        <v>80</v>
      </c>
      <c r="C464">
        <v>36</v>
      </c>
      <c r="D464">
        <v>3</v>
      </c>
      <c r="E464">
        <v>1</v>
      </c>
    </row>
    <row r="465" spans="1:5">
      <c r="A465">
        <v>3</v>
      </c>
      <c r="B465" t="s">
        <v>80</v>
      </c>
      <c r="C465">
        <v>36</v>
      </c>
      <c r="D465">
        <v>4</v>
      </c>
      <c r="E465">
        <v>4</v>
      </c>
    </row>
    <row r="466" spans="1:5">
      <c r="A466">
        <v>3</v>
      </c>
      <c r="B466" t="s">
        <v>80</v>
      </c>
      <c r="C466">
        <v>37</v>
      </c>
      <c r="D466">
        <v>1</v>
      </c>
      <c r="E466">
        <v>1</v>
      </c>
    </row>
    <row r="467" spans="1:5">
      <c r="A467">
        <v>3</v>
      </c>
      <c r="B467" t="s">
        <v>80</v>
      </c>
      <c r="C467">
        <v>37</v>
      </c>
      <c r="D467">
        <v>2</v>
      </c>
      <c r="E467">
        <v>4</v>
      </c>
    </row>
    <row r="468" spans="1:5">
      <c r="A468">
        <v>3</v>
      </c>
      <c r="B468" t="s">
        <v>80</v>
      </c>
      <c r="C468">
        <v>37</v>
      </c>
      <c r="D468">
        <v>3</v>
      </c>
      <c r="E468">
        <v>3</v>
      </c>
    </row>
    <row r="469" spans="1:5">
      <c r="A469">
        <v>3</v>
      </c>
      <c r="B469" t="s">
        <v>80</v>
      </c>
      <c r="C469">
        <v>37</v>
      </c>
      <c r="D469">
        <v>4</v>
      </c>
      <c r="E469">
        <v>2</v>
      </c>
    </row>
    <row r="470" spans="1:5">
      <c r="A470">
        <v>3</v>
      </c>
      <c r="B470" t="s">
        <v>80</v>
      </c>
      <c r="C470">
        <v>38</v>
      </c>
      <c r="D470">
        <v>1</v>
      </c>
      <c r="E470">
        <v>3</v>
      </c>
    </row>
    <row r="471" spans="1:5">
      <c r="A471">
        <v>3</v>
      </c>
      <c r="B471" t="s">
        <v>80</v>
      </c>
      <c r="C471">
        <v>38</v>
      </c>
      <c r="D471">
        <v>2</v>
      </c>
      <c r="E471">
        <v>2</v>
      </c>
    </row>
    <row r="472" spans="1:5">
      <c r="A472">
        <v>3</v>
      </c>
      <c r="B472" t="s">
        <v>80</v>
      </c>
      <c r="C472">
        <v>38</v>
      </c>
      <c r="D472">
        <v>3</v>
      </c>
      <c r="E472">
        <v>1</v>
      </c>
    </row>
    <row r="473" spans="1:5">
      <c r="A473">
        <v>3</v>
      </c>
      <c r="B473" t="s">
        <v>80</v>
      </c>
      <c r="C473">
        <v>38</v>
      </c>
      <c r="D473">
        <v>4</v>
      </c>
      <c r="E473">
        <v>4</v>
      </c>
    </row>
    <row r="474" spans="1:5">
      <c r="A474">
        <v>3</v>
      </c>
      <c r="B474" t="s">
        <v>80</v>
      </c>
      <c r="C474">
        <v>39</v>
      </c>
      <c r="D474">
        <v>1</v>
      </c>
      <c r="E474">
        <v>3</v>
      </c>
    </row>
    <row r="475" spans="1:5">
      <c r="A475">
        <v>3</v>
      </c>
      <c r="B475" t="s">
        <v>80</v>
      </c>
      <c r="C475">
        <v>39</v>
      </c>
      <c r="D475">
        <v>2</v>
      </c>
      <c r="E475">
        <v>4</v>
      </c>
    </row>
    <row r="476" spans="1:5">
      <c r="A476">
        <v>3</v>
      </c>
      <c r="B476" t="s">
        <v>80</v>
      </c>
      <c r="C476">
        <v>39</v>
      </c>
      <c r="D476">
        <v>3</v>
      </c>
      <c r="E476">
        <v>2</v>
      </c>
    </row>
    <row r="477" spans="1:5">
      <c r="A477">
        <v>3</v>
      </c>
      <c r="B477" t="s">
        <v>80</v>
      </c>
      <c r="C477">
        <v>39</v>
      </c>
      <c r="D477">
        <v>4</v>
      </c>
      <c r="E477">
        <v>1</v>
      </c>
    </row>
    <row r="478" spans="1:5">
      <c r="A478">
        <v>3</v>
      </c>
      <c r="B478" t="s">
        <v>80</v>
      </c>
      <c r="C478">
        <v>40</v>
      </c>
      <c r="D478">
        <v>1</v>
      </c>
      <c r="E478">
        <v>2</v>
      </c>
    </row>
    <row r="479" spans="1:5">
      <c r="A479">
        <v>3</v>
      </c>
      <c r="B479" t="s">
        <v>80</v>
      </c>
      <c r="C479">
        <v>40</v>
      </c>
      <c r="D479">
        <v>2</v>
      </c>
      <c r="E479">
        <v>3</v>
      </c>
    </row>
    <row r="480" spans="1:5">
      <c r="A480">
        <v>3</v>
      </c>
      <c r="B480" t="s">
        <v>80</v>
      </c>
      <c r="C480">
        <v>40</v>
      </c>
      <c r="D480">
        <v>3</v>
      </c>
      <c r="E480">
        <v>1</v>
      </c>
    </row>
    <row r="481" spans="1:5">
      <c r="A481">
        <v>3</v>
      </c>
      <c r="B481" t="s">
        <v>80</v>
      </c>
      <c r="C481">
        <v>40</v>
      </c>
      <c r="D481">
        <v>4</v>
      </c>
      <c r="E481">
        <v>4</v>
      </c>
    </row>
    <row r="482" spans="1:5">
      <c r="A482">
        <v>4</v>
      </c>
      <c r="B482" t="s">
        <v>77</v>
      </c>
      <c r="C482">
        <v>1</v>
      </c>
      <c r="D482">
        <v>1</v>
      </c>
      <c r="E482">
        <v>1</v>
      </c>
    </row>
    <row r="483" spans="1:5">
      <c r="A483">
        <v>4</v>
      </c>
      <c r="B483" t="s">
        <v>77</v>
      </c>
      <c r="C483">
        <v>1</v>
      </c>
      <c r="D483">
        <v>2</v>
      </c>
      <c r="E483">
        <v>4</v>
      </c>
    </row>
    <row r="484" spans="1:5">
      <c r="A484">
        <v>4</v>
      </c>
      <c r="B484" t="s">
        <v>77</v>
      </c>
      <c r="C484">
        <v>1</v>
      </c>
      <c r="D484">
        <v>3</v>
      </c>
      <c r="E484">
        <v>2</v>
      </c>
    </row>
    <row r="485" spans="1:5">
      <c r="A485">
        <v>4</v>
      </c>
      <c r="B485" t="s">
        <v>77</v>
      </c>
      <c r="C485">
        <v>1</v>
      </c>
      <c r="D485">
        <v>4</v>
      </c>
      <c r="E485">
        <v>3</v>
      </c>
    </row>
    <row r="486" spans="1:5">
      <c r="A486">
        <v>4</v>
      </c>
      <c r="B486" t="s">
        <v>77</v>
      </c>
      <c r="C486">
        <v>2</v>
      </c>
      <c r="D486">
        <v>1</v>
      </c>
      <c r="E486">
        <v>4</v>
      </c>
    </row>
    <row r="487" spans="1:5">
      <c r="A487">
        <v>4</v>
      </c>
      <c r="B487" t="s">
        <v>77</v>
      </c>
      <c r="C487">
        <v>2</v>
      </c>
      <c r="D487">
        <v>2</v>
      </c>
      <c r="E487">
        <v>2</v>
      </c>
    </row>
    <row r="488" spans="1:5">
      <c r="A488">
        <v>4</v>
      </c>
      <c r="B488" t="s">
        <v>77</v>
      </c>
      <c r="C488">
        <v>2</v>
      </c>
      <c r="D488">
        <v>3</v>
      </c>
      <c r="E488">
        <v>1</v>
      </c>
    </row>
    <row r="489" spans="1:5">
      <c r="A489">
        <v>4</v>
      </c>
      <c r="B489" t="s">
        <v>77</v>
      </c>
      <c r="C489">
        <v>2</v>
      </c>
      <c r="D489">
        <v>4</v>
      </c>
      <c r="E489">
        <v>3</v>
      </c>
    </row>
    <row r="490" spans="1:5">
      <c r="A490">
        <v>4</v>
      </c>
      <c r="B490" t="s">
        <v>77</v>
      </c>
      <c r="C490">
        <v>3</v>
      </c>
      <c r="D490">
        <v>1</v>
      </c>
      <c r="E490">
        <v>4</v>
      </c>
    </row>
    <row r="491" spans="1:5">
      <c r="A491">
        <v>4</v>
      </c>
      <c r="B491" t="s">
        <v>77</v>
      </c>
      <c r="C491">
        <v>3</v>
      </c>
      <c r="D491">
        <v>2</v>
      </c>
      <c r="E491">
        <v>2</v>
      </c>
    </row>
    <row r="492" spans="1:5">
      <c r="A492">
        <v>4</v>
      </c>
      <c r="B492" t="s">
        <v>77</v>
      </c>
      <c r="C492">
        <v>3</v>
      </c>
      <c r="D492">
        <v>3</v>
      </c>
      <c r="E492">
        <v>3</v>
      </c>
    </row>
    <row r="493" spans="1:5">
      <c r="A493">
        <v>4</v>
      </c>
      <c r="B493" t="s">
        <v>77</v>
      </c>
      <c r="C493">
        <v>3</v>
      </c>
      <c r="D493">
        <v>4</v>
      </c>
      <c r="E493">
        <v>1</v>
      </c>
    </row>
    <row r="494" spans="1:5">
      <c r="A494">
        <v>4</v>
      </c>
      <c r="B494" t="s">
        <v>77</v>
      </c>
      <c r="C494">
        <v>4</v>
      </c>
      <c r="D494">
        <v>1</v>
      </c>
      <c r="E494">
        <v>3</v>
      </c>
    </row>
    <row r="495" spans="1:5">
      <c r="A495">
        <v>4</v>
      </c>
      <c r="B495" t="s">
        <v>77</v>
      </c>
      <c r="C495">
        <v>4</v>
      </c>
      <c r="D495">
        <v>2</v>
      </c>
      <c r="E495">
        <v>1</v>
      </c>
    </row>
    <row r="496" spans="1:5">
      <c r="A496">
        <v>4</v>
      </c>
      <c r="B496" t="s">
        <v>77</v>
      </c>
      <c r="C496">
        <v>4</v>
      </c>
      <c r="D496">
        <v>3</v>
      </c>
      <c r="E496">
        <v>2</v>
      </c>
    </row>
    <row r="497" spans="1:5">
      <c r="A497">
        <v>4</v>
      </c>
      <c r="B497" t="s">
        <v>77</v>
      </c>
      <c r="C497">
        <v>4</v>
      </c>
      <c r="D497">
        <v>4</v>
      </c>
      <c r="E497">
        <v>4</v>
      </c>
    </row>
    <row r="498" spans="1:5">
      <c r="A498">
        <v>4</v>
      </c>
      <c r="B498" t="s">
        <v>77</v>
      </c>
      <c r="C498">
        <v>5</v>
      </c>
      <c r="D498">
        <v>1</v>
      </c>
      <c r="E498">
        <v>2</v>
      </c>
    </row>
    <row r="499" spans="1:5">
      <c r="A499">
        <v>4</v>
      </c>
      <c r="B499" t="s">
        <v>77</v>
      </c>
      <c r="C499">
        <v>5</v>
      </c>
      <c r="D499">
        <v>2</v>
      </c>
      <c r="E499">
        <v>3</v>
      </c>
    </row>
    <row r="500" spans="1:5">
      <c r="A500">
        <v>4</v>
      </c>
      <c r="B500" t="s">
        <v>77</v>
      </c>
      <c r="C500">
        <v>5</v>
      </c>
      <c r="D500">
        <v>3</v>
      </c>
      <c r="E500">
        <v>1</v>
      </c>
    </row>
    <row r="501" spans="1:5">
      <c r="A501">
        <v>4</v>
      </c>
      <c r="B501" t="s">
        <v>77</v>
      </c>
      <c r="C501">
        <v>5</v>
      </c>
      <c r="D501">
        <v>4</v>
      </c>
      <c r="E501">
        <v>4</v>
      </c>
    </row>
    <row r="502" spans="1:5">
      <c r="A502">
        <v>4</v>
      </c>
      <c r="B502" t="s">
        <v>77</v>
      </c>
      <c r="C502">
        <v>6</v>
      </c>
      <c r="D502">
        <v>1</v>
      </c>
      <c r="E502">
        <v>1</v>
      </c>
    </row>
    <row r="503" spans="1:5">
      <c r="A503">
        <v>4</v>
      </c>
      <c r="B503" t="s">
        <v>77</v>
      </c>
      <c r="C503">
        <v>6</v>
      </c>
      <c r="D503">
        <v>2</v>
      </c>
      <c r="E503">
        <v>4</v>
      </c>
    </row>
    <row r="504" spans="1:5">
      <c r="A504">
        <v>4</v>
      </c>
      <c r="B504" t="s">
        <v>77</v>
      </c>
      <c r="C504">
        <v>6</v>
      </c>
      <c r="D504">
        <v>3</v>
      </c>
      <c r="E504">
        <v>2</v>
      </c>
    </row>
    <row r="505" spans="1:5">
      <c r="A505">
        <v>4</v>
      </c>
      <c r="B505" t="s">
        <v>77</v>
      </c>
      <c r="C505">
        <v>6</v>
      </c>
      <c r="D505">
        <v>4</v>
      </c>
      <c r="E505">
        <v>3</v>
      </c>
    </row>
    <row r="506" spans="1:5">
      <c r="A506">
        <v>4</v>
      </c>
      <c r="B506" t="s">
        <v>77</v>
      </c>
      <c r="C506">
        <v>7</v>
      </c>
      <c r="D506">
        <v>1</v>
      </c>
      <c r="E506">
        <v>1</v>
      </c>
    </row>
    <row r="507" spans="1:5">
      <c r="A507">
        <v>4</v>
      </c>
      <c r="B507" t="s">
        <v>77</v>
      </c>
      <c r="C507">
        <v>7</v>
      </c>
      <c r="D507">
        <v>2</v>
      </c>
      <c r="E507">
        <v>2</v>
      </c>
    </row>
    <row r="508" spans="1:5">
      <c r="A508">
        <v>4</v>
      </c>
      <c r="B508" t="s">
        <v>77</v>
      </c>
      <c r="C508">
        <v>7</v>
      </c>
      <c r="D508">
        <v>3</v>
      </c>
      <c r="E508">
        <v>3</v>
      </c>
    </row>
    <row r="509" spans="1:5">
      <c r="A509">
        <v>4</v>
      </c>
      <c r="B509" t="s">
        <v>77</v>
      </c>
      <c r="C509">
        <v>7</v>
      </c>
      <c r="D509">
        <v>4</v>
      </c>
      <c r="E509">
        <v>4</v>
      </c>
    </row>
    <row r="510" spans="1:5">
      <c r="A510">
        <v>4</v>
      </c>
      <c r="B510" t="s">
        <v>77</v>
      </c>
      <c r="C510">
        <v>8</v>
      </c>
      <c r="D510">
        <v>1</v>
      </c>
      <c r="E510">
        <v>1</v>
      </c>
    </row>
    <row r="511" spans="1:5">
      <c r="A511">
        <v>4</v>
      </c>
      <c r="B511" t="s">
        <v>77</v>
      </c>
      <c r="C511">
        <v>8</v>
      </c>
      <c r="D511">
        <v>2</v>
      </c>
      <c r="E511">
        <v>3</v>
      </c>
    </row>
    <row r="512" spans="1:5">
      <c r="A512">
        <v>4</v>
      </c>
      <c r="B512" t="s">
        <v>77</v>
      </c>
      <c r="C512">
        <v>8</v>
      </c>
      <c r="D512">
        <v>3</v>
      </c>
      <c r="E512">
        <v>2</v>
      </c>
    </row>
    <row r="513" spans="1:5">
      <c r="A513">
        <v>4</v>
      </c>
      <c r="B513" t="s">
        <v>77</v>
      </c>
      <c r="C513">
        <v>8</v>
      </c>
      <c r="D513">
        <v>4</v>
      </c>
      <c r="E513">
        <v>4</v>
      </c>
    </row>
    <row r="514" spans="1:5">
      <c r="A514">
        <v>4</v>
      </c>
      <c r="B514" t="s">
        <v>77</v>
      </c>
      <c r="C514">
        <v>9</v>
      </c>
      <c r="D514">
        <v>1</v>
      </c>
      <c r="E514">
        <v>4</v>
      </c>
    </row>
    <row r="515" spans="1:5">
      <c r="A515">
        <v>4</v>
      </c>
      <c r="B515" t="s">
        <v>77</v>
      </c>
      <c r="C515">
        <v>9</v>
      </c>
      <c r="D515">
        <v>2</v>
      </c>
      <c r="E515">
        <v>2</v>
      </c>
    </row>
    <row r="516" spans="1:5">
      <c r="A516">
        <v>4</v>
      </c>
      <c r="B516" t="s">
        <v>77</v>
      </c>
      <c r="C516">
        <v>9</v>
      </c>
      <c r="D516">
        <v>3</v>
      </c>
      <c r="E516">
        <v>1</v>
      </c>
    </row>
    <row r="517" spans="1:5">
      <c r="A517">
        <v>4</v>
      </c>
      <c r="B517" t="s">
        <v>77</v>
      </c>
      <c r="C517">
        <v>9</v>
      </c>
      <c r="D517">
        <v>4</v>
      </c>
      <c r="E517">
        <v>3</v>
      </c>
    </row>
    <row r="518" spans="1:5">
      <c r="A518">
        <v>4</v>
      </c>
      <c r="B518" t="s">
        <v>77</v>
      </c>
      <c r="C518">
        <v>10</v>
      </c>
      <c r="D518">
        <v>1</v>
      </c>
      <c r="E518">
        <v>3</v>
      </c>
    </row>
    <row r="519" spans="1:5">
      <c r="A519">
        <v>4</v>
      </c>
      <c r="B519" t="s">
        <v>77</v>
      </c>
      <c r="C519">
        <v>10</v>
      </c>
      <c r="D519">
        <v>2</v>
      </c>
      <c r="E519">
        <v>2</v>
      </c>
    </row>
    <row r="520" spans="1:5">
      <c r="A520">
        <v>4</v>
      </c>
      <c r="B520" t="s">
        <v>77</v>
      </c>
      <c r="C520">
        <v>10</v>
      </c>
      <c r="D520">
        <v>3</v>
      </c>
      <c r="E520">
        <v>1</v>
      </c>
    </row>
    <row r="521" spans="1:5">
      <c r="A521">
        <v>4</v>
      </c>
      <c r="B521" t="s">
        <v>77</v>
      </c>
      <c r="C521">
        <v>10</v>
      </c>
      <c r="D521">
        <v>4</v>
      </c>
      <c r="E521">
        <v>4</v>
      </c>
    </row>
    <row r="522" spans="1:5">
      <c r="A522">
        <v>4</v>
      </c>
      <c r="B522" t="s">
        <v>78</v>
      </c>
      <c r="C522">
        <v>11</v>
      </c>
      <c r="D522">
        <v>1</v>
      </c>
      <c r="E522">
        <v>3</v>
      </c>
    </row>
    <row r="523" spans="1:5">
      <c r="A523">
        <v>4</v>
      </c>
      <c r="B523" t="s">
        <v>78</v>
      </c>
      <c r="C523">
        <v>11</v>
      </c>
      <c r="D523">
        <v>2</v>
      </c>
      <c r="E523">
        <v>2</v>
      </c>
    </row>
    <row r="524" spans="1:5">
      <c r="A524">
        <v>4</v>
      </c>
      <c r="B524" t="s">
        <v>78</v>
      </c>
      <c r="C524">
        <v>11</v>
      </c>
      <c r="D524">
        <v>3</v>
      </c>
      <c r="E524">
        <v>4</v>
      </c>
    </row>
    <row r="525" spans="1:5">
      <c r="A525">
        <v>4</v>
      </c>
      <c r="B525" t="s">
        <v>78</v>
      </c>
      <c r="C525">
        <v>11</v>
      </c>
      <c r="D525">
        <v>4</v>
      </c>
      <c r="E525">
        <v>1</v>
      </c>
    </row>
    <row r="526" spans="1:5">
      <c r="A526">
        <v>4</v>
      </c>
      <c r="B526" t="s">
        <v>78</v>
      </c>
      <c r="C526">
        <v>12</v>
      </c>
      <c r="D526">
        <v>1</v>
      </c>
      <c r="E526">
        <v>3</v>
      </c>
    </row>
    <row r="527" spans="1:5">
      <c r="A527">
        <v>4</v>
      </c>
      <c r="B527" t="s">
        <v>78</v>
      </c>
      <c r="C527">
        <v>12</v>
      </c>
      <c r="D527">
        <v>2</v>
      </c>
      <c r="E527">
        <v>2</v>
      </c>
    </row>
    <row r="528" spans="1:5">
      <c r="A528">
        <v>4</v>
      </c>
      <c r="B528" t="s">
        <v>78</v>
      </c>
      <c r="C528">
        <v>12</v>
      </c>
      <c r="D528">
        <v>3</v>
      </c>
      <c r="E528">
        <v>1</v>
      </c>
    </row>
    <row r="529" spans="1:5">
      <c r="A529">
        <v>4</v>
      </c>
      <c r="B529" t="s">
        <v>78</v>
      </c>
      <c r="C529">
        <v>12</v>
      </c>
      <c r="D529">
        <v>4</v>
      </c>
      <c r="E529">
        <v>4</v>
      </c>
    </row>
    <row r="530" spans="1:5">
      <c r="A530">
        <v>4</v>
      </c>
      <c r="B530" t="s">
        <v>78</v>
      </c>
      <c r="C530">
        <v>13</v>
      </c>
      <c r="D530">
        <v>1</v>
      </c>
      <c r="E530">
        <v>1</v>
      </c>
    </row>
    <row r="531" spans="1:5">
      <c r="A531">
        <v>4</v>
      </c>
      <c r="B531" t="s">
        <v>78</v>
      </c>
      <c r="C531">
        <v>13</v>
      </c>
      <c r="D531">
        <v>2</v>
      </c>
      <c r="E531">
        <v>4</v>
      </c>
    </row>
    <row r="532" spans="1:5">
      <c r="A532">
        <v>4</v>
      </c>
      <c r="B532" t="s">
        <v>78</v>
      </c>
      <c r="C532">
        <v>13</v>
      </c>
      <c r="D532">
        <v>3</v>
      </c>
      <c r="E532">
        <v>3</v>
      </c>
    </row>
    <row r="533" spans="1:5">
      <c r="A533">
        <v>4</v>
      </c>
      <c r="B533" t="s">
        <v>78</v>
      </c>
      <c r="C533">
        <v>13</v>
      </c>
      <c r="D533">
        <v>4</v>
      </c>
      <c r="E533">
        <v>2</v>
      </c>
    </row>
    <row r="534" spans="1:5">
      <c r="A534">
        <v>4</v>
      </c>
      <c r="B534" t="s">
        <v>78</v>
      </c>
      <c r="C534">
        <v>14</v>
      </c>
      <c r="D534">
        <v>1</v>
      </c>
      <c r="E534">
        <v>2</v>
      </c>
    </row>
    <row r="535" spans="1:5">
      <c r="A535">
        <v>4</v>
      </c>
      <c r="B535" t="s">
        <v>78</v>
      </c>
      <c r="C535">
        <v>14</v>
      </c>
      <c r="D535">
        <v>2</v>
      </c>
      <c r="E535">
        <v>3</v>
      </c>
    </row>
    <row r="536" spans="1:5">
      <c r="A536">
        <v>4</v>
      </c>
      <c r="B536" t="s">
        <v>78</v>
      </c>
      <c r="C536">
        <v>14</v>
      </c>
      <c r="D536">
        <v>3</v>
      </c>
      <c r="E536">
        <v>4</v>
      </c>
    </row>
    <row r="537" spans="1:5">
      <c r="A537">
        <v>4</v>
      </c>
      <c r="B537" t="s">
        <v>78</v>
      </c>
      <c r="C537">
        <v>14</v>
      </c>
      <c r="D537">
        <v>4</v>
      </c>
      <c r="E537">
        <v>1</v>
      </c>
    </row>
    <row r="538" spans="1:5">
      <c r="A538">
        <v>4</v>
      </c>
      <c r="B538" t="s">
        <v>78</v>
      </c>
      <c r="C538">
        <v>15</v>
      </c>
      <c r="D538">
        <v>1</v>
      </c>
      <c r="E538">
        <v>1</v>
      </c>
    </row>
    <row r="539" spans="1:5">
      <c r="A539">
        <v>4</v>
      </c>
      <c r="B539" t="s">
        <v>78</v>
      </c>
      <c r="C539">
        <v>15</v>
      </c>
      <c r="D539">
        <v>2</v>
      </c>
      <c r="E539">
        <v>2</v>
      </c>
    </row>
    <row r="540" spans="1:5">
      <c r="A540">
        <v>4</v>
      </c>
      <c r="B540" t="s">
        <v>78</v>
      </c>
      <c r="C540">
        <v>15</v>
      </c>
      <c r="D540">
        <v>3</v>
      </c>
      <c r="E540">
        <v>4</v>
      </c>
    </row>
    <row r="541" spans="1:5">
      <c r="A541">
        <v>4</v>
      </c>
      <c r="B541" t="s">
        <v>78</v>
      </c>
      <c r="C541">
        <v>15</v>
      </c>
      <c r="D541">
        <v>4</v>
      </c>
      <c r="E541">
        <v>3</v>
      </c>
    </row>
    <row r="542" spans="1:5">
      <c r="A542">
        <v>4</v>
      </c>
      <c r="B542" t="s">
        <v>78</v>
      </c>
      <c r="C542">
        <v>16</v>
      </c>
      <c r="D542">
        <v>1</v>
      </c>
      <c r="E542">
        <v>3</v>
      </c>
    </row>
    <row r="543" spans="1:5">
      <c r="A543">
        <v>4</v>
      </c>
      <c r="B543" t="s">
        <v>78</v>
      </c>
      <c r="C543">
        <v>16</v>
      </c>
      <c r="D543">
        <v>2</v>
      </c>
      <c r="E543">
        <v>2</v>
      </c>
    </row>
    <row r="544" spans="1:5">
      <c r="A544">
        <v>4</v>
      </c>
      <c r="B544" t="s">
        <v>78</v>
      </c>
      <c r="C544">
        <v>16</v>
      </c>
      <c r="D544">
        <v>3</v>
      </c>
      <c r="E544">
        <v>1</v>
      </c>
    </row>
    <row r="545" spans="1:5">
      <c r="A545">
        <v>4</v>
      </c>
      <c r="B545" t="s">
        <v>78</v>
      </c>
      <c r="C545">
        <v>16</v>
      </c>
      <c r="D545">
        <v>4</v>
      </c>
      <c r="E545">
        <v>4</v>
      </c>
    </row>
    <row r="546" spans="1:5">
      <c r="A546">
        <v>4</v>
      </c>
      <c r="B546" t="s">
        <v>78</v>
      </c>
      <c r="C546">
        <v>17</v>
      </c>
      <c r="D546">
        <v>1</v>
      </c>
      <c r="E546">
        <v>1</v>
      </c>
    </row>
    <row r="547" spans="1:5">
      <c r="A547">
        <v>4</v>
      </c>
      <c r="B547" t="s">
        <v>78</v>
      </c>
      <c r="C547">
        <v>17</v>
      </c>
      <c r="D547">
        <v>2</v>
      </c>
      <c r="E547">
        <v>4</v>
      </c>
    </row>
    <row r="548" spans="1:5">
      <c r="A548">
        <v>4</v>
      </c>
      <c r="B548" t="s">
        <v>78</v>
      </c>
      <c r="C548">
        <v>17</v>
      </c>
      <c r="D548">
        <v>3</v>
      </c>
      <c r="E548">
        <v>3</v>
      </c>
    </row>
    <row r="549" spans="1:5">
      <c r="A549">
        <v>4</v>
      </c>
      <c r="B549" t="s">
        <v>78</v>
      </c>
      <c r="C549">
        <v>17</v>
      </c>
      <c r="D549">
        <v>4</v>
      </c>
      <c r="E549">
        <v>2</v>
      </c>
    </row>
    <row r="550" spans="1:5">
      <c r="A550">
        <v>4</v>
      </c>
      <c r="B550" t="s">
        <v>78</v>
      </c>
      <c r="C550">
        <v>18</v>
      </c>
      <c r="D550">
        <v>1</v>
      </c>
      <c r="E550">
        <v>3</v>
      </c>
    </row>
    <row r="551" spans="1:5">
      <c r="A551">
        <v>4</v>
      </c>
      <c r="B551" t="s">
        <v>78</v>
      </c>
      <c r="C551">
        <v>18</v>
      </c>
      <c r="D551">
        <v>2</v>
      </c>
      <c r="E551">
        <v>2</v>
      </c>
    </row>
    <row r="552" spans="1:5">
      <c r="A552">
        <v>4</v>
      </c>
      <c r="B552" t="s">
        <v>78</v>
      </c>
      <c r="C552">
        <v>18</v>
      </c>
      <c r="D552">
        <v>3</v>
      </c>
      <c r="E552">
        <v>1</v>
      </c>
    </row>
    <row r="553" spans="1:5">
      <c r="A553">
        <v>4</v>
      </c>
      <c r="B553" t="s">
        <v>78</v>
      </c>
      <c r="C553">
        <v>18</v>
      </c>
      <c r="D553">
        <v>4</v>
      </c>
      <c r="E553">
        <v>4</v>
      </c>
    </row>
    <row r="554" spans="1:5">
      <c r="A554">
        <v>4</v>
      </c>
      <c r="B554" t="s">
        <v>78</v>
      </c>
      <c r="C554">
        <v>19</v>
      </c>
      <c r="D554">
        <v>1</v>
      </c>
      <c r="E554">
        <v>3</v>
      </c>
    </row>
    <row r="555" spans="1:5">
      <c r="A555">
        <v>4</v>
      </c>
      <c r="B555" t="s">
        <v>78</v>
      </c>
      <c r="C555">
        <v>19</v>
      </c>
      <c r="D555">
        <v>2</v>
      </c>
      <c r="E555">
        <v>4</v>
      </c>
    </row>
    <row r="556" spans="1:5">
      <c r="A556">
        <v>4</v>
      </c>
      <c r="B556" t="s">
        <v>78</v>
      </c>
      <c r="C556">
        <v>19</v>
      </c>
      <c r="D556">
        <v>3</v>
      </c>
      <c r="E556">
        <v>2</v>
      </c>
    </row>
    <row r="557" spans="1:5">
      <c r="A557">
        <v>4</v>
      </c>
      <c r="B557" t="s">
        <v>78</v>
      </c>
      <c r="C557">
        <v>19</v>
      </c>
      <c r="D557">
        <v>4</v>
      </c>
      <c r="E557">
        <v>1</v>
      </c>
    </row>
    <row r="558" spans="1:5">
      <c r="A558">
        <v>4</v>
      </c>
      <c r="B558" t="s">
        <v>78</v>
      </c>
      <c r="C558">
        <v>20</v>
      </c>
      <c r="D558">
        <v>1</v>
      </c>
      <c r="E558">
        <v>2</v>
      </c>
    </row>
    <row r="559" spans="1:5">
      <c r="A559">
        <v>4</v>
      </c>
      <c r="B559" t="s">
        <v>78</v>
      </c>
      <c r="C559">
        <v>20</v>
      </c>
      <c r="D559">
        <v>2</v>
      </c>
      <c r="E559">
        <v>3</v>
      </c>
    </row>
    <row r="560" spans="1:5">
      <c r="A560">
        <v>4</v>
      </c>
      <c r="B560" t="s">
        <v>78</v>
      </c>
      <c r="C560">
        <v>20</v>
      </c>
      <c r="D560">
        <v>3</v>
      </c>
      <c r="E560">
        <v>1</v>
      </c>
    </row>
    <row r="561" spans="1:5">
      <c r="A561">
        <v>4</v>
      </c>
      <c r="B561" t="s">
        <v>78</v>
      </c>
      <c r="C561">
        <v>20</v>
      </c>
      <c r="D561">
        <v>4</v>
      </c>
      <c r="E561">
        <v>4</v>
      </c>
    </row>
    <row r="562" spans="1:5">
      <c r="A562">
        <v>4</v>
      </c>
      <c r="B562" t="s">
        <v>79</v>
      </c>
      <c r="C562">
        <v>21</v>
      </c>
      <c r="D562">
        <v>1</v>
      </c>
      <c r="E562">
        <v>1</v>
      </c>
    </row>
    <row r="563" spans="1:5">
      <c r="A563">
        <v>4</v>
      </c>
      <c r="B563" t="s">
        <v>79</v>
      </c>
      <c r="C563">
        <v>21</v>
      </c>
      <c r="D563">
        <v>2</v>
      </c>
      <c r="E563">
        <v>4</v>
      </c>
    </row>
    <row r="564" spans="1:5">
      <c r="A564">
        <v>4</v>
      </c>
      <c r="B564" t="s">
        <v>79</v>
      </c>
      <c r="C564">
        <v>21</v>
      </c>
      <c r="D564">
        <v>3</v>
      </c>
      <c r="E564">
        <v>2</v>
      </c>
    </row>
    <row r="565" spans="1:5">
      <c r="A565">
        <v>4</v>
      </c>
      <c r="B565" t="s">
        <v>79</v>
      </c>
      <c r="C565">
        <v>21</v>
      </c>
      <c r="D565">
        <v>4</v>
      </c>
      <c r="E565">
        <v>3</v>
      </c>
    </row>
    <row r="566" spans="1:5">
      <c r="A566">
        <v>4</v>
      </c>
      <c r="B566" t="s">
        <v>79</v>
      </c>
      <c r="C566">
        <v>22</v>
      </c>
      <c r="D566">
        <v>1</v>
      </c>
      <c r="E566">
        <v>4</v>
      </c>
    </row>
    <row r="567" spans="1:5">
      <c r="A567">
        <v>4</v>
      </c>
      <c r="B567" t="s">
        <v>79</v>
      </c>
      <c r="C567">
        <v>22</v>
      </c>
      <c r="D567">
        <v>2</v>
      </c>
      <c r="E567">
        <v>2</v>
      </c>
    </row>
    <row r="568" spans="1:5">
      <c r="A568">
        <v>4</v>
      </c>
      <c r="B568" t="s">
        <v>79</v>
      </c>
      <c r="C568">
        <v>22</v>
      </c>
      <c r="D568">
        <v>3</v>
      </c>
      <c r="E568">
        <v>1</v>
      </c>
    </row>
    <row r="569" spans="1:5">
      <c r="A569">
        <v>4</v>
      </c>
      <c r="B569" t="s">
        <v>79</v>
      </c>
      <c r="C569">
        <v>22</v>
      </c>
      <c r="D569">
        <v>4</v>
      </c>
      <c r="E569">
        <v>3</v>
      </c>
    </row>
    <row r="570" spans="1:5">
      <c r="A570">
        <v>4</v>
      </c>
      <c r="B570" t="s">
        <v>79</v>
      </c>
      <c r="C570">
        <v>23</v>
      </c>
      <c r="D570">
        <v>1</v>
      </c>
      <c r="E570">
        <v>4</v>
      </c>
    </row>
    <row r="571" spans="1:5">
      <c r="A571">
        <v>4</v>
      </c>
      <c r="B571" t="s">
        <v>79</v>
      </c>
      <c r="C571">
        <v>23</v>
      </c>
      <c r="D571">
        <v>2</v>
      </c>
      <c r="E571">
        <v>2</v>
      </c>
    </row>
    <row r="572" spans="1:5">
      <c r="A572">
        <v>4</v>
      </c>
      <c r="B572" t="s">
        <v>79</v>
      </c>
      <c r="C572">
        <v>23</v>
      </c>
      <c r="D572">
        <v>3</v>
      </c>
      <c r="E572">
        <v>3</v>
      </c>
    </row>
    <row r="573" spans="1:5">
      <c r="A573">
        <v>4</v>
      </c>
      <c r="B573" t="s">
        <v>79</v>
      </c>
      <c r="C573">
        <v>23</v>
      </c>
      <c r="D573">
        <v>4</v>
      </c>
      <c r="E573">
        <v>1</v>
      </c>
    </row>
    <row r="574" spans="1:5">
      <c r="A574">
        <v>4</v>
      </c>
      <c r="B574" t="s">
        <v>79</v>
      </c>
      <c r="C574">
        <v>24</v>
      </c>
      <c r="D574">
        <v>1</v>
      </c>
      <c r="E574">
        <v>3</v>
      </c>
    </row>
    <row r="575" spans="1:5">
      <c r="A575">
        <v>4</v>
      </c>
      <c r="B575" t="s">
        <v>79</v>
      </c>
      <c r="C575">
        <v>24</v>
      </c>
      <c r="D575">
        <v>2</v>
      </c>
      <c r="E575">
        <v>1</v>
      </c>
    </row>
    <row r="576" spans="1:5">
      <c r="A576">
        <v>4</v>
      </c>
      <c r="B576" t="s">
        <v>79</v>
      </c>
      <c r="C576">
        <v>24</v>
      </c>
      <c r="D576">
        <v>3</v>
      </c>
      <c r="E576">
        <v>2</v>
      </c>
    </row>
    <row r="577" spans="1:5">
      <c r="A577">
        <v>4</v>
      </c>
      <c r="B577" t="s">
        <v>79</v>
      </c>
      <c r="C577">
        <v>24</v>
      </c>
      <c r="D577">
        <v>4</v>
      </c>
      <c r="E577">
        <v>4</v>
      </c>
    </row>
    <row r="578" spans="1:5">
      <c r="A578">
        <v>4</v>
      </c>
      <c r="B578" t="s">
        <v>79</v>
      </c>
      <c r="C578">
        <v>25</v>
      </c>
      <c r="D578">
        <v>1</v>
      </c>
      <c r="E578">
        <v>2</v>
      </c>
    </row>
    <row r="579" spans="1:5">
      <c r="A579">
        <v>4</v>
      </c>
      <c r="B579" t="s">
        <v>79</v>
      </c>
      <c r="C579">
        <v>25</v>
      </c>
      <c r="D579">
        <v>2</v>
      </c>
      <c r="E579">
        <v>3</v>
      </c>
    </row>
    <row r="580" spans="1:5">
      <c r="A580">
        <v>4</v>
      </c>
      <c r="B580" t="s">
        <v>79</v>
      </c>
      <c r="C580">
        <v>25</v>
      </c>
      <c r="D580">
        <v>3</v>
      </c>
      <c r="E580">
        <v>1</v>
      </c>
    </row>
    <row r="581" spans="1:5">
      <c r="A581">
        <v>4</v>
      </c>
      <c r="B581" t="s">
        <v>79</v>
      </c>
      <c r="C581">
        <v>25</v>
      </c>
      <c r="D581">
        <v>4</v>
      </c>
      <c r="E581">
        <v>4</v>
      </c>
    </row>
    <row r="582" spans="1:5">
      <c r="A582">
        <v>4</v>
      </c>
      <c r="B582" t="s">
        <v>79</v>
      </c>
      <c r="C582">
        <v>26</v>
      </c>
      <c r="D582">
        <v>1</v>
      </c>
      <c r="E582">
        <v>1</v>
      </c>
    </row>
    <row r="583" spans="1:5">
      <c r="A583">
        <v>4</v>
      </c>
      <c r="B583" t="s">
        <v>79</v>
      </c>
      <c r="C583">
        <v>26</v>
      </c>
      <c r="D583">
        <v>2</v>
      </c>
      <c r="E583">
        <v>4</v>
      </c>
    </row>
    <row r="584" spans="1:5">
      <c r="A584">
        <v>4</v>
      </c>
      <c r="B584" t="s">
        <v>79</v>
      </c>
      <c r="C584">
        <v>26</v>
      </c>
      <c r="D584">
        <v>3</v>
      </c>
      <c r="E584">
        <v>2</v>
      </c>
    </row>
    <row r="585" spans="1:5">
      <c r="A585">
        <v>4</v>
      </c>
      <c r="B585" t="s">
        <v>79</v>
      </c>
      <c r="C585">
        <v>26</v>
      </c>
      <c r="D585">
        <v>4</v>
      </c>
      <c r="E585">
        <v>3</v>
      </c>
    </row>
    <row r="586" spans="1:5">
      <c r="A586">
        <v>4</v>
      </c>
      <c r="B586" t="s">
        <v>79</v>
      </c>
      <c r="C586">
        <v>27</v>
      </c>
      <c r="D586">
        <v>1</v>
      </c>
      <c r="E586">
        <v>1</v>
      </c>
    </row>
    <row r="587" spans="1:5">
      <c r="A587">
        <v>4</v>
      </c>
      <c r="B587" t="s">
        <v>79</v>
      </c>
      <c r="C587">
        <v>27</v>
      </c>
      <c r="D587">
        <v>2</v>
      </c>
      <c r="E587">
        <v>2</v>
      </c>
    </row>
    <row r="588" spans="1:5">
      <c r="A588">
        <v>4</v>
      </c>
      <c r="B588" t="s">
        <v>79</v>
      </c>
      <c r="C588">
        <v>27</v>
      </c>
      <c r="D588">
        <v>3</v>
      </c>
      <c r="E588">
        <v>3</v>
      </c>
    </row>
    <row r="589" spans="1:5">
      <c r="A589">
        <v>4</v>
      </c>
      <c r="B589" t="s">
        <v>79</v>
      </c>
      <c r="C589">
        <v>27</v>
      </c>
      <c r="D589">
        <v>4</v>
      </c>
      <c r="E589">
        <v>4</v>
      </c>
    </row>
    <row r="590" spans="1:5">
      <c r="A590">
        <v>4</v>
      </c>
      <c r="B590" t="s">
        <v>79</v>
      </c>
      <c r="C590">
        <v>28</v>
      </c>
      <c r="D590">
        <v>1</v>
      </c>
      <c r="E590">
        <v>1</v>
      </c>
    </row>
    <row r="591" spans="1:5">
      <c r="A591">
        <v>4</v>
      </c>
      <c r="B591" t="s">
        <v>79</v>
      </c>
      <c r="C591">
        <v>28</v>
      </c>
      <c r="D591">
        <v>2</v>
      </c>
      <c r="E591">
        <v>3</v>
      </c>
    </row>
    <row r="592" spans="1:5">
      <c r="A592">
        <v>4</v>
      </c>
      <c r="B592" t="s">
        <v>79</v>
      </c>
      <c r="C592">
        <v>28</v>
      </c>
      <c r="D592">
        <v>3</v>
      </c>
      <c r="E592">
        <v>2</v>
      </c>
    </row>
    <row r="593" spans="1:5">
      <c r="A593">
        <v>4</v>
      </c>
      <c r="B593" t="s">
        <v>79</v>
      </c>
      <c r="C593">
        <v>28</v>
      </c>
      <c r="D593">
        <v>4</v>
      </c>
      <c r="E593">
        <v>4</v>
      </c>
    </row>
    <row r="594" spans="1:5">
      <c r="A594">
        <v>4</v>
      </c>
      <c r="B594" t="s">
        <v>79</v>
      </c>
      <c r="C594">
        <v>29</v>
      </c>
      <c r="D594">
        <v>1</v>
      </c>
      <c r="E594">
        <v>4</v>
      </c>
    </row>
    <row r="595" spans="1:5">
      <c r="A595">
        <v>4</v>
      </c>
      <c r="B595" t="s">
        <v>79</v>
      </c>
      <c r="C595">
        <v>29</v>
      </c>
      <c r="D595">
        <v>2</v>
      </c>
      <c r="E595">
        <v>2</v>
      </c>
    </row>
    <row r="596" spans="1:5">
      <c r="A596">
        <v>4</v>
      </c>
      <c r="B596" t="s">
        <v>79</v>
      </c>
      <c r="C596">
        <v>29</v>
      </c>
      <c r="D596">
        <v>3</v>
      </c>
      <c r="E596">
        <v>1</v>
      </c>
    </row>
    <row r="597" spans="1:5">
      <c r="A597">
        <v>4</v>
      </c>
      <c r="B597" t="s">
        <v>79</v>
      </c>
      <c r="C597">
        <v>29</v>
      </c>
      <c r="D597">
        <v>4</v>
      </c>
      <c r="E597">
        <v>3</v>
      </c>
    </row>
    <row r="598" spans="1:5">
      <c r="A598">
        <v>4</v>
      </c>
      <c r="B598" t="s">
        <v>79</v>
      </c>
      <c r="C598">
        <v>30</v>
      </c>
      <c r="D598">
        <v>1</v>
      </c>
      <c r="E598">
        <v>3</v>
      </c>
    </row>
    <row r="599" spans="1:5">
      <c r="A599">
        <v>4</v>
      </c>
      <c r="B599" t="s">
        <v>79</v>
      </c>
      <c r="C599">
        <v>30</v>
      </c>
      <c r="D599">
        <v>2</v>
      </c>
      <c r="E599">
        <v>2</v>
      </c>
    </row>
    <row r="600" spans="1:5">
      <c r="A600">
        <v>4</v>
      </c>
      <c r="B600" t="s">
        <v>79</v>
      </c>
      <c r="C600">
        <v>30</v>
      </c>
      <c r="D600">
        <v>3</v>
      </c>
      <c r="E600">
        <v>1</v>
      </c>
    </row>
    <row r="601" spans="1:5">
      <c r="A601">
        <v>4</v>
      </c>
      <c r="B601" t="s">
        <v>79</v>
      </c>
      <c r="C601">
        <v>30</v>
      </c>
      <c r="D601">
        <v>4</v>
      </c>
      <c r="E601">
        <v>4</v>
      </c>
    </row>
    <row r="602" spans="1:5">
      <c r="A602">
        <v>4</v>
      </c>
      <c r="B602" t="s">
        <v>80</v>
      </c>
      <c r="C602">
        <v>31</v>
      </c>
      <c r="D602">
        <v>1</v>
      </c>
      <c r="E602">
        <v>3</v>
      </c>
    </row>
    <row r="603" spans="1:5">
      <c r="A603">
        <v>4</v>
      </c>
      <c r="B603" t="s">
        <v>80</v>
      </c>
      <c r="C603">
        <v>31</v>
      </c>
      <c r="D603">
        <v>2</v>
      </c>
      <c r="E603">
        <v>2</v>
      </c>
    </row>
    <row r="604" spans="1:5">
      <c r="A604">
        <v>4</v>
      </c>
      <c r="B604" t="s">
        <v>80</v>
      </c>
      <c r="C604">
        <v>31</v>
      </c>
      <c r="D604">
        <v>3</v>
      </c>
      <c r="E604">
        <v>4</v>
      </c>
    </row>
    <row r="605" spans="1:5">
      <c r="A605">
        <v>4</v>
      </c>
      <c r="B605" t="s">
        <v>80</v>
      </c>
      <c r="C605">
        <v>31</v>
      </c>
      <c r="D605">
        <v>4</v>
      </c>
      <c r="E605">
        <v>1</v>
      </c>
    </row>
    <row r="606" spans="1:5">
      <c r="A606">
        <v>4</v>
      </c>
      <c r="B606" t="s">
        <v>80</v>
      </c>
      <c r="C606">
        <v>32</v>
      </c>
      <c r="D606">
        <v>1</v>
      </c>
      <c r="E606">
        <v>3</v>
      </c>
    </row>
    <row r="607" spans="1:5">
      <c r="A607">
        <v>4</v>
      </c>
      <c r="B607" t="s">
        <v>80</v>
      </c>
      <c r="C607">
        <v>32</v>
      </c>
      <c r="D607">
        <v>2</v>
      </c>
      <c r="E607">
        <v>2</v>
      </c>
    </row>
    <row r="608" spans="1:5">
      <c r="A608">
        <v>4</v>
      </c>
      <c r="B608" t="s">
        <v>80</v>
      </c>
      <c r="C608">
        <v>32</v>
      </c>
      <c r="D608">
        <v>3</v>
      </c>
      <c r="E608">
        <v>1</v>
      </c>
    </row>
    <row r="609" spans="1:5">
      <c r="A609">
        <v>4</v>
      </c>
      <c r="B609" t="s">
        <v>80</v>
      </c>
      <c r="C609">
        <v>32</v>
      </c>
      <c r="D609">
        <v>4</v>
      </c>
      <c r="E609">
        <v>4</v>
      </c>
    </row>
    <row r="610" spans="1:5">
      <c r="A610">
        <v>4</v>
      </c>
      <c r="B610" t="s">
        <v>80</v>
      </c>
      <c r="C610">
        <v>33</v>
      </c>
      <c r="D610">
        <v>1</v>
      </c>
      <c r="E610">
        <v>1</v>
      </c>
    </row>
    <row r="611" spans="1:5">
      <c r="A611">
        <v>4</v>
      </c>
      <c r="B611" t="s">
        <v>80</v>
      </c>
      <c r="C611">
        <v>33</v>
      </c>
      <c r="D611">
        <v>2</v>
      </c>
      <c r="E611">
        <v>4</v>
      </c>
    </row>
    <row r="612" spans="1:5">
      <c r="A612">
        <v>4</v>
      </c>
      <c r="B612" t="s">
        <v>80</v>
      </c>
      <c r="C612">
        <v>33</v>
      </c>
      <c r="D612">
        <v>3</v>
      </c>
      <c r="E612">
        <v>3</v>
      </c>
    </row>
    <row r="613" spans="1:5">
      <c r="A613">
        <v>4</v>
      </c>
      <c r="B613" t="s">
        <v>80</v>
      </c>
      <c r="C613">
        <v>33</v>
      </c>
      <c r="D613">
        <v>4</v>
      </c>
      <c r="E613">
        <v>2</v>
      </c>
    </row>
    <row r="614" spans="1:5">
      <c r="A614">
        <v>4</v>
      </c>
      <c r="B614" t="s">
        <v>80</v>
      </c>
      <c r="C614">
        <v>34</v>
      </c>
      <c r="D614">
        <v>1</v>
      </c>
      <c r="E614">
        <v>2</v>
      </c>
    </row>
    <row r="615" spans="1:5">
      <c r="A615">
        <v>4</v>
      </c>
      <c r="B615" t="s">
        <v>80</v>
      </c>
      <c r="C615">
        <v>34</v>
      </c>
      <c r="D615">
        <v>2</v>
      </c>
      <c r="E615">
        <v>3</v>
      </c>
    </row>
    <row r="616" spans="1:5">
      <c r="A616">
        <v>4</v>
      </c>
      <c r="B616" t="s">
        <v>80</v>
      </c>
      <c r="C616">
        <v>34</v>
      </c>
      <c r="D616">
        <v>3</v>
      </c>
      <c r="E616">
        <v>4</v>
      </c>
    </row>
    <row r="617" spans="1:5">
      <c r="A617">
        <v>4</v>
      </c>
      <c r="B617" t="s">
        <v>80</v>
      </c>
      <c r="C617">
        <v>34</v>
      </c>
      <c r="D617">
        <v>4</v>
      </c>
      <c r="E617">
        <v>1</v>
      </c>
    </row>
    <row r="618" spans="1:5">
      <c r="A618">
        <v>4</v>
      </c>
      <c r="B618" t="s">
        <v>80</v>
      </c>
      <c r="C618">
        <v>35</v>
      </c>
      <c r="D618">
        <v>1</v>
      </c>
      <c r="E618">
        <v>1</v>
      </c>
    </row>
    <row r="619" spans="1:5">
      <c r="A619">
        <v>4</v>
      </c>
      <c r="B619" t="s">
        <v>80</v>
      </c>
      <c r="C619">
        <v>35</v>
      </c>
      <c r="D619">
        <v>2</v>
      </c>
      <c r="E619">
        <v>2</v>
      </c>
    </row>
    <row r="620" spans="1:5">
      <c r="A620">
        <v>4</v>
      </c>
      <c r="B620" t="s">
        <v>80</v>
      </c>
      <c r="C620">
        <v>35</v>
      </c>
      <c r="D620">
        <v>3</v>
      </c>
      <c r="E620">
        <v>4</v>
      </c>
    </row>
    <row r="621" spans="1:5">
      <c r="A621">
        <v>4</v>
      </c>
      <c r="B621" t="s">
        <v>80</v>
      </c>
      <c r="C621">
        <v>35</v>
      </c>
      <c r="D621">
        <v>4</v>
      </c>
      <c r="E621">
        <v>3</v>
      </c>
    </row>
    <row r="622" spans="1:5">
      <c r="A622">
        <v>4</v>
      </c>
      <c r="B622" t="s">
        <v>80</v>
      </c>
      <c r="C622">
        <v>36</v>
      </c>
      <c r="D622">
        <v>1</v>
      </c>
      <c r="E622">
        <v>3</v>
      </c>
    </row>
    <row r="623" spans="1:5">
      <c r="A623">
        <v>4</v>
      </c>
      <c r="B623" t="s">
        <v>80</v>
      </c>
      <c r="C623">
        <v>36</v>
      </c>
      <c r="D623">
        <v>2</v>
      </c>
      <c r="E623">
        <v>2</v>
      </c>
    </row>
    <row r="624" spans="1:5">
      <c r="A624">
        <v>4</v>
      </c>
      <c r="B624" t="s">
        <v>80</v>
      </c>
      <c r="C624">
        <v>36</v>
      </c>
      <c r="D624">
        <v>3</v>
      </c>
      <c r="E624">
        <v>1</v>
      </c>
    </row>
    <row r="625" spans="1:5">
      <c r="A625">
        <v>4</v>
      </c>
      <c r="B625" t="s">
        <v>80</v>
      </c>
      <c r="C625">
        <v>36</v>
      </c>
      <c r="D625">
        <v>4</v>
      </c>
      <c r="E625">
        <v>4</v>
      </c>
    </row>
    <row r="626" spans="1:5">
      <c r="A626">
        <v>4</v>
      </c>
      <c r="B626" t="s">
        <v>80</v>
      </c>
      <c r="C626">
        <v>37</v>
      </c>
      <c r="D626">
        <v>1</v>
      </c>
      <c r="E626">
        <v>1</v>
      </c>
    </row>
    <row r="627" spans="1:5">
      <c r="A627">
        <v>4</v>
      </c>
      <c r="B627" t="s">
        <v>80</v>
      </c>
      <c r="C627">
        <v>37</v>
      </c>
      <c r="D627">
        <v>2</v>
      </c>
      <c r="E627">
        <v>4</v>
      </c>
    </row>
    <row r="628" spans="1:5">
      <c r="A628">
        <v>4</v>
      </c>
      <c r="B628" t="s">
        <v>80</v>
      </c>
      <c r="C628">
        <v>37</v>
      </c>
      <c r="D628">
        <v>3</v>
      </c>
      <c r="E628">
        <v>3</v>
      </c>
    </row>
    <row r="629" spans="1:5">
      <c r="A629">
        <v>4</v>
      </c>
      <c r="B629" t="s">
        <v>80</v>
      </c>
      <c r="C629">
        <v>37</v>
      </c>
      <c r="D629">
        <v>4</v>
      </c>
      <c r="E629">
        <v>2</v>
      </c>
    </row>
    <row r="630" spans="1:5">
      <c r="A630">
        <v>4</v>
      </c>
      <c r="B630" t="s">
        <v>80</v>
      </c>
      <c r="C630">
        <v>38</v>
      </c>
      <c r="D630">
        <v>1</v>
      </c>
      <c r="E630">
        <v>3</v>
      </c>
    </row>
    <row r="631" spans="1:5">
      <c r="A631">
        <v>4</v>
      </c>
      <c r="B631" t="s">
        <v>80</v>
      </c>
      <c r="C631">
        <v>38</v>
      </c>
      <c r="D631">
        <v>2</v>
      </c>
      <c r="E631">
        <v>2</v>
      </c>
    </row>
    <row r="632" spans="1:5">
      <c r="A632">
        <v>4</v>
      </c>
      <c r="B632" t="s">
        <v>80</v>
      </c>
      <c r="C632">
        <v>38</v>
      </c>
      <c r="D632">
        <v>3</v>
      </c>
      <c r="E632">
        <v>1</v>
      </c>
    </row>
    <row r="633" spans="1:5">
      <c r="A633">
        <v>4</v>
      </c>
      <c r="B633" t="s">
        <v>80</v>
      </c>
      <c r="C633">
        <v>38</v>
      </c>
      <c r="D633">
        <v>4</v>
      </c>
      <c r="E633">
        <v>4</v>
      </c>
    </row>
    <row r="634" spans="1:5">
      <c r="A634">
        <v>4</v>
      </c>
      <c r="B634" t="s">
        <v>80</v>
      </c>
      <c r="C634">
        <v>39</v>
      </c>
      <c r="D634">
        <v>1</v>
      </c>
      <c r="E634">
        <v>3</v>
      </c>
    </row>
    <row r="635" spans="1:5">
      <c r="A635">
        <v>4</v>
      </c>
      <c r="B635" t="s">
        <v>80</v>
      </c>
      <c r="C635">
        <v>39</v>
      </c>
      <c r="D635">
        <v>2</v>
      </c>
      <c r="E635">
        <v>4</v>
      </c>
    </row>
    <row r="636" spans="1:5">
      <c r="A636">
        <v>4</v>
      </c>
      <c r="B636" t="s">
        <v>80</v>
      </c>
      <c r="C636">
        <v>39</v>
      </c>
      <c r="D636">
        <v>3</v>
      </c>
      <c r="E636">
        <v>2</v>
      </c>
    </row>
    <row r="637" spans="1:5">
      <c r="A637">
        <v>4</v>
      </c>
      <c r="B637" t="s">
        <v>80</v>
      </c>
      <c r="C637">
        <v>39</v>
      </c>
      <c r="D637">
        <v>4</v>
      </c>
      <c r="E637">
        <v>1</v>
      </c>
    </row>
    <row r="638" spans="1:5">
      <c r="A638">
        <v>4</v>
      </c>
      <c r="B638" t="s">
        <v>80</v>
      </c>
      <c r="C638">
        <v>40</v>
      </c>
      <c r="D638">
        <v>1</v>
      </c>
      <c r="E638">
        <v>2</v>
      </c>
    </row>
    <row r="639" spans="1:5">
      <c r="A639">
        <v>4</v>
      </c>
      <c r="B639" t="s">
        <v>80</v>
      </c>
      <c r="C639">
        <v>40</v>
      </c>
      <c r="D639">
        <v>2</v>
      </c>
      <c r="E639">
        <v>3</v>
      </c>
    </row>
    <row r="640" spans="1:5">
      <c r="A640">
        <v>4</v>
      </c>
      <c r="B640" t="s">
        <v>80</v>
      </c>
      <c r="C640">
        <v>40</v>
      </c>
      <c r="D640">
        <v>3</v>
      </c>
      <c r="E640">
        <v>1</v>
      </c>
    </row>
    <row r="641" spans="1:5">
      <c r="A641">
        <v>4</v>
      </c>
      <c r="B641" t="s">
        <v>80</v>
      </c>
      <c r="C641">
        <v>40</v>
      </c>
      <c r="D641">
        <v>4</v>
      </c>
      <c r="E641">
        <v>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61"/>
  <sheetViews>
    <sheetView zoomScale="75" zoomScaleNormal="75" workbookViewId="0">
      <selection activeCell="E1" sqref="E1"/>
    </sheetView>
  </sheetViews>
  <sheetFormatPr defaultRowHeight="14.5"/>
  <cols>
    <col min="1" max="1025" width="8.36328125"/>
  </cols>
  <sheetData>
    <row r="1" spans="1:6">
      <c r="A1" t="s">
        <v>74</v>
      </c>
      <c r="B1" t="s">
        <v>13</v>
      </c>
      <c r="C1" t="s">
        <v>10</v>
      </c>
      <c r="D1" t="s">
        <v>14</v>
      </c>
      <c r="E1" t="s">
        <v>75</v>
      </c>
      <c r="F1" t="s">
        <v>76</v>
      </c>
    </row>
    <row r="2" spans="1:6">
      <c r="A2">
        <v>1</v>
      </c>
      <c r="B2" t="s">
        <v>77</v>
      </c>
      <c r="C2">
        <v>1</v>
      </c>
      <c r="D2">
        <v>2</v>
      </c>
      <c r="E2">
        <v>1</v>
      </c>
      <c r="F2">
        <v>1</v>
      </c>
    </row>
    <row r="3" spans="1:6">
      <c r="A3">
        <v>1</v>
      </c>
      <c r="B3" t="s">
        <v>77</v>
      </c>
      <c r="C3">
        <v>4</v>
      </c>
      <c r="D3">
        <v>2</v>
      </c>
      <c r="E3">
        <v>1</v>
      </c>
      <c r="F3">
        <v>2</v>
      </c>
    </row>
    <row r="4" spans="1:6">
      <c r="A4">
        <v>1</v>
      </c>
      <c r="B4" t="s">
        <v>77</v>
      </c>
      <c r="C4">
        <v>2</v>
      </c>
      <c r="D4">
        <v>1</v>
      </c>
      <c r="E4">
        <v>1</v>
      </c>
      <c r="F4">
        <v>3</v>
      </c>
    </row>
    <row r="5" spans="1:6">
      <c r="A5">
        <v>1</v>
      </c>
      <c r="B5" t="s">
        <v>77</v>
      </c>
      <c r="C5">
        <v>2</v>
      </c>
      <c r="D5">
        <v>4</v>
      </c>
      <c r="E5">
        <v>1</v>
      </c>
      <c r="F5">
        <v>4</v>
      </c>
    </row>
    <row r="6" spans="1:6">
      <c r="A6">
        <v>1</v>
      </c>
      <c r="B6" t="s">
        <v>77</v>
      </c>
      <c r="C6">
        <v>2</v>
      </c>
      <c r="D6">
        <v>3</v>
      </c>
      <c r="E6">
        <v>2</v>
      </c>
      <c r="F6">
        <v>1</v>
      </c>
    </row>
    <row r="7" spans="1:6">
      <c r="A7">
        <v>1</v>
      </c>
      <c r="B7" t="s">
        <v>77</v>
      </c>
      <c r="C7">
        <v>2</v>
      </c>
      <c r="D7">
        <v>1</v>
      </c>
      <c r="E7">
        <v>2</v>
      </c>
      <c r="F7">
        <v>2</v>
      </c>
    </row>
    <row r="8" spans="1:6">
      <c r="A8">
        <v>1</v>
      </c>
      <c r="B8" t="s">
        <v>77</v>
      </c>
      <c r="C8">
        <v>1</v>
      </c>
      <c r="D8">
        <v>1</v>
      </c>
      <c r="E8">
        <v>2</v>
      </c>
      <c r="F8">
        <v>3</v>
      </c>
    </row>
    <row r="9" spans="1:6">
      <c r="A9">
        <v>1</v>
      </c>
      <c r="B9" t="s">
        <v>77</v>
      </c>
      <c r="C9">
        <v>2</v>
      </c>
      <c r="D9">
        <v>2</v>
      </c>
      <c r="E9">
        <v>2</v>
      </c>
      <c r="F9">
        <v>4</v>
      </c>
    </row>
    <row r="10" spans="1:6">
      <c r="A10">
        <v>1</v>
      </c>
      <c r="B10" t="s">
        <v>77</v>
      </c>
      <c r="C10">
        <v>4</v>
      </c>
      <c r="D10">
        <v>4</v>
      </c>
      <c r="E10">
        <v>3</v>
      </c>
      <c r="F10">
        <v>1</v>
      </c>
    </row>
    <row r="11" spans="1:6">
      <c r="A11">
        <v>1</v>
      </c>
      <c r="B11" t="s">
        <v>77</v>
      </c>
      <c r="C11">
        <v>3</v>
      </c>
      <c r="D11">
        <v>1</v>
      </c>
      <c r="E11">
        <v>3</v>
      </c>
      <c r="F11">
        <v>2</v>
      </c>
    </row>
    <row r="12" spans="1:6">
      <c r="A12">
        <v>1</v>
      </c>
      <c r="B12" t="s">
        <v>77</v>
      </c>
      <c r="C12">
        <v>3</v>
      </c>
      <c r="D12">
        <v>4</v>
      </c>
      <c r="E12">
        <v>3</v>
      </c>
      <c r="F12">
        <v>3</v>
      </c>
    </row>
    <row r="13" spans="1:6">
      <c r="A13">
        <v>1</v>
      </c>
      <c r="B13" t="s">
        <v>77</v>
      </c>
      <c r="C13">
        <v>2</v>
      </c>
      <c r="D13">
        <v>1</v>
      </c>
      <c r="E13">
        <v>3</v>
      </c>
      <c r="F13">
        <v>4</v>
      </c>
    </row>
    <row r="14" spans="1:6">
      <c r="A14">
        <v>1</v>
      </c>
      <c r="B14" t="s">
        <v>77</v>
      </c>
      <c r="C14">
        <v>3</v>
      </c>
      <c r="D14">
        <v>3</v>
      </c>
      <c r="E14">
        <v>4</v>
      </c>
      <c r="F14">
        <v>1</v>
      </c>
    </row>
    <row r="15" spans="1:6">
      <c r="A15">
        <v>1</v>
      </c>
      <c r="B15" t="s">
        <v>77</v>
      </c>
      <c r="C15">
        <v>1</v>
      </c>
      <c r="D15">
        <v>4</v>
      </c>
      <c r="E15">
        <v>4</v>
      </c>
      <c r="F15">
        <v>2</v>
      </c>
    </row>
    <row r="16" spans="1:6">
      <c r="A16">
        <v>1</v>
      </c>
      <c r="B16" t="s">
        <v>77</v>
      </c>
      <c r="C16">
        <v>2</v>
      </c>
      <c r="D16">
        <v>1</v>
      </c>
      <c r="E16">
        <v>4</v>
      </c>
      <c r="F16">
        <v>3</v>
      </c>
    </row>
    <row r="17" spans="1:6">
      <c r="A17">
        <v>1</v>
      </c>
      <c r="B17" t="s">
        <v>77</v>
      </c>
      <c r="C17">
        <v>4</v>
      </c>
      <c r="D17">
        <v>3</v>
      </c>
      <c r="E17">
        <v>4</v>
      </c>
      <c r="F17">
        <v>4</v>
      </c>
    </row>
    <row r="18" spans="1:6">
      <c r="A18">
        <v>1</v>
      </c>
      <c r="B18" t="s">
        <v>77</v>
      </c>
      <c r="C18">
        <v>2</v>
      </c>
      <c r="D18">
        <v>1</v>
      </c>
      <c r="E18">
        <v>5</v>
      </c>
      <c r="F18">
        <v>1</v>
      </c>
    </row>
    <row r="19" spans="1:6">
      <c r="A19">
        <v>1</v>
      </c>
      <c r="B19" t="s">
        <v>77</v>
      </c>
      <c r="C19">
        <v>3</v>
      </c>
      <c r="D19">
        <v>2</v>
      </c>
      <c r="E19">
        <v>5</v>
      </c>
      <c r="F19">
        <v>2</v>
      </c>
    </row>
    <row r="20" spans="1:6">
      <c r="A20">
        <v>1</v>
      </c>
      <c r="B20" t="s">
        <v>77</v>
      </c>
      <c r="C20">
        <v>1</v>
      </c>
      <c r="D20">
        <v>3</v>
      </c>
      <c r="E20">
        <v>5</v>
      </c>
      <c r="F20">
        <v>3</v>
      </c>
    </row>
    <row r="21" spans="1:6">
      <c r="A21">
        <v>1</v>
      </c>
      <c r="B21" t="s">
        <v>77</v>
      </c>
      <c r="C21">
        <v>4</v>
      </c>
      <c r="D21">
        <v>1</v>
      </c>
      <c r="E21">
        <v>5</v>
      </c>
      <c r="F21">
        <v>4</v>
      </c>
    </row>
    <row r="22" spans="1:6">
      <c r="A22">
        <v>1</v>
      </c>
      <c r="B22" t="s">
        <v>77</v>
      </c>
      <c r="C22">
        <v>1</v>
      </c>
      <c r="D22">
        <v>1</v>
      </c>
      <c r="E22">
        <v>6</v>
      </c>
      <c r="F22">
        <v>1</v>
      </c>
    </row>
    <row r="23" spans="1:6">
      <c r="A23">
        <v>1</v>
      </c>
      <c r="B23" t="s">
        <v>77</v>
      </c>
      <c r="C23">
        <v>1</v>
      </c>
      <c r="D23">
        <v>4</v>
      </c>
      <c r="E23">
        <v>6</v>
      </c>
      <c r="F23">
        <v>2</v>
      </c>
    </row>
    <row r="24" spans="1:6">
      <c r="A24">
        <v>1</v>
      </c>
      <c r="B24" t="s">
        <v>77</v>
      </c>
      <c r="C24">
        <v>1</v>
      </c>
      <c r="D24">
        <v>2</v>
      </c>
      <c r="E24">
        <v>6</v>
      </c>
      <c r="F24">
        <v>3</v>
      </c>
    </row>
    <row r="25" spans="1:6">
      <c r="A25">
        <v>1</v>
      </c>
      <c r="B25" t="s">
        <v>77</v>
      </c>
      <c r="C25">
        <v>1</v>
      </c>
      <c r="D25">
        <v>3</v>
      </c>
      <c r="E25">
        <v>6</v>
      </c>
      <c r="F25">
        <v>4</v>
      </c>
    </row>
    <row r="26" spans="1:6">
      <c r="A26">
        <v>1</v>
      </c>
      <c r="B26" t="s">
        <v>77</v>
      </c>
      <c r="C26">
        <v>1</v>
      </c>
      <c r="D26">
        <v>2</v>
      </c>
      <c r="E26">
        <v>7</v>
      </c>
      <c r="F26">
        <v>1</v>
      </c>
    </row>
    <row r="27" spans="1:6">
      <c r="A27">
        <v>1</v>
      </c>
      <c r="B27" t="s">
        <v>77</v>
      </c>
      <c r="C27">
        <v>2</v>
      </c>
      <c r="D27">
        <v>2</v>
      </c>
      <c r="E27">
        <v>7</v>
      </c>
      <c r="F27">
        <v>2</v>
      </c>
    </row>
    <row r="28" spans="1:6">
      <c r="A28">
        <v>1</v>
      </c>
      <c r="B28" t="s">
        <v>77</v>
      </c>
      <c r="C28">
        <v>3</v>
      </c>
      <c r="D28">
        <v>1</v>
      </c>
      <c r="E28">
        <v>7</v>
      </c>
      <c r="F28">
        <v>3</v>
      </c>
    </row>
    <row r="29" spans="1:6">
      <c r="A29">
        <v>1</v>
      </c>
      <c r="B29" t="s">
        <v>77</v>
      </c>
      <c r="C29">
        <v>3</v>
      </c>
      <c r="D29">
        <v>3</v>
      </c>
      <c r="E29">
        <v>7</v>
      </c>
      <c r="F29">
        <v>4</v>
      </c>
    </row>
    <row r="30" spans="1:6">
      <c r="A30">
        <v>1</v>
      </c>
      <c r="B30" t="s">
        <v>77</v>
      </c>
      <c r="C30">
        <v>1</v>
      </c>
      <c r="D30">
        <v>2</v>
      </c>
      <c r="E30">
        <v>8</v>
      </c>
      <c r="F30">
        <v>1</v>
      </c>
    </row>
    <row r="31" spans="1:6">
      <c r="A31">
        <v>1</v>
      </c>
      <c r="B31" t="s">
        <v>77</v>
      </c>
      <c r="C31">
        <v>4</v>
      </c>
      <c r="D31">
        <v>1</v>
      </c>
      <c r="E31">
        <v>8</v>
      </c>
      <c r="F31">
        <v>2</v>
      </c>
    </row>
    <row r="32" spans="1:6">
      <c r="A32">
        <v>1</v>
      </c>
      <c r="B32" t="s">
        <v>77</v>
      </c>
      <c r="C32">
        <v>2</v>
      </c>
      <c r="D32">
        <v>3</v>
      </c>
      <c r="E32">
        <v>8</v>
      </c>
      <c r="F32">
        <v>3</v>
      </c>
    </row>
    <row r="33" spans="1:6">
      <c r="A33">
        <v>1</v>
      </c>
      <c r="B33" t="s">
        <v>77</v>
      </c>
      <c r="C33">
        <v>4</v>
      </c>
      <c r="D33">
        <v>4</v>
      </c>
      <c r="E33">
        <v>8</v>
      </c>
      <c r="F33">
        <v>4</v>
      </c>
    </row>
    <row r="34" spans="1:6">
      <c r="A34">
        <v>1</v>
      </c>
      <c r="B34" t="s">
        <v>77</v>
      </c>
      <c r="C34">
        <v>4</v>
      </c>
      <c r="D34">
        <v>3</v>
      </c>
      <c r="E34">
        <v>9</v>
      </c>
      <c r="F34">
        <v>1</v>
      </c>
    </row>
    <row r="35" spans="1:6">
      <c r="A35">
        <v>1</v>
      </c>
      <c r="B35" t="s">
        <v>77</v>
      </c>
      <c r="C35">
        <v>3</v>
      </c>
      <c r="D35">
        <v>2</v>
      </c>
      <c r="E35">
        <v>9</v>
      </c>
      <c r="F35">
        <v>2</v>
      </c>
    </row>
    <row r="36" spans="1:6">
      <c r="A36">
        <v>1</v>
      </c>
      <c r="B36" t="s">
        <v>77</v>
      </c>
      <c r="C36">
        <v>1</v>
      </c>
      <c r="D36">
        <v>2</v>
      </c>
      <c r="E36">
        <v>9</v>
      </c>
      <c r="F36">
        <v>3</v>
      </c>
    </row>
    <row r="37" spans="1:6">
      <c r="A37">
        <v>1</v>
      </c>
      <c r="B37" t="s">
        <v>77</v>
      </c>
      <c r="C37">
        <v>3</v>
      </c>
      <c r="D37">
        <v>4</v>
      </c>
      <c r="E37">
        <v>9</v>
      </c>
      <c r="F37">
        <v>4</v>
      </c>
    </row>
    <row r="38" spans="1:6">
      <c r="A38">
        <v>1</v>
      </c>
      <c r="B38" t="s">
        <v>77</v>
      </c>
      <c r="C38">
        <v>3</v>
      </c>
      <c r="D38">
        <v>1</v>
      </c>
      <c r="E38">
        <v>10</v>
      </c>
      <c r="F38">
        <v>1</v>
      </c>
    </row>
    <row r="39" spans="1:6">
      <c r="A39">
        <v>1</v>
      </c>
      <c r="B39" t="s">
        <v>77</v>
      </c>
      <c r="C39">
        <v>2</v>
      </c>
      <c r="D39">
        <v>4</v>
      </c>
      <c r="E39">
        <v>10</v>
      </c>
      <c r="F39">
        <v>2</v>
      </c>
    </row>
    <row r="40" spans="1:6">
      <c r="A40">
        <v>1</v>
      </c>
      <c r="B40" t="s">
        <v>77</v>
      </c>
      <c r="C40">
        <v>1</v>
      </c>
      <c r="D40">
        <v>1</v>
      </c>
      <c r="E40">
        <v>10</v>
      </c>
      <c r="F40">
        <v>3</v>
      </c>
    </row>
    <row r="41" spans="1:6">
      <c r="A41">
        <v>1</v>
      </c>
      <c r="B41" t="s">
        <v>77</v>
      </c>
      <c r="C41">
        <v>3</v>
      </c>
      <c r="D41">
        <v>2</v>
      </c>
      <c r="E41">
        <v>10</v>
      </c>
      <c r="F41">
        <v>4</v>
      </c>
    </row>
    <row r="42" spans="1:6">
      <c r="A42">
        <v>1</v>
      </c>
      <c r="B42" t="s">
        <v>78</v>
      </c>
      <c r="C42">
        <v>4</v>
      </c>
      <c r="D42">
        <v>1</v>
      </c>
      <c r="E42">
        <v>11</v>
      </c>
      <c r="F42">
        <v>1</v>
      </c>
    </row>
    <row r="43" spans="1:6">
      <c r="A43">
        <v>1</v>
      </c>
      <c r="B43" t="s">
        <v>78</v>
      </c>
      <c r="C43">
        <v>2</v>
      </c>
      <c r="D43">
        <v>4</v>
      </c>
      <c r="E43">
        <v>11</v>
      </c>
      <c r="F43">
        <v>2</v>
      </c>
    </row>
    <row r="44" spans="1:6">
      <c r="A44">
        <v>1</v>
      </c>
      <c r="B44" t="s">
        <v>78</v>
      </c>
      <c r="C44">
        <v>4</v>
      </c>
      <c r="D44">
        <v>3</v>
      </c>
      <c r="E44">
        <v>11</v>
      </c>
      <c r="F44">
        <v>3</v>
      </c>
    </row>
    <row r="45" spans="1:6">
      <c r="A45">
        <v>1</v>
      </c>
      <c r="B45" t="s">
        <v>78</v>
      </c>
      <c r="C45">
        <v>2</v>
      </c>
      <c r="D45">
        <v>2</v>
      </c>
      <c r="E45">
        <v>11</v>
      </c>
      <c r="F45">
        <v>4</v>
      </c>
    </row>
    <row r="46" spans="1:6">
      <c r="A46">
        <v>1</v>
      </c>
      <c r="B46" t="s">
        <v>78</v>
      </c>
      <c r="C46">
        <v>2</v>
      </c>
      <c r="D46">
        <v>4</v>
      </c>
      <c r="E46">
        <v>12</v>
      </c>
      <c r="F46">
        <v>1</v>
      </c>
    </row>
    <row r="47" spans="1:6">
      <c r="A47">
        <v>1</v>
      </c>
      <c r="B47" t="s">
        <v>78</v>
      </c>
      <c r="C47">
        <v>2</v>
      </c>
      <c r="D47">
        <v>3</v>
      </c>
      <c r="E47">
        <v>12</v>
      </c>
      <c r="F47">
        <v>2</v>
      </c>
    </row>
    <row r="48" spans="1:6">
      <c r="A48">
        <v>1</v>
      </c>
      <c r="B48" t="s">
        <v>78</v>
      </c>
      <c r="C48">
        <v>1</v>
      </c>
      <c r="D48">
        <v>4</v>
      </c>
      <c r="E48">
        <v>12</v>
      </c>
      <c r="F48">
        <v>3</v>
      </c>
    </row>
    <row r="49" spans="1:6">
      <c r="A49">
        <v>1</v>
      </c>
      <c r="B49" t="s">
        <v>78</v>
      </c>
      <c r="C49">
        <v>3</v>
      </c>
      <c r="D49">
        <v>4</v>
      </c>
      <c r="E49">
        <v>12</v>
      </c>
      <c r="F49">
        <v>4</v>
      </c>
    </row>
    <row r="50" spans="1:6">
      <c r="A50">
        <v>1</v>
      </c>
      <c r="B50" t="s">
        <v>78</v>
      </c>
      <c r="C50">
        <v>1</v>
      </c>
      <c r="D50">
        <v>3</v>
      </c>
      <c r="E50">
        <v>13</v>
      </c>
      <c r="F50">
        <v>1</v>
      </c>
    </row>
    <row r="51" spans="1:6">
      <c r="A51">
        <v>1</v>
      </c>
      <c r="B51" t="s">
        <v>78</v>
      </c>
      <c r="C51">
        <v>4</v>
      </c>
      <c r="D51">
        <v>4</v>
      </c>
      <c r="E51">
        <v>13</v>
      </c>
      <c r="F51">
        <v>2</v>
      </c>
    </row>
    <row r="52" spans="1:6">
      <c r="A52">
        <v>1</v>
      </c>
      <c r="B52" t="s">
        <v>78</v>
      </c>
      <c r="C52">
        <v>3</v>
      </c>
      <c r="D52">
        <v>3</v>
      </c>
      <c r="E52">
        <v>13</v>
      </c>
      <c r="F52">
        <v>3</v>
      </c>
    </row>
    <row r="53" spans="1:6">
      <c r="A53">
        <v>1</v>
      </c>
      <c r="B53" t="s">
        <v>78</v>
      </c>
      <c r="C53">
        <v>2</v>
      </c>
      <c r="D53">
        <v>4</v>
      </c>
      <c r="E53">
        <v>13</v>
      </c>
      <c r="F53">
        <v>4</v>
      </c>
    </row>
    <row r="54" spans="1:6">
      <c r="A54">
        <v>1</v>
      </c>
      <c r="B54" t="s">
        <v>78</v>
      </c>
      <c r="C54">
        <v>4</v>
      </c>
      <c r="D54">
        <v>2</v>
      </c>
      <c r="E54">
        <v>14</v>
      </c>
      <c r="F54">
        <v>1</v>
      </c>
    </row>
    <row r="55" spans="1:6">
      <c r="A55">
        <v>1</v>
      </c>
      <c r="B55" t="s">
        <v>78</v>
      </c>
      <c r="C55">
        <v>4</v>
      </c>
      <c r="D55">
        <v>3</v>
      </c>
      <c r="E55">
        <v>14</v>
      </c>
      <c r="F55">
        <v>2</v>
      </c>
    </row>
    <row r="56" spans="1:6">
      <c r="A56">
        <v>1</v>
      </c>
      <c r="B56" t="s">
        <v>78</v>
      </c>
      <c r="C56">
        <v>4</v>
      </c>
      <c r="D56">
        <v>4</v>
      </c>
      <c r="E56">
        <v>14</v>
      </c>
      <c r="F56">
        <v>3</v>
      </c>
    </row>
    <row r="57" spans="1:6">
      <c r="A57">
        <v>1</v>
      </c>
      <c r="B57" t="s">
        <v>78</v>
      </c>
      <c r="C57">
        <v>1</v>
      </c>
      <c r="D57">
        <v>1</v>
      </c>
      <c r="E57">
        <v>14</v>
      </c>
      <c r="F57">
        <v>4</v>
      </c>
    </row>
    <row r="58" spans="1:6">
      <c r="A58">
        <v>1</v>
      </c>
      <c r="B58" t="s">
        <v>78</v>
      </c>
      <c r="C58">
        <v>1</v>
      </c>
      <c r="D58">
        <v>3</v>
      </c>
      <c r="E58">
        <v>15</v>
      </c>
      <c r="F58">
        <v>1</v>
      </c>
    </row>
    <row r="59" spans="1:6">
      <c r="A59">
        <v>1</v>
      </c>
      <c r="B59" t="s">
        <v>78</v>
      </c>
      <c r="C59">
        <v>2</v>
      </c>
      <c r="D59">
        <v>2</v>
      </c>
      <c r="E59">
        <v>15</v>
      </c>
      <c r="F59">
        <v>2</v>
      </c>
    </row>
    <row r="60" spans="1:6">
      <c r="A60">
        <v>1</v>
      </c>
      <c r="B60" t="s">
        <v>78</v>
      </c>
      <c r="C60">
        <v>4</v>
      </c>
      <c r="D60">
        <v>2</v>
      </c>
      <c r="E60">
        <v>15</v>
      </c>
      <c r="F60">
        <v>3</v>
      </c>
    </row>
    <row r="61" spans="1:6">
      <c r="A61">
        <v>1</v>
      </c>
      <c r="B61" t="s">
        <v>78</v>
      </c>
      <c r="C61">
        <v>3</v>
      </c>
      <c r="D61">
        <v>4</v>
      </c>
      <c r="E61">
        <v>15</v>
      </c>
      <c r="F61">
        <v>4</v>
      </c>
    </row>
    <row r="62" spans="1:6">
      <c r="A62">
        <v>1</v>
      </c>
      <c r="B62" t="s">
        <v>78</v>
      </c>
      <c r="C62">
        <v>3</v>
      </c>
      <c r="D62">
        <v>3</v>
      </c>
      <c r="E62">
        <v>16</v>
      </c>
      <c r="F62">
        <v>1</v>
      </c>
    </row>
    <row r="63" spans="1:6">
      <c r="A63">
        <v>1</v>
      </c>
      <c r="B63" t="s">
        <v>78</v>
      </c>
      <c r="C63">
        <v>3</v>
      </c>
      <c r="D63">
        <v>2</v>
      </c>
      <c r="E63">
        <v>16</v>
      </c>
      <c r="F63">
        <v>2</v>
      </c>
    </row>
    <row r="64" spans="1:6">
      <c r="A64">
        <v>1</v>
      </c>
      <c r="B64" t="s">
        <v>78</v>
      </c>
      <c r="C64">
        <v>2</v>
      </c>
      <c r="D64">
        <v>3</v>
      </c>
      <c r="E64">
        <v>16</v>
      </c>
      <c r="F64">
        <v>3</v>
      </c>
    </row>
    <row r="65" spans="1:6">
      <c r="A65">
        <v>1</v>
      </c>
      <c r="B65" t="s">
        <v>78</v>
      </c>
      <c r="C65">
        <v>4</v>
      </c>
      <c r="D65">
        <v>2</v>
      </c>
      <c r="E65">
        <v>16</v>
      </c>
      <c r="F65">
        <v>4</v>
      </c>
    </row>
    <row r="66" spans="1:6">
      <c r="A66">
        <v>1</v>
      </c>
      <c r="B66" t="s">
        <v>78</v>
      </c>
      <c r="C66">
        <v>1</v>
      </c>
      <c r="D66">
        <v>4</v>
      </c>
      <c r="E66">
        <v>17</v>
      </c>
      <c r="F66">
        <v>1</v>
      </c>
    </row>
    <row r="67" spans="1:6">
      <c r="A67">
        <v>1</v>
      </c>
      <c r="B67" t="s">
        <v>78</v>
      </c>
      <c r="C67">
        <v>4</v>
      </c>
      <c r="D67">
        <v>2</v>
      </c>
      <c r="E67">
        <v>17</v>
      </c>
      <c r="F67">
        <v>2</v>
      </c>
    </row>
    <row r="68" spans="1:6">
      <c r="A68">
        <v>1</v>
      </c>
      <c r="B68" t="s">
        <v>78</v>
      </c>
      <c r="C68">
        <v>4</v>
      </c>
      <c r="D68">
        <v>1</v>
      </c>
      <c r="E68">
        <v>17</v>
      </c>
      <c r="F68">
        <v>3</v>
      </c>
    </row>
    <row r="69" spans="1:6">
      <c r="A69">
        <v>1</v>
      </c>
      <c r="B69" t="s">
        <v>78</v>
      </c>
      <c r="C69">
        <v>3</v>
      </c>
      <c r="D69">
        <v>1</v>
      </c>
      <c r="E69">
        <v>17</v>
      </c>
      <c r="F69">
        <v>4</v>
      </c>
    </row>
    <row r="70" spans="1:6">
      <c r="A70">
        <v>1</v>
      </c>
      <c r="B70" t="s">
        <v>78</v>
      </c>
      <c r="C70">
        <v>3</v>
      </c>
      <c r="D70">
        <v>4</v>
      </c>
      <c r="E70">
        <v>18</v>
      </c>
      <c r="F70">
        <v>1</v>
      </c>
    </row>
    <row r="71" spans="1:6">
      <c r="A71">
        <v>1</v>
      </c>
      <c r="B71" t="s">
        <v>78</v>
      </c>
      <c r="C71">
        <v>3</v>
      </c>
      <c r="D71">
        <v>3</v>
      </c>
      <c r="E71">
        <v>18</v>
      </c>
      <c r="F71">
        <v>2</v>
      </c>
    </row>
    <row r="72" spans="1:6">
      <c r="A72">
        <v>1</v>
      </c>
      <c r="B72" t="s">
        <v>78</v>
      </c>
      <c r="C72">
        <v>1</v>
      </c>
      <c r="D72">
        <v>1</v>
      </c>
      <c r="E72">
        <v>18</v>
      </c>
      <c r="F72">
        <v>3</v>
      </c>
    </row>
    <row r="73" spans="1:6">
      <c r="A73">
        <v>1</v>
      </c>
      <c r="B73" t="s">
        <v>78</v>
      </c>
      <c r="C73">
        <v>4</v>
      </c>
      <c r="D73">
        <v>1</v>
      </c>
      <c r="E73">
        <v>18</v>
      </c>
      <c r="F73">
        <v>4</v>
      </c>
    </row>
    <row r="74" spans="1:6">
      <c r="A74">
        <v>1</v>
      </c>
      <c r="B74" t="s">
        <v>78</v>
      </c>
      <c r="C74">
        <v>3</v>
      </c>
      <c r="D74">
        <v>2</v>
      </c>
      <c r="E74">
        <v>19</v>
      </c>
      <c r="F74">
        <v>1</v>
      </c>
    </row>
    <row r="75" spans="1:6">
      <c r="A75">
        <v>1</v>
      </c>
      <c r="B75" t="s">
        <v>78</v>
      </c>
      <c r="C75">
        <v>4</v>
      </c>
      <c r="D75">
        <v>4</v>
      </c>
      <c r="E75">
        <v>19</v>
      </c>
      <c r="F75">
        <v>2</v>
      </c>
    </row>
    <row r="76" spans="1:6">
      <c r="A76">
        <v>1</v>
      </c>
      <c r="B76" t="s">
        <v>78</v>
      </c>
      <c r="C76">
        <v>2</v>
      </c>
      <c r="D76">
        <v>2</v>
      </c>
      <c r="E76">
        <v>19</v>
      </c>
      <c r="F76">
        <v>3</v>
      </c>
    </row>
    <row r="77" spans="1:6">
      <c r="A77">
        <v>1</v>
      </c>
      <c r="B77" t="s">
        <v>78</v>
      </c>
      <c r="C77">
        <v>1</v>
      </c>
      <c r="D77">
        <v>4</v>
      </c>
      <c r="E77">
        <v>19</v>
      </c>
      <c r="F77">
        <v>4</v>
      </c>
    </row>
    <row r="78" spans="1:6">
      <c r="A78">
        <v>1</v>
      </c>
      <c r="B78" t="s">
        <v>78</v>
      </c>
      <c r="C78">
        <v>2</v>
      </c>
      <c r="D78">
        <v>3</v>
      </c>
      <c r="E78">
        <v>20</v>
      </c>
      <c r="F78">
        <v>1</v>
      </c>
    </row>
    <row r="79" spans="1:6">
      <c r="A79">
        <v>1</v>
      </c>
      <c r="B79" t="s">
        <v>78</v>
      </c>
      <c r="C79">
        <v>3</v>
      </c>
      <c r="D79">
        <v>1</v>
      </c>
      <c r="E79">
        <v>20</v>
      </c>
      <c r="F79">
        <v>2</v>
      </c>
    </row>
    <row r="80" spans="1:6">
      <c r="A80">
        <v>1</v>
      </c>
      <c r="B80" t="s">
        <v>78</v>
      </c>
      <c r="C80">
        <v>1</v>
      </c>
      <c r="D80">
        <v>3</v>
      </c>
      <c r="E80">
        <v>20</v>
      </c>
      <c r="F80">
        <v>3</v>
      </c>
    </row>
    <row r="81" spans="1:6">
      <c r="A81">
        <v>1</v>
      </c>
      <c r="B81" t="s">
        <v>78</v>
      </c>
      <c r="C81">
        <v>4</v>
      </c>
      <c r="D81">
        <v>3</v>
      </c>
      <c r="E81">
        <v>20</v>
      </c>
      <c r="F81">
        <v>4</v>
      </c>
    </row>
    <row r="82" spans="1:6">
      <c r="A82">
        <v>1</v>
      </c>
      <c r="B82" t="s">
        <v>79</v>
      </c>
      <c r="C82">
        <v>1</v>
      </c>
      <c r="D82">
        <v>2</v>
      </c>
      <c r="E82">
        <v>21</v>
      </c>
      <c r="F82">
        <v>1</v>
      </c>
    </row>
    <row r="83" spans="1:6">
      <c r="A83">
        <v>1</v>
      </c>
      <c r="B83" t="s">
        <v>79</v>
      </c>
      <c r="C83">
        <v>4</v>
      </c>
      <c r="D83">
        <v>2</v>
      </c>
      <c r="E83">
        <v>21</v>
      </c>
      <c r="F83">
        <v>2</v>
      </c>
    </row>
    <row r="84" spans="1:6">
      <c r="A84">
        <v>1</v>
      </c>
      <c r="B84" t="s">
        <v>79</v>
      </c>
      <c r="C84">
        <v>2</v>
      </c>
      <c r="D84">
        <v>1</v>
      </c>
      <c r="E84">
        <v>21</v>
      </c>
      <c r="F84">
        <v>3</v>
      </c>
    </row>
    <row r="85" spans="1:6">
      <c r="A85">
        <v>1</v>
      </c>
      <c r="B85" t="s">
        <v>79</v>
      </c>
      <c r="C85">
        <v>2</v>
      </c>
      <c r="D85">
        <v>4</v>
      </c>
      <c r="E85">
        <v>21</v>
      </c>
      <c r="F85">
        <v>4</v>
      </c>
    </row>
    <row r="86" spans="1:6">
      <c r="A86">
        <v>1</v>
      </c>
      <c r="B86" t="s">
        <v>79</v>
      </c>
      <c r="C86">
        <v>2</v>
      </c>
      <c r="D86">
        <v>3</v>
      </c>
      <c r="E86">
        <v>22</v>
      </c>
      <c r="F86">
        <v>1</v>
      </c>
    </row>
    <row r="87" spans="1:6">
      <c r="A87">
        <v>1</v>
      </c>
      <c r="B87" t="s">
        <v>79</v>
      </c>
      <c r="C87">
        <v>2</v>
      </c>
      <c r="D87">
        <v>1</v>
      </c>
      <c r="E87">
        <v>22</v>
      </c>
      <c r="F87">
        <v>2</v>
      </c>
    </row>
    <row r="88" spans="1:6">
      <c r="A88">
        <v>1</v>
      </c>
      <c r="B88" t="s">
        <v>79</v>
      </c>
      <c r="C88">
        <v>1</v>
      </c>
      <c r="D88">
        <v>1</v>
      </c>
      <c r="E88">
        <v>22</v>
      </c>
      <c r="F88">
        <v>3</v>
      </c>
    </row>
    <row r="89" spans="1:6">
      <c r="A89">
        <v>1</v>
      </c>
      <c r="B89" t="s">
        <v>79</v>
      </c>
      <c r="C89">
        <v>2</v>
      </c>
      <c r="D89">
        <v>2</v>
      </c>
      <c r="E89">
        <v>22</v>
      </c>
      <c r="F89">
        <v>4</v>
      </c>
    </row>
    <row r="90" spans="1:6">
      <c r="A90">
        <v>1</v>
      </c>
      <c r="B90" t="s">
        <v>79</v>
      </c>
      <c r="C90">
        <v>4</v>
      </c>
      <c r="D90">
        <v>4</v>
      </c>
      <c r="E90">
        <v>23</v>
      </c>
      <c r="F90">
        <v>1</v>
      </c>
    </row>
    <row r="91" spans="1:6">
      <c r="A91">
        <v>1</v>
      </c>
      <c r="B91" t="s">
        <v>79</v>
      </c>
      <c r="C91">
        <v>3</v>
      </c>
      <c r="D91">
        <v>1</v>
      </c>
      <c r="E91">
        <v>23</v>
      </c>
      <c r="F91">
        <v>2</v>
      </c>
    </row>
    <row r="92" spans="1:6">
      <c r="A92">
        <v>1</v>
      </c>
      <c r="B92" t="s">
        <v>79</v>
      </c>
      <c r="C92">
        <v>3</v>
      </c>
      <c r="D92">
        <v>4</v>
      </c>
      <c r="E92">
        <v>23</v>
      </c>
      <c r="F92">
        <v>3</v>
      </c>
    </row>
    <row r="93" spans="1:6">
      <c r="A93">
        <v>1</v>
      </c>
      <c r="B93" t="s">
        <v>79</v>
      </c>
      <c r="C93">
        <v>2</v>
      </c>
      <c r="D93">
        <v>1</v>
      </c>
      <c r="E93">
        <v>23</v>
      </c>
      <c r="F93">
        <v>4</v>
      </c>
    </row>
    <row r="94" spans="1:6">
      <c r="A94">
        <v>1</v>
      </c>
      <c r="B94" t="s">
        <v>79</v>
      </c>
      <c r="C94">
        <v>3</v>
      </c>
      <c r="D94">
        <v>3</v>
      </c>
      <c r="E94">
        <v>24</v>
      </c>
      <c r="F94">
        <v>1</v>
      </c>
    </row>
    <row r="95" spans="1:6">
      <c r="A95">
        <v>1</v>
      </c>
      <c r="B95" t="s">
        <v>79</v>
      </c>
      <c r="C95">
        <v>1</v>
      </c>
      <c r="D95">
        <v>4</v>
      </c>
      <c r="E95">
        <v>24</v>
      </c>
      <c r="F95">
        <v>2</v>
      </c>
    </row>
    <row r="96" spans="1:6">
      <c r="A96">
        <v>1</v>
      </c>
      <c r="B96" t="s">
        <v>79</v>
      </c>
      <c r="C96">
        <v>2</v>
      </c>
      <c r="D96">
        <v>1</v>
      </c>
      <c r="E96">
        <v>24</v>
      </c>
      <c r="F96">
        <v>3</v>
      </c>
    </row>
    <row r="97" spans="1:6">
      <c r="A97">
        <v>1</v>
      </c>
      <c r="B97" t="s">
        <v>79</v>
      </c>
      <c r="C97">
        <v>4</v>
      </c>
      <c r="D97">
        <v>3</v>
      </c>
      <c r="E97">
        <v>24</v>
      </c>
      <c r="F97">
        <v>4</v>
      </c>
    </row>
    <row r="98" spans="1:6">
      <c r="A98">
        <v>1</v>
      </c>
      <c r="B98" t="s">
        <v>79</v>
      </c>
      <c r="C98">
        <v>2</v>
      </c>
      <c r="D98">
        <v>1</v>
      </c>
      <c r="E98">
        <v>25</v>
      </c>
      <c r="F98">
        <v>1</v>
      </c>
    </row>
    <row r="99" spans="1:6">
      <c r="A99">
        <v>1</v>
      </c>
      <c r="B99" t="s">
        <v>79</v>
      </c>
      <c r="C99">
        <v>3</v>
      </c>
      <c r="D99">
        <v>2</v>
      </c>
      <c r="E99">
        <v>25</v>
      </c>
      <c r="F99">
        <v>2</v>
      </c>
    </row>
    <row r="100" spans="1:6">
      <c r="A100">
        <v>1</v>
      </c>
      <c r="B100" t="s">
        <v>79</v>
      </c>
      <c r="C100">
        <v>1</v>
      </c>
      <c r="D100">
        <v>3</v>
      </c>
      <c r="E100">
        <v>25</v>
      </c>
      <c r="F100">
        <v>3</v>
      </c>
    </row>
    <row r="101" spans="1:6">
      <c r="A101">
        <v>1</v>
      </c>
      <c r="B101" t="s">
        <v>79</v>
      </c>
      <c r="C101">
        <v>4</v>
      </c>
      <c r="D101">
        <v>1</v>
      </c>
      <c r="E101">
        <v>25</v>
      </c>
      <c r="F101">
        <v>4</v>
      </c>
    </row>
    <row r="102" spans="1:6">
      <c r="A102">
        <v>1</v>
      </c>
      <c r="B102" t="s">
        <v>79</v>
      </c>
      <c r="C102">
        <v>1</v>
      </c>
      <c r="D102">
        <v>1</v>
      </c>
      <c r="E102">
        <v>26</v>
      </c>
      <c r="F102">
        <v>1</v>
      </c>
    </row>
    <row r="103" spans="1:6">
      <c r="A103">
        <v>1</v>
      </c>
      <c r="B103" t="s">
        <v>79</v>
      </c>
      <c r="C103">
        <v>1</v>
      </c>
      <c r="D103">
        <v>4</v>
      </c>
      <c r="E103">
        <v>26</v>
      </c>
      <c r="F103">
        <v>2</v>
      </c>
    </row>
    <row r="104" spans="1:6">
      <c r="A104">
        <v>1</v>
      </c>
      <c r="B104" t="s">
        <v>79</v>
      </c>
      <c r="C104">
        <v>1</v>
      </c>
      <c r="D104">
        <v>2</v>
      </c>
      <c r="E104">
        <v>26</v>
      </c>
      <c r="F104">
        <v>3</v>
      </c>
    </row>
    <row r="105" spans="1:6">
      <c r="A105">
        <v>1</v>
      </c>
      <c r="B105" t="s">
        <v>79</v>
      </c>
      <c r="C105">
        <v>1</v>
      </c>
      <c r="D105">
        <v>3</v>
      </c>
      <c r="E105">
        <v>26</v>
      </c>
      <c r="F105">
        <v>4</v>
      </c>
    </row>
    <row r="106" spans="1:6">
      <c r="A106">
        <v>1</v>
      </c>
      <c r="B106" t="s">
        <v>79</v>
      </c>
      <c r="C106">
        <v>1</v>
      </c>
      <c r="D106">
        <v>2</v>
      </c>
      <c r="E106">
        <v>27</v>
      </c>
      <c r="F106">
        <v>1</v>
      </c>
    </row>
    <row r="107" spans="1:6">
      <c r="A107">
        <v>1</v>
      </c>
      <c r="B107" t="s">
        <v>79</v>
      </c>
      <c r="C107">
        <v>2</v>
      </c>
      <c r="D107">
        <v>2</v>
      </c>
      <c r="E107">
        <v>27</v>
      </c>
      <c r="F107">
        <v>2</v>
      </c>
    </row>
    <row r="108" spans="1:6">
      <c r="A108">
        <v>1</v>
      </c>
      <c r="B108" t="s">
        <v>79</v>
      </c>
      <c r="C108">
        <v>3</v>
      </c>
      <c r="D108">
        <v>1</v>
      </c>
      <c r="E108">
        <v>27</v>
      </c>
      <c r="F108">
        <v>3</v>
      </c>
    </row>
    <row r="109" spans="1:6">
      <c r="A109">
        <v>1</v>
      </c>
      <c r="B109" t="s">
        <v>79</v>
      </c>
      <c r="C109">
        <v>3</v>
      </c>
      <c r="D109">
        <v>3</v>
      </c>
      <c r="E109">
        <v>27</v>
      </c>
      <c r="F109">
        <v>4</v>
      </c>
    </row>
    <row r="110" spans="1:6">
      <c r="A110">
        <v>1</v>
      </c>
      <c r="B110" t="s">
        <v>79</v>
      </c>
      <c r="C110">
        <v>1</v>
      </c>
      <c r="D110">
        <v>2</v>
      </c>
      <c r="E110">
        <v>28</v>
      </c>
      <c r="F110">
        <v>1</v>
      </c>
    </row>
    <row r="111" spans="1:6">
      <c r="A111">
        <v>1</v>
      </c>
      <c r="B111" t="s">
        <v>79</v>
      </c>
      <c r="C111">
        <v>4</v>
      </c>
      <c r="D111">
        <v>1</v>
      </c>
      <c r="E111">
        <v>28</v>
      </c>
      <c r="F111">
        <v>2</v>
      </c>
    </row>
    <row r="112" spans="1:6">
      <c r="A112">
        <v>1</v>
      </c>
      <c r="B112" t="s">
        <v>79</v>
      </c>
      <c r="C112">
        <v>2</v>
      </c>
      <c r="D112">
        <v>3</v>
      </c>
      <c r="E112">
        <v>28</v>
      </c>
      <c r="F112">
        <v>3</v>
      </c>
    </row>
    <row r="113" spans="1:6">
      <c r="A113">
        <v>1</v>
      </c>
      <c r="B113" t="s">
        <v>79</v>
      </c>
      <c r="C113">
        <v>4</v>
      </c>
      <c r="D113">
        <v>4</v>
      </c>
      <c r="E113">
        <v>28</v>
      </c>
      <c r="F113">
        <v>4</v>
      </c>
    </row>
    <row r="114" spans="1:6">
      <c r="A114">
        <v>1</v>
      </c>
      <c r="B114" t="s">
        <v>79</v>
      </c>
      <c r="C114">
        <v>4</v>
      </c>
      <c r="D114">
        <v>3</v>
      </c>
      <c r="E114">
        <v>29</v>
      </c>
      <c r="F114">
        <v>1</v>
      </c>
    </row>
    <row r="115" spans="1:6">
      <c r="A115">
        <v>1</v>
      </c>
      <c r="B115" t="s">
        <v>79</v>
      </c>
      <c r="C115">
        <v>3</v>
      </c>
      <c r="D115">
        <v>2</v>
      </c>
      <c r="E115">
        <v>29</v>
      </c>
      <c r="F115">
        <v>2</v>
      </c>
    </row>
    <row r="116" spans="1:6">
      <c r="A116">
        <v>1</v>
      </c>
      <c r="B116" t="s">
        <v>79</v>
      </c>
      <c r="C116">
        <v>1</v>
      </c>
      <c r="D116">
        <v>2</v>
      </c>
      <c r="E116">
        <v>29</v>
      </c>
      <c r="F116">
        <v>3</v>
      </c>
    </row>
    <row r="117" spans="1:6">
      <c r="A117">
        <v>1</v>
      </c>
      <c r="B117" t="s">
        <v>79</v>
      </c>
      <c r="C117">
        <v>3</v>
      </c>
      <c r="D117">
        <v>4</v>
      </c>
      <c r="E117">
        <v>29</v>
      </c>
      <c r="F117">
        <v>4</v>
      </c>
    </row>
    <row r="118" spans="1:6">
      <c r="A118">
        <v>1</v>
      </c>
      <c r="B118" t="s">
        <v>79</v>
      </c>
      <c r="C118">
        <v>3</v>
      </c>
      <c r="D118">
        <v>1</v>
      </c>
      <c r="E118">
        <v>30</v>
      </c>
      <c r="F118">
        <v>1</v>
      </c>
    </row>
    <row r="119" spans="1:6">
      <c r="A119">
        <v>1</v>
      </c>
      <c r="B119" t="s">
        <v>79</v>
      </c>
      <c r="C119">
        <v>2</v>
      </c>
      <c r="D119">
        <v>4</v>
      </c>
      <c r="E119">
        <v>30</v>
      </c>
      <c r="F119">
        <v>2</v>
      </c>
    </row>
    <row r="120" spans="1:6">
      <c r="A120">
        <v>1</v>
      </c>
      <c r="B120" t="s">
        <v>79</v>
      </c>
      <c r="C120">
        <v>1</v>
      </c>
      <c r="D120">
        <v>1</v>
      </c>
      <c r="E120">
        <v>30</v>
      </c>
      <c r="F120">
        <v>3</v>
      </c>
    </row>
    <row r="121" spans="1:6">
      <c r="A121">
        <v>1</v>
      </c>
      <c r="B121" t="s">
        <v>79</v>
      </c>
      <c r="C121">
        <v>3</v>
      </c>
      <c r="D121">
        <v>2</v>
      </c>
      <c r="E121">
        <v>30</v>
      </c>
      <c r="F121">
        <v>4</v>
      </c>
    </row>
    <row r="122" spans="1:6">
      <c r="A122">
        <v>1</v>
      </c>
      <c r="B122" t="s">
        <v>80</v>
      </c>
      <c r="C122">
        <v>4</v>
      </c>
      <c r="D122">
        <v>1</v>
      </c>
      <c r="E122">
        <v>31</v>
      </c>
      <c r="F122">
        <v>1</v>
      </c>
    </row>
    <row r="123" spans="1:6">
      <c r="A123">
        <v>1</v>
      </c>
      <c r="B123" t="s">
        <v>80</v>
      </c>
      <c r="C123">
        <v>2</v>
      </c>
      <c r="D123">
        <v>4</v>
      </c>
      <c r="E123">
        <v>31</v>
      </c>
      <c r="F123">
        <v>2</v>
      </c>
    </row>
    <row r="124" spans="1:6">
      <c r="A124">
        <v>1</v>
      </c>
      <c r="B124" t="s">
        <v>80</v>
      </c>
      <c r="C124">
        <v>4</v>
      </c>
      <c r="D124">
        <v>3</v>
      </c>
      <c r="E124">
        <v>31</v>
      </c>
      <c r="F124">
        <v>3</v>
      </c>
    </row>
    <row r="125" spans="1:6">
      <c r="A125">
        <v>1</v>
      </c>
      <c r="B125" t="s">
        <v>80</v>
      </c>
      <c r="C125">
        <v>2</v>
      </c>
      <c r="D125">
        <v>2</v>
      </c>
      <c r="E125">
        <v>31</v>
      </c>
      <c r="F125">
        <v>4</v>
      </c>
    </row>
    <row r="126" spans="1:6">
      <c r="A126">
        <v>1</v>
      </c>
      <c r="B126" t="s">
        <v>80</v>
      </c>
      <c r="C126">
        <v>2</v>
      </c>
      <c r="D126">
        <v>4</v>
      </c>
      <c r="E126">
        <v>32</v>
      </c>
      <c r="F126">
        <v>1</v>
      </c>
    </row>
    <row r="127" spans="1:6">
      <c r="A127">
        <v>1</v>
      </c>
      <c r="B127" t="s">
        <v>80</v>
      </c>
      <c r="C127">
        <v>2</v>
      </c>
      <c r="D127">
        <v>3</v>
      </c>
      <c r="E127">
        <v>32</v>
      </c>
      <c r="F127">
        <v>2</v>
      </c>
    </row>
    <row r="128" spans="1:6">
      <c r="A128">
        <v>1</v>
      </c>
      <c r="B128" t="s">
        <v>80</v>
      </c>
      <c r="C128">
        <v>1</v>
      </c>
      <c r="D128">
        <v>4</v>
      </c>
      <c r="E128">
        <v>32</v>
      </c>
      <c r="F128">
        <v>3</v>
      </c>
    </row>
    <row r="129" spans="1:6">
      <c r="A129">
        <v>1</v>
      </c>
      <c r="B129" t="s">
        <v>80</v>
      </c>
      <c r="C129">
        <v>3</v>
      </c>
      <c r="D129">
        <v>4</v>
      </c>
      <c r="E129">
        <v>32</v>
      </c>
      <c r="F129">
        <v>4</v>
      </c>
    </row>
    <row r="130" spans="1:6">
      <c r="A130">
        <v>1</v>
      </c>
      <c r="B130" t="s">
        <v>80</v>
      </c>
      <c r="C130">
        <v>1</v>
      </c>
      <c r="D130">
        <v>3</v>
      </c>
      <c r="E130">
        <v>33</v>
      </c>
      <c r="F130">
        <v>1</v>
      </c>
    </row>
    <row r="131" spans="1:6">
      <c r="A131">
        <v>1</v>
      </c>
      <c r="B131" t="s">
        <v>80</v>
      </c>
      <c r="C131">
        <v>4</v>
      </c>
      <c r="D131">
        <v>4</v>
      </c>
      <c r="E131">
        <v>33</v>
      </c>
      <c r="F131">
        <v>2</v>
      </c>
    </row>
    <row r="132" spans="1:6">
      <c r="A132">
        <v>1</v>
      </c>
      <c r="B132" t="s">
        <v>80</v>
      </c>
      <c r="C132">
        <v>3</v>
      </c>
      <c r="D132">
        <v>3</v>
      </c>
      <c r="E132">
        <v>33</v>
      </c>
      <c r="F132">
        <v>3</v>
      </c>
    </row>
    <row r="133" spans="1:6">
      <c r="A133">
        <v>1</v>
      </c>
      <c r="B133" t="s">
        <v>80</v>
      </c>
      <c r="C133">
        <v>2</v>
      </c>
      <c r="D133">
        <v>4</v>
      </c>
      <c r="E133">
        <v>33</v>
      </c>
      <c r="F133">
        <v>4</v>
      </c>
    </row>
    <row r="134" spans="1:6">
      <c r="A134">
        <v>1</v>
      </c>
      <c r="B134" t="s">
        <v>80</v>
      </c>
      <c r="C134">
        <v>4</v>
      </c>
      <c r="D134">
        <v>2</v>
      </c>
      <c r="E134">
        <v>34</v>
      </c>
      <c r="F134">
        <v>1</v>
      </c>
    </row>
    <row r="135" spans="1:6">
      <c r="A135">
        <v>1</v>
      </c>
      <c r="B135" t="s">
        <v>80</v>
      </c>
      <c r="C135">
        <v>4</v>
      </c>
      <c r="D135">
        <v>3</v>
      </c>
      <c r="E135">
        <v>34</v>
      </c>
      <c r="F135">
        <v>2</v>
      </c>
    </row>
    <row r="136" spans="1:6">
      <c r="A136">
        <v>1</v>
      </c>
      <c r="B136" t="s">
        <v>80</v>
      </c>
      <c r="C136">
        <v>4</v>
      </c>
      <c r="D136">
        <v>4</v>
      </c>
      <c r="E136">
        <v>34</v>
      </c>
      <c r="F136">
        <v>3</v>
      </c>
    </row>
    <row r="137" spans="1:6">
      <c r="A137">
        <v>1</v>
      </c>
      <c r="B137" t="s">
        <v>80</v>
      </c>
      <c r="C137">
        <v>1</v>
      </c>
      <c r="D137">
        <v>1</v>
      </c>
      <c r="E137">
        <v>34</v>
      </c>
      <c r="F137">
        <v>4</v>
      </c>
    </row>
    <row r="138" spans="1:6">
      <c r="A138">
        <v>1</v>
      </c>
      <c r="B138" t="s">
        <v>80</v>
      </c>
      <c r="C138">
        <v>1</v>
      </c>
      <c r="D138">
        <v>3</v>
      </c>
      <c r="E138">
        <v>35</v>
      </c>
      <c r="F138">
        <v>1</v>
      </c>
    </row>
    <row r="139" spans="1:6">
      <c r="A139">
        <v>1</v>
      </c>
      <c r="B139" t="s">
        <v>80</v>
      </c>
      <c r="C139">
        <v>2</v>
      </c>
      <c r="D139">
        <v>2</v>
      </c>
      <c r="E139">
        <v>35</v>
      </c>
      <c r="F139">
        <v>2</v>
      </c>
    </row>
    <row r="140" spans="1:6">
      <c r="A140">
        <v>1</v>
      </c>
      <c r="B140" t="s">
        <v>80</v>
      </c>
      <c r="C140">
        <v>4</v>
      </c>
      <c r="D140">
        <v>2</v>
      </c>
      <c r="E140">
        <v>35</v>
      </c>
      <c r="F140">
        <v>3</v>
      </c>
    </row>
    <row r="141" spans="1:6">
      <c r="A141">
        <v>1</v>
      </c>
      <c r="B141" t="s">
        <v>80</v>
      </c>
      <c r="C141">
        <v>3</v>
      </c>
      <c r="D141">
        <v>4</v>
      </c>
      <c r="E141">
        <v>35</v>
      </c>
      <c r="F141">
        <v>4</v>
      </c>
    </row>
    <row r="142" spans="1:6">
      <c r="A142">
        <v>1</v>
      </c>
      <c r="B142" t="s">
        <v>80</v>
      </c>
      <c r="C142">
        <v>3</v>
      </c>
      <c r="D142">
        <v>3</v>
      </c>
      <c r="E142">
        <v>36</v>
      </c>
      <c r="F142">
        <v>1</v>
      </c>
    </row>
    <row r="143" spans="1:6">
      <c r="A143">
        <v>1</v>
      </c>
      <c r="B143" t="s">
        <v>80</v>
      </c>
      <c r="C143">
        <v>3</v>
      </c>
      <c r="D143">
        <v>2</v>
      </c>
      <c r="E143">
        <v>36</v>
      </c>
      <c r="F143">
        <v>2</v>
      </c>
    </row>
    <row r="144" spans="1:6">
      <c r="A144">
        <v>1</v>
      </c>
      <c r="B144" t="s">
        <v>80</v>
      </c>
      <c r="C144">
        <v>2</v>
      </c>
      <c r="D144">
        <v>3</v>
      </c>
      <c r="E144">
        <v>36</v>
      </c>
      <c r="F144">
        <v>3</v>
      </c>
    </row>
    <row r="145" spans="1:6">
      <c r="A145">
        <v>1</v>
      </c>
      <c r="B145" t="s">
        <v>80</v>
      </c>
      <c r="C145">
        <v>4</v>
      </c>
      <c r="D145">
        <v>2</v>
      </c>
      <c r="E145">
        <v>36</v>
      </c>
      <c r="F145">
        <v>4</v>
      </c>
    </row>
    <row r="146" spans="1:6">
      <c r="A146">
        <v>1</v>
      </c>
      <c r="B146" t="s">
        <v>80</v>
      </c>
      <c r="C146">
        <v>1</v>
      </c>
      <c r="D146">
        <v>4</v>
      </c>
      <c r="E146">
        <v>37</v>
      </c>
      <c r="F146">
        <v>1</v>
      </c>
    </row>
    <row r="147" spans="1:6">
      <c r="A147">
        <v>1</v>
      </c>
      <c r="B147" t="s">
        <v>80</v>
      </c>
      <c r="C147">
        <v>4</v>
      </c>
      <c r="D147">
        <v>2</v>
      </c>
      <c r="E147">
        <v>37</v>
      </c>
      <c r="F147">
        <v>2</v>
      </c>
    </row>
    <row r="148" spans="1:6">
      <c r="A148">
        <v>1</v>
      </c>
      <c r="B148" t="s">
        <v>80</v>
      </c>
      <c r="C148">
        <v>4</v>
      </c>
      <c r="D148">
        <v>1</v>
      </c>
      <c r="E148">
        <v>37</v>
      </c>
      <c r="F148">
        <v>3</v>
      </c>
    </row>
    <row r="149" spans="1:6">
      <c r="A149">
        <v>1</v>
      </c>
      <c r="B149" t="s">
        <v>80</v>
      </c>
      <c r="C149">
        <v>3</v>
      </c>
      <c r="D149">
        <v>1</v>
      </c>
      <c r="E149">
        <v>37</v>
      </c>
      <c r="F149">
        <v>4</v>
      </c>
    </row>
    <row r="150" spans="1:6">
      <c r="A150">
        <v>1</v>
      </c>
      <c r="B150" t="s">
        <v>80</v>
      </c>
      <c r="C150">
        <v>3</v>
      </c>
      <c r="D150">
        <v>4</v>
      </c>
      <c r="E150">
        <v>38</v>
      </c>
      <c r="F150">
        <v>1</v>
      </c>
    </row>
    <row r="151" spans="1:6">
      <c r="A151">
        <v>1</v>
      </c>
      <c r="B151" t="s">
        <v>80</v>
      </c>
      <c r="C151">
        <v>3</v>
      </c>
      <c r="D151">
        <v>3</v>
      </c>
      <c r="E151">
        <v>38</v>
      </c>
      <c r="F151">
        <v>2</v>
      </c>
    </row>
    <row r="152" spans="1:6">
      <c r="A152">
        <v>1</v>
      </c>
      <c r="B152" t="s">
        <v>80</v>
      </c>
      <c r="C152">
        <v>1</v>
      </c>
      <c r="D152">
        <v>1</v>
      </c>
      <c r="E152">
        <v>38</v>
      </c>
      <c r="F152">
        <v>3</v>
      </c>
    </row>
    <row r="153" spans="1:6">
      <c r="A153">
        <v>1</v>
      </c>
      <c r="B153" t="s">
        <v>80</v>
      </c>
      <c r="C153">
        <v>4</v>
      </c>
      <c r="D153">
        <v>1</v>
      </c>
      <c r="E153">
        <v>38</v>
      </c>
      <c r="F153">
        <v>4</v>
      </c>
    </row>
    <row r="154" spans="1:6">
      <c r="A154">
        <v>1</v>
      </c>
      <c r="B154" t="s">
        <v>80</v>
      </c>
      <c r="C154">
        <v>3</v>
      </c>
      <c r="D154">
        <v>2</v>
      </c>
      <c r="E154">
        <v>39</v>
      </c>
      <c r="F154">
        <v>1</v>
      </c>
    </row>
    <row r="155" spans="1:6">
      <c r="A155">
        <v>1</v>
      </c>
      <c r="B155" t="s">
        <v>80</v>
      </c>
      <c r="C155">
        <v>4</v>
      </c>
      <c r="D155">
        <v>4</v>
      </c>
      <c r="E155">
        <v>39</v>
      </c>
      <c r="F155">
        <v>2</v>
      </c>
    </row>
    <row r="156" spans="1:6">
      <c r="A156">
        <v>1</v>
      </c>
      <c r="B156" t="s">
        <v>80</v>
      </c>
      <c r="C156">
        <v>2</v>
      </c>
      <c r="D156">
        <v>2</v>
      </c>
      <c r="E156">
        <v>39</v>
      </c>
      <c r="F156">
        <v>3</v>
      </c>
    </row>
    <row r="157" spans="1:6">
      <c r="A157">
        <v>1</v>
      </c>
      <c r="B157" t="s">
        <v>80</v>
      </c>
      <c r="C157">
        <v>1</v>
      </c>
      <c r="D157">
        <v>4</v>
      </c>
      <c r="E157">
        <v>39</v>
      </c>
      <c r="F157">
        <v>4</v>
      </c>
    </row>
    <row r="158" spans="1:6">
      <c r="A158">
        <v>1</v>
      </c>
      <c r="B158" t="s">
        <v>80</v>
      </c>
      <c r="C158">
        <v>2</v>
      </c>
      <c r="D158">
        <v>3</v>
      </c>
      <c r="E158">
        <v>40</v>
      </c>
      <c r="F158">
        <v>1</v>
      </c>
    </row>
    <row r="159" spans="1:6">
      <c r="A159">
        <v>1</v>
      </c>
      <c r="B159" t="s">
        <v>80</v>
      </c>
      <c r="C159">
        <v>3</v>
      </c>
      <c r="D159">
        <v>1</v>
      </c>
      <c r="E159">
        <v>40</v>
      </c>
      <c r="F159">
        <v>2</v>
      </c>
    </row>
    <row r="160" spans="1:6">
      <c r="A160">
        <v>1</v>
      </c>
      <c r="B160" t="s">
        <v>80</v>
      </c>
      <c r="C160">
        <v>1</v>
      </c>
      <c r="D160">
        <v>3</v>
      </c>
      <c r="E160">
        <v>40</v>
      </c>
      <c r="F160">
        <v>3</v>
      </c>
    </row>
    <row r="161" spans="1:6">
      <c r="A161">
        <v>1</v>
      </c>
      <c r="B161" t="s">
        <v>80</v>
      </c>
      <c r="C161">
        <v>4</v>
      </c>
      <c r="D161">
        <v>3</v>
      </c>
      <c r="E161">
        <v>40</v>
      </c>
      <c r="F161">
        <v>4</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61"/>
  <sheetViews>
    <sheetView workbookViewId="0">
      <selection activeCell="D1" sqref="D1:J1"/>
    </sheetView>
  </sheetViews>
  <sheetFormatPr defaultRowHeight="14.5"/>
  <sheetData>
    <row r="1" spans="1:12">
      <c r="A1" t="s">
        <v>75</v>
      </c>
      <c r="B1" t="s">
        <v>101</v>
      </c>
      <c r="C1" t="s">
        <v>82</v>
      </c>
      <c r="D1" t="s">
        <v>93</v>
      </c>
      <c r="E1" t="s">
        <v>94</v>
      </c>
      <c r="F1" t="s">
        <v>95</v>
      </c>
      <c r="G1" t="s">
        <v>96</v>
      </c>
      <c r="H1" t="s">
        <v>97</v>
      </c>
      <c r="I1" t="s">
        <v>98</v>
      </c>
      <c r="J1" t="s">
        <v>99</v>
      </c>
      <c r="K1" t="s">
        <v>91</v>
      </c>
      <c r="L1" t="s">
        <v>92</v>
      </c>
    </row>
    <row r="2" spans="1:12">
      <c r="A2">
        <v>1</v>
      </c>
      <c r="B2">
        <v>1</v>
      </c>
      <c r="C2">
        <v>2</v>
      </c>
      <c r="D2">
        <v>2</v>
      </c>
      <c r="E2">
        <v>2</v>
      </c>
      <c r="F2">
        <v>2</v>
      </c>
      <c r="G2">
        <v>3</v>
      </c>
      <c r="H2">
        <v>3</v>
      </c>
      <c r="I2">
        <v>4</v>
      </c>
      <c r="J2">
        <v>2</v>
      </c>
      <c r="K2">
        <v>1</v>
      </c>
      <c r="L2">
        <v>2</v>
      </c>
    </row>
    <row r="3" spans="1:12">
      <c r="A3">
        <v>1</v>
      </c>
      <c r="B3">
        <v>2</v>
      </c>
      <c r="C3">
        <v>5</v>
      </c>
      <c r="D3">
        <v>4</v>
      </c>
      <c r="E3">
        <v>4</v>
      </c>
      <c r="F3">
        <v>4</v>
      </c>
      <c r="G3">
        <v>3</v>
      </c>
      <c r="H3">
        <v>3</v>
      </c>
      <c r="I3">
        <v>3</v>
      </c>
      <c r="J3">
        <v>3</v>
      </c>
      <c r="K3">
        <v>2</v>
      </c>
      <c r="L3">
        <v>1</v>
      </c>
    </row>
    <row r="4" spans="1:12">
      <c r="A4">
        <v>1</v>
      </c>
      <c r="B4">
        <v>3</v>
      </c>
      <c r="C4">
        <v>8</v>
      </c>
      <c r="D4">
        <v>2</v>
      </c>
      <c r="E4">
        <v>5</v>
      </c>
      <c r="F4">
        <v>3</v>
      </c>
      <c r="G4">
        <v>2</v>
      </c>
      <c r="H4">
        <v>5</v>
      </c>
      <c r="I4">
        <v>5</v>
      </c>
      <c r="J4">
        <v>2</v>
      </c>
      <c r="K4">
        <v>2</v>
      </c>
      <c r="L4">
        <v>4</v>
      </c>
    </row>
    <row r="5" spans="1:12">
      <c r="A5">
        <v>1</v>
      </c>
      <c r="B5">
        <v>4</v>
      </c>
      <c r="C5">
        <v>14</v>
      </c>
      <c r="D5">
        <v>3</v>
      </c>
      <c r="E5">
        <v>5</v>
      </c>
      <c r="F5">
        <v>4</v>
      </c>
      <c r="G5">
        <v>5</v>
      </c>
      <c r="H5">
        <v>5</v>
      </c>
      <c r="I5">
        <v>4</v>
      </c>
      <c r="J5">
        <v>5</v>
      </c>
      <c r="K5">
        <v>4</v>
      </c>
      <c r="L5">
        <v>2</v>
      </c>
    </row>
    <row r="6" spans="1:12">
      <c r="A6">
        <v>2</v>
      </c>
      <c r="B6">
        <v>1</v>
      </c>
      <c r="C6">
        <v>1</v>
      </c>
      <c r="D6">
        <v>3</v>
      </c>
      <c r="E6">
        <v>3</v>
      </c>
      <c r="F6">
        <v>2</v>
      </c>
      <c r="G6">
        <v>2</v>
      </c>
      <c r="H6">
        <v>3</v>
      </c>
      <c r="I6">
        <v>2</v>
      </c>
      <c r="J6">
        <v>3</v>
      </c>
      <c r="K6">
        <v>1</v>
      </c>
      <c r="L6">
        <v>1</v>
      </c>
    </row>
    <row r="7" spans="1:12">
      <c r="A7">
        <v>2</v>
      </c>
      <c r="B7">
        <v>2</v>
      </c>
      <c r="C7">
        <v>5</v>
      </c>
      <c r="D7">
        <v>4</v>
      </c>
      <c r="E7">
        <v>4</v>
      </c>
      <c r="F7">
        <v>4</v>
      </c>
      <c r="G7">
        <v>3</v>
      </c>
      <c r="H7">
        <v>3</v>
      </c>
      <c r="I7">
        <v>3</v>
      </c>
      <c r="J7">
        <v>3</v>
      </c>
      <c r="K7">
        <v>2</v>
      </c>
      <c r="L7">
        <v>1</v>
      </c>
    </row>
    <row r="8" spans="1:12">
      <c r="A8">
        <v>2</v>
      </c>
      <c r="B8">
        <v>3</v>
      </c>
      <c r="C8">
        <v>6</v>
      </c>
      <c r="D8">
        <v>3</v>
      </c>
      <c r="E8">
        <v>3</v>
      </c>
      <c r="F8">
        <v>3</v>
      </c>
      <c r="G8">
        <v>5</v>
      </c>
      <c r="H8">
        <v>4</v>
      </c>
      <c r="I8">
        <v>3</v>
      </c>
      <c r="J8">
        <v>3</v>
      </c>
      <c r="K8">
        <v>2</v>
      </c>
      <c r="L8">
        <v>2</v>
      </c>
    </row>
    <row r="9" spans="1:12">
      <c r="A9">
        <v>2</v>
      </c>
      <c r="B9">
        <v>4</v>
      </c>
      <c r="C9">
        <v>7</v>
      </c>
      <c r="D9">
        <v>4</v>
      </c>
      <c r="E9">
        <v>4</v>
      </c>
      <c r="F9">
        <v>4</v>
      </c>
      <c r="G9">
        <v>4</v>
      </c>
      <c r="H9">
        <v>1</v>
      </c>
      <c r="I9">
        <v>3</v>
      </c>
      <c r="J9">
        <v>4</v>
      </c>
      <c r="K9">
        <v>2</v>
      </c>
      <c r="L9">
        <v>3</v>
      </c>
    </row>
    <row r="10" spans="1:12">
      <c r="A10">
        <v>3</v>
      </c>
      <c r="B10">
        <v>1</v>
      </c>
      <c r="C10">
        <v>5</v>
      </c>
      <c r="D10">
        <v>4</v>
      </c>
      <c r="E10">
        <v>4</v>
      </c>
      <c r="F10">
        <v>4</v>
      </c>
      <c r="G10">
        <v>3</v>
      </c>
      <c r="H10">
        <v>3</v>
      </c>
      <c r="I10">
        <v>3</v>
      </c>
      <c r="J10">
        <v>3</v>
      </c>
      <c r="K10">
        <v>2</v>
      </c>
      <c r="L10">
        <v>1</v>
      </c>
    </row>
    <row r="11" spans="1:12">
      <c r="A11">
        <v>3</v>
      </c>
      <c r="B11">
        <v>2</v>
      </c>
      <c r="C11">
        <v>9</v>
      </c>
      <c r="D11">
        <v>4</v>
      </c>
      <c r="E11">
        <v>4</v>
      </c>
      <c r="F11">
        <v>4</v>
      </c>
      <c r="G11">
        <v>3</v>
      </c>
      <c r="H11">
        <v>4</v>
      </c>
      <c r="I11">
        <v>3</v>
      </c>
      <c r="J11">
        <v>3</v>
      </c>
      <c r="K11">
        <v>3</v>
      </c>
      <c r="L11">
        <v>1</v>
      </c>
    </row>
    <row r="12" spans="1:12">
      <c r="A12">
        <v>3</v>
      </c>
      <c r="B12">
        <v>3</v>
      </c>
      <c r="C12">
        <v>12</v>
      </c>
      <c r="D12">
        <v>2</v>
      </c>
      <c r="E12">
        <v>2</v>
      </c>
      <c r="F12">
        <v>5</v>
      </c>
      <c r="G12">
        <v>2</v>
      </c>
      <c r="H12">
        <v>4</v>
      </c>
      <c r="I12">
        <v>5</v>
      </c>
      <c r="J12">
        <v>5</v>
      </c>
      <c r="K12">
        <v>3</v>
      </c>
      <c r="L12">
        <v>4</v>
      </c>
    </row>
    <row r="13" spans="1:12">
      <c r="A13">
        <v>3</v>
      </c>
      <c r="B13">
        <v>4</v>
      </c>
      <c r="C13">
        <v>16</v>
      </c>
      <c r="D13">
        <v>5</v>
      </c>
      <c r="E13">
        <v>5</v>
      </c>
      <c r="F13">
        <v>1</v>
      </c>
      <c r="G13">
        <v>5</v>
      </c>
      <c r="H13">
        <v>5</v>
      </c>
      <c r="I13">
        <v>5</v>
      </c>
      <c r="J13">
        <v>5</v>
      </c>
      <c r="K13">
        <v>4</v>
      </c>
      <c r="L13">
        <v>4</v>
      </c>
    </row>
    <row r="14" spans="1:12">
      <c r="A14">
        <v>4</v>
      </c>
      <c r="B14">
        <v>1</v>
      </c>
      <c r="C14">
        <v>4</v>
      </c>
      <c r="D14">
        <v>5</v>
      </c>
      <c r="E14">
        <v>2</v>
      </c>
      <c r="F14">
        <v>3</v>
      </c>
      <c r="G14">
        <v>4</v>
      </c>
      <c r="H14">
        <v>1</v>
      </c>
      <c r="I14">
        <v>1</v>
      </c>
      <c r="J14">
        <v>2</v>
      </c>
      <c r="K14">
        <v>1</v>
      </c>
      <c r="L14">
        <v>4</v>
      </c>
    </row>
    <row r="15" spans="1:12">
      <c r="A15">
        <v>4</v>
      </c>
      <c r="B15">
        <v>2</v>
      </c>
      <c r="C15">
        <v>5</v>
      </c>
      <c r="D15">
        <v>4</v>
      </c>
      <c r="E15">
        <v>4</v>
      </c>
      <c r="F15">
        <v>4</v>
      </c>
      <c r="G15">
        <v>3</v>
      </c>
      <c r="H15">
        <v>3</v>
      </c>
      <c r="I15">
        <v>3</v>
      </c>
      <c r="J15">
        <v>3</v>
      </c>
      <c r="K15">
        <v>2</v>
      </c>
      <c r="L15">
        <v>1</v>
      </c>
    </row>
    <row r="16" spans="1:12">
      <c r="A16">
        <v>4</v>
      </c>
      <c r="B16">
        <v>3</v>
      </c>
      <c r="C16">
        <v>11</v>
      </c>
      <c r="D16">
        <v>2</v>
      </c>
      <c r="E16">
        <v>3</v>
      </c>
      <c r="F16">
        <v>3</v>
      </c>
      <c r="G16">
        <v>5</v>
      </c>
      <c r="H16">
        <v>3</v>
      </c>
      <c r="I16">
        <v>4</v>
      </c>
      <c r="J16">
        <v>5</v>
      </c>
      <c r="K16">
        <v>3</v>
      </c>
      <c r="L16">
        <v>3</v>
      </c>
    </row>
    <row r="17" spans="1:12">
      <c r="A17">
        <v>4</v>
      </c>
      <c r="B17">
        <v>4</v>
      </c>
      <c r="C17">
        <v>15</v>
      </c>
      <c r="D17">
        <v>4</v>
      </c>
      <c r="E17">
        <v>2</v>
      </c>
      <c r="F17">
        <v>5</v>
      </c>
      <c r="G17">
        <v>5</v>
      </c>
      <c r="H17">
        <v>5</v>
      </c>
      <c r="I17">
        <v>5</v>
      </c>
      <c r="J17">
        <v>5</v>
      </c>
      <c r="K17">
        <v>4</v>
      </c>
      <c r="L17">
        <v>3</v>
      </c>
    </row>
    <row r="18" spans="1:12">
      <c r="A18">
        <v>5</v>
      </c>
      <c r="B18">
        <v>1</v>
      </c>
      <c r="C18">
        <v>3</v>
      </c>
      <c r="D18">
        <v>2</v>
      </c>
      <c r="E18">
        <v>2</v>
      </c>
      <c r="F18">
        <v>2</v>
      </c>
      <c r="G18">
        <v>2</v>
      </c>
      <c r="H18">
        <v>3</v>
      </c>
      <c r="I18">
        <v>2</v>
      </c>
      <c r="J18">
        <v>5</v>
      </c>
      <c r="K18">
        <v>1</v>
      </c>
      <c r="L18">
        <v>3</v>
      </c>
    </row>
    <row r="19" spans="1:12">
      <c r="A19">
        <v>5</v>
      </c>
      <c r="B19">
        <v>2</v>
      </c>
      <c r="C19">
        <v>5</v>
      </c>
      <c r="D19">
        <v>4</v>
      </c>
      <c r="E19">
        <v>4</v>
      </c>
      <c r="F19">
        <v>4</v>
      </c>
      <c r="G19">
        <v>3</v>
      </c>
      <c r="H19">
        <v>3</v>
      </c>
      <c r="I19">
        <v>3</v>
      </c>
      <c r="J19">
        <v>3</v>
      </c>
      <c r="K19">
        <v>2</v>
      </c>
      <c r="L19">
        <v>1</v>
      </c>
    </row>
    <row r="20" spans="1:12">
      <c r="A20">
        <v>5</v>
      </c>
      <c r="B20">
        <v>3</v>
      </c>
      <c r="C20">
        <v>10</v>
      </c>
      <c r="D20">
        <v>4</v>
      </c>
      <c r="E20">
        <v>4</v>
      </c>
      <c r="F20">
        <v>4</v>
      </c>
      <c r="G20">
        <v>4</v>
      </c>
      <c r="H20">
        <v>3</v>
      </c>
      <c r="I20">
        <v>2</v>
      </c>
      <c r="J20">
        <v>4</v>
      </c>
      <c r="K20">
        <v>3</v>
      </c>
      <c r="L20">
        <v>2</v>
      </c>
    </row>
    <row r="21" spans="1:12">
      <c r="A21">
        <v>5</v>
      </c>
      <c r="B21">
        <v>4</v>
      </c>
      <c r="C21">
        <v>13</v>
      </c>
      <c r="D21">
        <v>4</v>
      </c>
      <c r="E21">
        <v>4</v>
      </c>
      <c r="F21">
        <v>5</v>
      </c>
      <c r="G21">
        <v>5</v>
      </c>
      <c r="H21">
        <v>4</v>
      </c>
      <c r="I21">
        <v>5</v>
      </c>
      <c r="J21">
        <v>4</v>
      </c>
      <c r="K21">
        <v>4</v>
      </c>
      <c r="L21">
        <v>1</v>
      </c>
    </row>
    <row r="22" spans="1:12">
      <c r="A22">
        <v>6</v>
      </c>
      <c r="B22">
        <v>1</v>
      </c>
      <c r="C22">
        <v>1</v>
      </c>
      <c r="D22">
        <v>3</v>
      </c>
      <c r="E22">
        <v>3</v>
      </c>
      <c r="F22">
        <v>2</v>
      </c>
      <c r="G22">
        <v>2</v>
      </c>
      <c r="H22">
        <v>3</v>
      </c>
      <c r="I22">
        <v>2</v>
      </c>
      <c r="J22">
        <v>3</v>
      </c>
      <c r="K22">
        <v>1</v>
      </c>
      <c r="L22">
        <v>1</v>
      </c>
    </row>
    <row r="23" spans="1:12">
      <c r="A23">
        <v>6</v>
      </c>
      <c r="B23">
        <v>2</v>
      </c>
      <c r="C23">
        <v>2</v>
      </c>
      <c r="D23">
        <v>2</v>
      </c>
      <c r="E23">
        <v>2</v>
      </c>
      <c r="F23">
        <v>2</v>
      </c>
      <c r="G23">
        <v>3</v>
      </c>
      <c r="H23">
        <v>3</v>
      </c>
      <c r="I23">
        <v>4</v>
      </c>
      <c r="J23">
        <v>2</v>
      </c>
      <c r="K23">
        <v>1</v>
      </c>
      <c r="L23">
        <v>2</v>
      </c>
    </row>
    <row r="24" spans="1:12">
      <c r="A24">
        <v>6</v>
      </c>
      <c r="B24">
        <v>3</v>
      </c>
      <c r="C24">
        <v>3</v>
      </c>
      <c r="D24">
        <v>2</v>
      </c>
      <c r="E24">
        <v>2</v>
      </c>
      <c r="F24">
        <v>2</v>
      </c>
      <c r="G24">
        <v>2</v>
      </c>
      <c r="H24">
        <v>3</v>
      </c>
      <c r="I24">
        <v>2</v>
      </c>
      <c r="J24">
        <v>5</v>
      </c>
      <c r="K24">
        <v>1</v>
      </c>
      <c r="L24">
        <v>3</v>
      </c>
    </row>
    <row r="25" spans="1:12">
      <c r="A25">
        <v>6</v>
      </c>
      <c r="B25">
        <v>4</v>
      </c>
      <c r="C25">
        <v>4</v>
      </c>
      <c r="D25">
        <v>5</v>
      </c>
      <c r="E25">
        <v>2</v>
      </c>
      <c r="F25">
        <v>3</v>
      </c>
      <c r="G25">
        <v>4</v>
      </c>
      <c r="H25">
        <v>1</v>
      </c>
      <c r="I25">
        <v>1</v>
      </c>
      <c r="J25">
        <v>2</v>
      </c>
      <c r="K25">
        <v>1</v>
      </c>
      <c r="L25">
        <v>4</v>
      </c>
    </row>
    <row r="26" spans="1:12">
      <c r="A26">
        <v>7</v>
      </c>
      <c r="B26">
        <v>1</v>
      </c>
      <c r="C26">
        <v>2</v>
      </c>
      <c r="D26">
        <v>2</v>
      </c>
      <c r="E26">
        <v>2</v>
      </c>
      <c r="F26">
        <v>2</v>
      </c>
      <c r="G26">
        <v>3</v>
      </c>
      <c r="H26">
        <v>3</v>
      </c>
      <c r="I26">
        <v>4</v>
      </c>
      <c r="J26">
        <v>2</v>
      </c>
      <c r="K26">
        <v>1</v>
      </c>
      <c r="L26">
        <v>2</v>
      </c>
    </row>
    <row r="27" spans="1:12">
      <c r="A27">
        <v>7</v>
      </c>
      <c r="B27">
        <v>2</v>
      </c>
      <c r="C27">
        <v>6</v>
      </c>
      <c r="D27">
        <v>3</v>
      </c>
      <c r="E27">
        <v>3</v>
      </c>
      <c r="F27">
        <v>3</v>
      </c>
      <c r="G27">
        <v>5</v>
      </c>
      <c r="H27">
        <v>4</v>
      </c>
      <c r="I27">
        <v>3</v>
      </c>
      <c r="J27">
        <v>3</v>
      </c>
      <c r="K27">
        <v>2</v>
      </c>
      <c r="L27">
        <v>2</v>
      </c>
    </row>
    <row r="28" spans="1:12">
      <c r="A28">
        <v>7</v>
      </c>
      <c r="B28">
        <v>3</v>
      </c>
      <c r="C28">
        <v>9</v>
      </c>
      <c r="D28">
        <v>4</v>
      </c>
      <c r="E28">
        <v>4</v>
      </c>
      <c r="F28">
        <v>4</v>
      </c>
      <c r="G28">
        <v>3</v>
      </c>
      <c r="H28">
        <v>4</v>
      </c>
      <c r="I28">
        <v>3</v>
      </c>
      <c r="J28">
        <v>3</v>
      </c>
      <c r="K28">
        <v>3</v>
      </c>
      <c r="L28">
        <v>1</v>
      </c>
    </row>
    <row r="29" spans="1:12">
      <c r="A29">
        <v>7</v>
      </c>
      <c r="B29">
        <v>4</v>
      </c>
      <c r="C29">
        <v>11</v>
      </c>
      <c r="D29">
        <v>2</v>
      </c>
      <c r="E29">
        <v>3</v>
      </c>
      <c r="F29">
        <v>3</v>
      </c>
      <c r="G29">
        <v>5</v>
      </c>
      <c r="H29">
        <v>3</v>
      </c>
      <c r="I29">
        <v>4</v>
      </c>
      <c r="J29">
        <v>5</v>
      </c>
      <c r="K29">
        <v>3</v>
      </c>
      <c r="L29">
        <v>3</v>
      </c>
    </row>
    <row r="30" spans="1:12">
      <c r="A30">
        <v>8</v>
      </c>
      <c r="B30">
        <v>1</v>
      </c>
      <c r="C30">
        <v>2</v>
      </c>
      <c r="D30">
        <v>2</v>
      </c>
      <c r="E30">
        <v>2</v>
      </c>
      <c r="F30">
        <v>2</v>
      </c>
      <c r="G30">
        <v>3</v>
      </c>
      <c r="H30">
        <v>3</v>
      </c>
      <c r="I30">
        <v>4</v>
      </c>
      <c r="J30">
        <v>2</v>
      </c>
      <c r="K30">
        <v>1</v>
      </c>
      <c r="L30">
        <v>2</v>
      </c>
    </row>
    <row r="31" spans="1:12">
      <c r="A31">
        <v>8</v>
      </c>
      <c r="B31">
        <v>2</v>
      </c>
      <c r="C31">
        <v>7</v>
      </c>
      <c r="D31">
        <v>4</v>
      </c>
      <c r="E31">
        <v>4</v>
      </c>
      <c r="F31">
        <v>4</v>
      </c>
      <c r="G31">
        <v>4</v>
      </c>
      <c r="H31">
        <v>1</v>
      </c>
      <c r="I31">
        <v>3</v>
      </c>
      <c r="J31">
        <v>4</v>
      </c>
      <c r="K31">
        <v>2</v>
      </c>
      <c r="L31">
        <v>3</v>
      </c>
    </row>
    <row r="32" spans="1:12">
      <c r="A32">
        <v>8</v>
      </c>
      <c r="B32">
        <v>3</v>
      </c>
      <c r="C32">
        <v>13</v>
      </c>
      <c r="D32">
        <v>4</v>
      </c>
      <c r="E32">
        <v>4</v>
      </c>
      <c r="F32">
        <v>5</v>
      </c>
      <c r="G32">
        <v>5</v>
      </c>
      <c r="H32">
        <v>4</v>
      </c>
      <c r="I32">
        <v>5</v>
      </c>
      <c r="J32">
        <v>4</v>
      </c>
      <c r="K32">
        <v>4</v>
      </c>
      <c r="L32">
        <v>1</v>
      </c>
    </row>
    <row r="33" spans="1:12">
      <c r="A33">
        <v>8</v>
      </c>
      <c r="B33">
        <v>4</v>
      </c>
      <c r="C33">
        <v>16</v>
      </c>
      <c r="D33">
        <v>5</v>
      </c>
      <c r="E33">
        <v>5</v>
      </c>
      <c r="F33">
        <v>1</v>
      </c>
      <c r="G33">
        <v>5</v>
      </c>
      <c r="H33">
        <v>5</v>
      </c>
      <c r="I33">
        <v>5</v>
      </c>
      <c r="J33">
        <v>5</v>
      </c>
      <c r="K33">
        <v>4</v>
      </c>
      <c r="L33">
        <v>4</v>
      </c>
    </row>
    <row r="34" spans="1:12">
      <c r="A34">
        <v>9</v>
      </c>
      <c r="B34">
        <v>1</v>
      </c>
      <c r="C34">
        <v>2</v>
      </c>
      <c r="D34">
        <v>2</v>
      </c>
      <c r="E34">
        <v>2</v>
      </c>
      <c r="F34">
        <v>2</v>
      </c>
      <c r="G34">
        <v>3</v>
      </c>
      <c r="H34">
        <v>3</v>
      </c>
      <c r="I34">
        <v>4</v>
      </c>
      <c r="J34">
        <v>2</v>
      </c>
      <c r="K34">
        <v>1</v>
      </c>
      <c r="L34">
        <v>2</v>
      </c>
    </row>
    <row r="35" spans="1:12">
      <c r="A35">
        <v>9</v>
      </c>
      <c r="B35">
        <v>2</v>
      </c>
      <c r="C35">
        <v>10</v>
      </c>
      <c r="D35">
        <v>4</v>
      </c>
      <c r="E35">
        <v>4</v>
      </c>
      <c r="F35">
        <v>4</v>
      </c>
      <c r="G35">
        <v>4</v>
      </c>
      <c r="H35">
        <v>3</v>
      </c>
      <c r="I35">
        <v>2</v>
      </c>
      <c r="J35">
        <v>4</v>
      </c>
      <c r="K35">
        <v>3</v>
      </c>
      <c r="L35">
        <v>2</v>
      </c>
    </row>
    <row r="36" spans="1:12">
      <c r="A36">
        <v>9</v>
      </c>
      <c r="B36">
        <v>3</v>
      </c>
      <c r="C36">
        <v>12</v>
      </c>
      <c r="D36">
        <v>2</v>
      </c>
      <c r="E36">
        <v>2</v>
      </c>
      <c r="F36">
        <v>5</v>
      </c>
      <c r="G36">
        <v>2</v>
      </c>
      <c r="H36">
        <v>4</v>
      </c>
      <c r="I36">
        <v>5</v>
      </c>
      <c r="J36">
        <v>5</v>
      </c>
      <c r="K36">
        <v>3</v>
      </c>
      <c r="L36">
        <v>4</v>
      </c>
    </row>
    <row r="37" spans="1:12">
      <c r="A37">
        <v>9</v>
      </c>
      <c r="B37">
        <v>4</v>
      </c>
      <c r="C37">
        <v>15</v>
      </c>
      <c r="D37">
        <v>4</v>
      </c>
      <c r="E37">
        <v>2</v>
      </c>
      <c r="F37">
        <v>5</v>
      </c>
      <c r="G37">
        <v>5</v>
      </c>
      <c r="H37">
        <v>5</v>
      </c>
      <c r="I37">
        <v>5</v>
      </c>
      <c r="J37">
        <v>5</v>
      </c>
      <c r="K37">
        <v>4</v>
      </c>
      <c r="L37">
        <v>3</v>
      </c>
    </row>
    <row r="38" spans="1:12">
      <c r="A38">
        <v>10</v>
      </c>
      <c r="B38">
        <v>1</v>
      </c>
      <c r="C38">
        <v>1</v>
      </c>
      <c r="D38">
        <v>3</v>
      </c>
      <c r="E38">
        <v>3</v>
      </c>
      <c r="F38">
        <v>2</v>
      </c>
      <c r="G38">
        <v>2</v>
      </c>
      <c r="H38">
        <v>3</v>
      </c>
      <c r="I38">
        <v>2</v>
      </c>
      <c r="J38">
        <v>3</v>
      </c>
      <c r="K38">
        <v>1</v>
      </c>
      <c r="L38">
        <v>1</v>
      </c>
    </row>
    <row r="39" spans="1:12">
      <c r="A39">
        <v>10</v>
      </c>
      <c r="B39">
        <v>2</v>
      </c>
      <c r="C39">
        <v>8</v>
      </c>
      <c r="D39">
        <v>2</v>
      </c>
      <c r="E39">
        <v>5</v>
      </c>
      <c r="F39">
        <v>3</v>
      </c>
      <c r="G39">
        <v>2</v>
      </c>
      <c r="H39">
        <v>5</v>
      </c>
      <c r="I39">
        <v>5</v>
      </c>
      <c r="J39">
        <v>2</v>
      </c>
      <c r="K39">
        <v>2</v>
      </c>
      <c r="L39">
        <v>4</v>
      </c>
    </row>
    <row r="40" spans="1:12">
      <c r="A40">
        <v>10</v>
      </c>
      <c r="B40">
        <v>3</v>
      </c>
      <c r="C40">
        <v>9</v>
      </c>
      <c r="D40">
        <v>4</v>
      </c>
      <c r="E40">
        <v>4</v>
      </c>
      <c r="F40">
        <v>4</v>
      </c>
      <c r="G40">
        <v>3</v>
      </c>
      <c r="H40">
        <v>4</v>
      </c>
      <c r="I40">
        <v>3</v>
      </c>
      <c r="J40">
        <v>3</v>
      </c>
      <c r="K40">
        <v>3</v>
      </c>
      <c r="L40">
        <v>1</v>
      </c>
    </row>
    <row r="41" spans="1:12">
      <c r="A41">
        <v>10</v>
      </c>
      <c r="B41">
        <v>4</v>
      </c>
      <c r="C41">
        <v>10</v>
      </c>
      <c r="D41">
        <v>4</v>
      </c>
      <c r="E41">
        <v>4</v>
      </c>
      <c r="F41">
        <v>4</v>
      </c>
      <c r="G41">
        <v>4</v>
      </c>
      <c r="H41">
        <v>3</v>
      </c>
      <c r="I41">
        <v>2</v>
      </c>
      <c r="J41">
        <v>4</v>
      </c>
      <c r="K41">
        <v>3</v>
      </c>
      <c r="L41">
        <v>2</v>
      </c>
    </row>
    <row r="42" spans="1:12">
      <c r="A42">
        <v>11</v>
      </c>
      <c r="B42">
        <v>1</v>
      </c>
      <c r="C42">
        <v>6</v>
      </c>
      <c r="D42">
        <v>3</v>
      </c>
      <c r="E42">
        <v>3</v>
      </c>
      <c r="F42">
        <v>3</v>
      </c>
      <c r="G42">
        <v>5</v>
      </c>
      <c r="H42">
        <v>4</v>
      </c>
      <c r="I42">
        <v>3</v>
      </c>
      <c r="J42">
        <v>3</v>
      </c>
      <c r="K42">
        <v>2</v>
      </c>
      <c r="L42">
        <v>2</v>
      </c>
    </row>
    <row r="43" spans="1:12">
      <c r="A43">
        <v>11</v>
      </c>
      <c r="B43">
        <v>2</v>
      </c>
      <c r="C43">
        <v>8</v>
      </c>
      <c r="D43">
        <v>2</v>
      </c>
      <c r="E43">
        <v>5</v>
      </c>
      <c r="F43">
        <v>3</v>
      </c>
      <c r="G43">
        <v>2</v>
      </c>
      <c r="H43">
        <v>5</v>
      </c>
      <c r="I43">
        <v>5</v>
      </c>
      <c r="J43">
        <v>2</v>
      </c>
      <c r="K43">
        <v>2</v>
      </c>
      <c r="L43">
        <v>4</v>
      </c>
    </row>
    <row r="44" spans="1:12">
      <c r="A44">
        <v>11</v>
      </c>
      <c r="B44">
        <v>3</v>
      </c>
      <c r="C44">
        <v>13</v>
      </c>
      <c r="D44">
        <v>4</v>
      </c>
      <c r="E44">
        <v>4</v>
      </c>
      <c r="F44">
        <v>5</v>
      </c>
      <c r="G44">
        <v>5</v>
      </c>
      <c r="H44">
        <v>4</v>
      </c>
      <c r="I44">
        <v>5</v>
      </c>
      <c r="J44">
        <v>4</v>
      </c>
      <c r="K44">
        <v>4</v>
      </c>
      <c r="L44">
        <v>1</v>
      </c>
    </row>
    <row r="45" spans="1:12">
      <c r="A45">
        <v>11</v>
      </c>
      <c r="B45">
        <v>4</v>
      </c>
      <c r="C45">
        <v>15</v>
      </c>
      <c r="D45">
        <v>4</v>
      </c>
      <c r="E45">
        <v>2</v>
      </c>
      <c r="F45">
        <v>5</v>
      </c>
      <c r="G45">
        <v>5</v>
      </c>
      <c r="H45">
        <v>5</v>
      </c>
      <c r="I45">
        <v>5</v>
      </c>
      <c r="J45">
        <v>5</v>
      </c>
      <c r="K45">
        <v>4</v>
      </c>
      <c r="L45">
        <v>3</v>
      </c>
    </row>
    <row r="46" spans="1:12">
      <c r="A46">
        <v>12</v>
      </c>
      <c r="B46">
        <v>1</v>
      </c>
      <c r="C46">
        <v>4</v>
      </c>
      <c r="D46">
        <v>5</v>
      </c>
      <c r="E46">
        <v>2</v>
      </c>
      <c r="F46">
        <v>3</v>
      </c>
      <c r="G46">
        <v>4</v>
      </c>
      <c r="H46">
        <v>1</v>
      </c>
      <c r="I46">
        <v>1</v>
      </c>
      <c r="J46">
        <v>2</v>
      </c>
      <c r="K46">
        <v>1</v>
      </c>
      <c r="L46">
        <v>4</v>
      </c>
    </row>
    <row r="47" spans="1:12">
      <c r="A47">
        <v>12</v>
      </c>
      <c r="B47">
        <v>2</v>
      </c>
      <c r="C47">
        <v>7</v>
      </c>
      <c r="D47">
        <v>4</v>
      </c>
      <c r="E47">
        <v>4</v>
      </c>
      <c r="F47">
        <v>4</v>
      </c>
      <c r="G47">
        <v>4</v>
      </c>
      <c r="H47">
        <v>1</v>
      </c>
      <c r="I47">
        <v>3</v>
      </c>
      <c r="J47">
        <v>4</v>
      </c>
      <c r="K47">
        <v>2</v>
      </c>
      <c r="L47">
        <v>3</v>
      </c>
    </row>
    <row r="48" spans="1:12">
      <c r="A48">
        <v>12</v>
      </c>
      <c r="B48">
        <v>3</v>
      </c>
      <c r="C48">
        <v>8</v>
      </c>
      <c r="D48">
        <v>2</v>
      </c>
      <c r="E48">
        <v>5</v>
      </c>
      <c r="F48">
        <v>3</v>
      </c>
      <c r="G48">
        <v>2</v>
      </c>
      <c r="H48">
        <v>5</v>
      </c>
      <c r="I48">
        <v>5</v>
      </c>
      <c r="J48">
        <v>2</v>
      </c>
      <c r="K48">
        <v>2</v>
      </c>
      <c r="L48">
        <v>4</v>
      </c>
    </row>
    <row r="49" spans="1:12">
      <c r="A49">
        <v>12</v>
      </c>
      <c r="B49">
        <v>4</v>
      </c>
      <c r="C49">
        <v>12</v>
      </c>
      <c r="D49">
        <v>2</v>
      </c>
      <c r="E49">
        <v>2</v>
      </c>
      <c r="F49">
        <v>5</v>
      </c>
      <c r="G49">
        <v>2</v>
      </c>
      <c r="H49">
        <v>4</v>
      </c>
      <c r="I49">
        <v>5</v>
      </c>
      <c r="J49">
        <v>5</v>
      </c>
      <c r="K49">
        <v>3</v>
      </c>
      <c r="L49">
        <v>4</v>
      </c>
    </row>
    <row r="50" spans="1:12">
      <c r="A50">
        <v>13</v>
      </c>
      <c r="B50">
        <v>1</v>
      </c>
      <c r="C50">
        <v>3</v>
      </c>
      <c r="D50">
        <v>2</v>
      </c>
      <c r="E50">
        <v>2</v>
      </c>
      <c r="F50">
        <v>2</v>
      </c>
      <c r="G50">
        <v>2</v>
      </c>
      <c r="H50">
        <v>3</v>
      </c>
      <c r="I50">
        <v>2</v>
      </c>
      <c r="J50">
        <v>5</v>
      </c>
      <c r="K50">
        <v>1</v>
      </c>
      <c r="L50">
        <v>3</v>
      </c>
    </row>
    <row r="51" spans="1:12">
      <c r="A51">
        <v>13</v>
      </c>
      <c r="B51">
        <v>2</v>
      </c>
      <c r="C51">
        <v>8</v>
      </c>
      <c r="D51">
        <v>2</v>
      </c>
      <c r="E51">
        <v>5</v>
      </c>
      <c r="F51">
        <v>3</v>
      </c>
      <c r="G51">
        <v>2</v>
      </c>
      <c r="H51">
        <v>5</v>
      </c>
      <c r="I51">
        <v>5</v>
      </c>
      <c r="J51">
        <v>2</v>
      </c>
      <c r="K51">
        <v>2</v>
      </c>
      <c r="L51">
        <v>4</v>
      </c>
    </row>
    <row r="52" spans="1:12">
      <c r="A52">
        <v>13</v>
      </c>
      <c r="B52">
        <v>3</v>
      </c>
      <c r="C52">
        <v>11</v>
      </c>
      <c r="D52">
        <v>2</v>
      </c>
      <c r="E52">
        <v>3</v>
      </c>
      <c r="F52">
        <v>3</v>
      </c>
      <c r="G52">
        <v>5</v>
      </c>
      <c r="H52">
        <v>3</v>
      </c>
      <c r="I52">
        <v>4</v>
      </c>
      <c r="J52">
        <v>5</v>
      </c>
      <c r="K52">
        <v>3</v>
      </c>
      <c r="L52">
        <v>3</v>
      </c>
    </row>
    <row r="53" spans="1:12">
      <c r="A53">
        <v>13</v>
      </c>
      <c r="B53">
        <v>4</v>
      </c>
      <c r="C53">
        <v>16</v>
      </c>
      <c r="D53">
        <v>5</v>
      </c>
      <c r="E53">
        <v>5</v>
      </c>
      <c r="F53">
        <v>1</v>
      </c>
      <c r="G53">
        <v>5</v>
      </c>
      <c r="H53">
        <v>5</v>
      </c>
      <c r="I53">
        <v>5</v>
      </c>
      <c r="J53">
        <v>5</v>
      </c>
      <c r="K53">
        <v>4</v>
      </c>
      <c r="L53">
        <v>4</v>
      </c>
    </row>
    <row r="54" spans="1:12">
      <c r="A54">
        <v>14</v>
      </c>
      <c r="B54">
        <v>1</v>
      </c>
      <c r="C54">
        <v>1</v>
      </c>
      <c r="D54">
        <v>3</v>
      </c>
      <c r="E54">
        <v>3</v>
      </c>
      <c r="F54">
        <v>2</v>
      </c>
      <c r="G54">
        <v>2</v>
      </c>
      <c r="H54">
        <v>3</v>
      </c>
      <c r="I54">
        <v>2</v>
      </c>
      <c r="J54">
        <v>3</v>
      </c>
      <c r="K54">
        <v>1</v>
      </c>
      <c r="L54">
        <v>1</v>
      </c>
    </row>
    <row r="55" spans="1:12">
      <c r="A55">
        <v>14</v>
      </c>
      <c r="B55">
        <v>2</v>
      </c>
      <c r="C55">
        <v>14</v>
      </c>
      <c r="D55">
        <v>3</v>
      </c>
      <c r="E55">
        <v>5</v>
      </c>
      <c r="F55">
        <v>4</v>
      </c>
      <c r="G55">
        <v>5</v>
      </c>
      <c r="H55">
        <v>5</v>
      </c>
      <c r="I55">
        <v>4</v>
      </c>
      <c r="J55">
        <v>5</v>
      </c>
      <c r="K55">
        <v>4</v>
      </c>
      <c r="L55">
        <v>2</v>
      </c>
    </row>
    <row r="56" spans="1:12">
      <c r="A56">
        <v>14</v>
      </c>
      <c r="B56">
        <v>3</v>
      </c>
      <c r="C56">
        <v>15</v>
      </c>
      <c r="D56">
        <v>4</v>
      </c>
      <c r="E56">
        <v>2</v>
      </c>
      <c r="F56">
        <v>5</v>
      </c>
      <c r="G56">
        <v>5</v>
      </c>
      <c r="H56">
        <v>5</v>
      </c>
      <c r="I56">
        <v>5</v>
      </c>
      <c r="J56">
        <v>5</v>
      </c>
      <c r="K56">
        <v>4</v>
      </c>
      <c r="L56">
        <v>3</v>
      </c>
    </row>
    <row r="57" spans="1:12">
      <c r="A57">
        <v>14</v>
      </c>
      <c r="B57">
        <v>4</v>
      </c>
      <c r="C57">
        <v>16</v>
      </c>
      <c r="D57">
        <v>5</v>
      </c>
      <c r="E57">
        <v>5</v>
      </c>
      <c r="F57">
        <v>1</v>
      </c>
      <c r="G57">
        <v>5</v>
      </c>
      <c r="H57">
        <v>5</v>
      </c>
      <c r="I57">
        <v>5</v>
      </c>
      <c r="J57">
        <v>5</v>
      </c>
      <c r="K57">
        <v>4</v>
      </c>
      <c r="L57">
        <v>4</v>
      </c>
    </row>
    <row r="58" spans="1:12">
      <c r="A58">
        <v>15</v>
      </c>
      <c r="B58">
        <v>1</v>
      </c>
      <c r="C58">
        <v>3</v>
      </c>
      <c r="D58">
        <v>2</v>
      </c>
      <c r="E58">
        <v>2</v>
      </c>
      <c r="F58">
        <v>2</v>
      </c>
      <c r="G58">
        <v>2</v>
      </c>
      <c r="H58">
        <v>3</v>
      </c>
      <c r="I58">
        <v>2</v>
      </c>
      <c r="J58">
        <v>5</v>
      </c>
      <c r="K58">
        <v>1</v>
      </c>
      <c r="L58">
        <v>3</v>
      </c>
    </row>
    <row r="59" spans="1:12">
      <c r="A59">
        <v>15</v>
      </c>
      <c r="B59">
        <v>2</v>
      </c>
      <c r="C59">
        <v>6</v>
      </c>
      <c r="D59">
        <v>3</v>
      </c>
      <c r="E59">
        <v>3</v>
      </c>
      <c r="F59">
        <v>3</v>
      </c>
      <c r="G59">
        <v>5</v>
      </c>
      <c r="H59">
        <v>4</v>
      </c>
      <c r="I59">
        <v>3</v>
      </c>
      <c r="J59">
        <v>3</v>
      </c>
      <c r="K59">
        <v>2</v>
      </c>
      <c r="L59">
        <v>2</v>
      </c>
    </row>
    <row r="60" spans="1:12">
      <c r="A60">
        <v>15</v>
      </c>
      <c r="B60">
        <v>3</v>
      </c>
      <c r="C60">
        <v>12</v>
      </c>
      <c r="D60">
        <v>2</v>
      </c>
      <c r="E60">
        <v>2</v>
      </c>
      <c r="F60">
        <v>5</v>
      </c>
      <c r="G60">
        <v>2</v>
      </c>
      <c r="H60">
        <v>4</v>
      </c>
      <c r="I60">
        <v>5</v>
      </c>
      <c r="J60">
        <v>5</v>
      </c>
      <c r="K60">
        <v>3</v>
      </c>
      <c r="L60">
        <v>4</v>
      </c>
    </row>
    <row r="61" spans="1:12">
      <c r="A61">
        <v>15</v>
      </c>
      <c r="B61">
        <v>4</v>
      </c>
      <c r="C61">
        <v>14</v>
      </c>
      <c r="D61">
        <v>3</v>
      </c>
      <c r="E61">
        <v>5</v>
      </c>
      <c r="F61">
        <v>4</v>
      </c>
      <c r="G61">
        <v>5</v>
      </c>
      <c r="H61">
        <v>5</v>
      </c>
      <c r="I61">
        <v>4</v>
      </c>
      <c r="J61">
        <v>5</v>
      </c>
      <c r="K61">
        <v>4</v>
      </c>
      <c r="L61">
        <v>2</v>
      </c>
    </row>
    <row r="62" spans="1:12">
      <c r="A62">
        <v>16</v>
      </c>
      <c r="B62">
        <v>1</v>
      </c>
      <c r="C62">
        <v>7</v>
      </c>
      <c r="D62">
        <v>4</v>
      </c>
      <c r="E62">
        <v>4</v>
      </c>
      <c r="F62">
        <v>4</v>
      </c>
      <c r="G62">
        <v>4</v>
      </c>
      <c r="H62">
        <v>1</v>
      </c>
      <c r="I62">
        <v>3</v>
      </c>
      <c r="J62">
        <v>4</v>
      </c>
      <c r="K62">
        <v>2</v>
      </c>
      <c r="L62">
        <v>3</v>
      </c>
    </row>
    <row r="63" spans="1:12">
      <c r="A63">
        <v>16</v>
      </c>
      <c r="B63">
        <v>2</v>
      </c>
      <c r="C63">
        <v>10</v>
      </c>
      <c r="D63">
        <v>4</v>
      </c>
      <c r="E63">
        <v>4</v>
      </c>
      <c r="F63">
        <v>4</v>
      </c>
      <c r="G63">
        <v>4</v>
      </c>
      <c r="H63">
        <v>3</v>
      </c>
      <c r="I63">
        <v>2</v>
      </c>
      <c r="J63">
        <v>4</v>
      </c>
      <c r="K63">
        <v>3</v>
      </c>
      <c r="L63">
        <v>2</v>
      </c>
    </row>
    <row r="64" spans="1:12">
      <c r="A64">
        <v>16</v>
      </c>
      <c r="B64">
        <v>3</v>
      </c>
      <c r="C64">
        <v>11</v>
      </c>
      <c r="D64">
        <v>2</v>
      </c>
      <c r="E64">
        <v>3</v>
      </c>
      <c r="F64">
        <v>3</v>
      </c>
      <c r="G64">
        <v>5</v>
      </c>
      <c r="H64">
        <v>3</v>
      </c>
      <c r="I64">
        <v>4</v>
      </c>
      <c r="J64">
        <v>5</v>
      </c>
      <c r="K64">
        <v>3</v>
      </c>
      <c r="L64">
        <v>3</v>
      </c>
    </row>
    <row r="65" spans="1:12">
      <c r="A65">
        <v>16</v>
      </c>
      <c r="B65">
        <v>4</v>
      </c>
      <c r="C65">
        <v>14</v>
      </c>
      <c r="D65">
        <v>3</v>
      </c>
      <c r="E65">
        <v>5</v>
      </c>
      <c r="F65">
        <v>4</v>
      </c>
      <c r="G65">
        <v>5</v>
      </c>
      <c r="H65">
        <v>5</v>
      </c>
      <c r="I65">
        <v>4</v>
      </c>
      <c r="J65">
        <v>5</v>
      </c>
      <c r="K65">
        <v>4</v>
      </c>
      <c r="L65">
        <v>2</v>
      </c>
    </row>
    <row r="66" spans="1:12">
      <c r="A66">
        <v>17</v>
      </c>
      <c r="B66">
        <v>1</v>
      </c>
      <c r="C66">
        <v>4</v>
      </c>
      <c r="D66">
        <v>5</v>
      </c>
      <c r="E66">
        <v>2</v>
      </c>
      <c r="F66">
        <v>3</v>
      </c>
      <c r="G66">
        <v>4</v>
      </c>
      <c r="H66">
        <v>1</v>
      </c>
      <c r="I66">
        <v>1</v>
      </c>
      <c r="J66">
        <v>2</v>
      </c>
      <c r="K66">
        <v>1</v>
      </c>
      <c r="L66">
        <v>4</v>
      </c>
    </row>
    <row r="67" spans="1:12">
      <c r="A67">
        <v>17</v>
      </c>
      <c r="B67">
        <v>2</v>
      </c>
      <c r="C67">
        <v>9</v>
      </c>
      <c r="D67">
        <v>4</v>
      </c>
      <c r="E67">
        <v>4</v>
      </c>
      <c r="F67">
        <v>4</v>
      </c>
      <c r="G67">
        <v>3</v>
      </c>
      <c r="H67">
        <v>4</v>
      </c>
      <c r="I67">
        <v>3</v>
      </c>
      <c r="J67">
        <v>3</v>
      </c>
      <c r="K67">
        <v>3</v>
      </c>
      <c r="L67">
        <v>1</v>
      </c>
    </row>
    <row r="68" spans="1:12">
      <c r="A68">
        <v>17</v>
      </c>
      <c r="B68">
        <v>3</v>
      </c>
      <c r="C68">
        <v>13</v>
      </c>
      <c r="D68">
        <v>4</v>
      </c>
      <c r="E68">
        <v>4</v>
      </c>
      <c r="F68">
        <v>5</v>
      </c>
      <c r="G68">
        <v>5</v>
      </c>
      <c r="H68">
        <v>4</v>
      </c>
      <c r="I68">
        <v>5</v>
      </c>
      <c r="J68">
        <v>4</v>
      </c>
      <c r="K68">
        <v>4</v>
      </c>
      <c r="L68">
        <v>1</v>
      </c>
    </row>
    <row r="69" spans="1:12">
      <c r="A69">
        <v>17</v>
      </c>
      <c r="B69">
        <v>4</v>
      </c>
      <c r="C69">
        <v>14</v>
      </c>
      <c r="D69">
        <v>3</v>
      </c>
      <c r="E69">
        <v>5</v>
      </c>
      <c r="F69">
        <v>4</v>
      </c>
      <c r="G69">
        <v>5</v>
      </c>
      <c r="H69">
        <v>5</v>
      </c>
      <c r="I69">
        <v>4</v>
      </c>
      <c r="J69">
        <v>5</v>
      </c>
      <c r="K69">
        <v>4</v>
      </c>
      <c r="L69">
        <v>2</v>
      </c>
    </row>
    <row r="70" spans="1:12">
      <c r="A70">
        <v>18</v>
      </c>
      <c r="B70">
        <v>1</v>
      </c>
      <c r="C70">
        <v>1</v>
      </c>
      <c r="D70">
        <v>3</v>
      </c>
      <c r="E70">
        <v>3</v>
      </c>
      <c r="F70">
        <v>2</v>
      </c>
      <c r="G70">
        <v>2</v>
      </c>
      <c r="H70">
        <v>3</v>
      </c>
      <c r="I70">
        <v>2</v>
      </c>
      <c r="J70">
        <v>3</v>
      </c>
      <c r="K70">
        <v>1</v>
      </c>
      <c r="L70">
        <v>1</v>
      </c>
    </row>
    <row r="71" spans="1:12">
      <c r="A71">
        <v>18</v>
      </c>
      <c r="B71">
        <v>2</v>
      </c>
      <c r="C71">
        <v>11</v>
      </c>
      <c r="D71">
        <v>2</v>
      </c>
      <c r="E71">
        <v>3</v>
      </c>
      <c r="F71">
        <v>3</v>
      </c>
      <c r="G71">
        <v>5</v>
      </c>
      <c r="H71">
        <v>3</v>
      </c>
      <c r="I71">
        <v>4</v>
      </c>
      <c r="J71">
        <v>5</v>
      </c>
      <c r="K71">
        <v>3</v>
      </c>
      <c r="L71">
        <v>3</v>
      </c>
    </row>
    <row r="72" spans="1:12">
      <c r="A72">
        <v>18</v>
      </c>
      <c r="B72">
        <v>3</v>
      </c>
      <c r="C72">
        <v>12</v>
      </c>
      <c r="D72">
        <v>2</v>
      </c>
      <c r="E72">
        <v>2</v>
      </c>
      <c r="F72">
        <v>5</v>
      </c>
      <c r="G72">
        <v>2</v>
      </c>
      <c r="H72">
        <v>4</v>
      </c>
      <c r="I72">
        <v>5</v>
      </c>
      <c r="J72">
        <v>5</v>
      </c>
      <c r="K72">
        <v>3</v>
      </c>
      <c r="L72">
        <v>4</v>
      </c>
    </row>
    <row r="73" spans="1:12">
      <c r="A73">
        <v>18</v>
      </c>
      <c r="B73">
        <v>4</v>
      </c>
      <c r="C73">
        <v>13</v>
      </c>
      <c r="D73">
        <v>4</v>
      </c>
      <c r="E73">
        <v>4</v>
      </c>
      <c r="F73">
        <v>5</v>
      </c>
      <c r="G73">
        <v>5</v>
      </c>
      <c r="H73">
        <v>4</v>
      </c>
      <c r="I73">
        <v>5</v>
      </c>
      <c r="J73">
        <v>4</v>
      </c>
      <c r="K73">
        <v>4</v>
      </c>
      <c r="L73">
        <v>1</v>
      </c>
    </row>
    <row r="74" spans="1:12">
      <c r="A74">
        <v>19</v>
      </c>
      <c r="B74">
        <v>1</v>
      </c>
      <c r="C74">
        <v>4</v>
      </c>
      <c r="D74">
        <v>5</v>
      </c>
      <c r="E74">
        <v>2</v>
      </c>
      <c r="F74">
        <v>3</v>
      </c>
      <c r="G74">
        <v>4</v>
      </c>
      <c r="H74">
        <v>1</v>
      </c>
      <c r="I74">
        <v>1</v>
      </c>
      <c r="J74">
        <v>2</v>
      </c>
      <c r="K74">
        <v>1</v>
      </c>
      <c r="L74">
        <v>4</v>
      </c>
    </row>
    <row r="75" spans="1:12">
      <c r="A75">
        <v>19</v>
      </c>
      <c r="B75">
        <v>2</v>
      </c>
      <c r="C75">
        <v>6</v>
      </c>
      <c r="D75">
        <v>3</v>
      </c>
      <c r="E75">
        <v>3</v>
      </c>
      <c r="F75">
        <v>3</v>
      </c>
      <c r="G75">
        <v>5</v>
      </c>
      <c r="H75">
        <v>4</v>
      </c>
      <c r="I75">
        <v>3</v>
      </c>
      <c r="J75">
        <v>3</v>
      </c>
      <c r="K75">
        <v>2</v>
      </c>
      <c r="L75">
        <v>2</v>
      </c>
    </row>
    <row r="76" spans="1:12">
      <c r="A76">
        <v>19</v>
      </c>
      <c r="B76">
        <v>3</v>
      </c>
      <c r="C76">
        <v>10</v>
      </c>
      <c r="D76">
        <v>4</v>
      </c>
      <c r="E76">
        <v>4</v>
      </c>
      <c r="F76">
        <v>4</v>
      </c>
      <c r="G76">
        <v>4</v>
      </c>
      <c r="H76">
        <v>3</v>
      </c>
      <c r="I76">
        <v>2</v>
      </c>
      <c r="J76">
        <v>4</v>
      </c>
      <c r="K76">
        <v>3</v>
      </c>
      <c r="L76">
        <v>2</v>
      </c>
    </row>
    <row r="77" spans="1:12">
      <c r="A77">
        <v>19</v>
      </c>
      <c r="B77">
        <v>4</v>
      </c>
      <c r="C77">
        <v>16</v>
      </c>
      <c r="D77">
        <v>5</v>
      </c>
      <c r="E77">
        <v>5</v>
      </c>
      <c r="F77">
        <v>1</v>
      </c>
      <c r="G77">
        <v>5</v>
      </c>
      <c r="H77">
        <v>5</v>
      </c>
      <c r="I77">
        <v>5</v>
      </c>
      <c r="J77">
        <v>5</v>
      </c>
      <c r="K77">
        <v>4</v>
      </c>
      <c r="L77">
        <v>4</v>
      </c>
    </row>
    <row r="78" spans="1:12">
      <c r="A78">
        <v>20</v>
      </c>
      <c r="B78">
        <v>1</v>
      </c>
      <c r="C78">
        <v>3</v>
      </c>
      <c r="D78">
        <v>2</v>
      </c>
      <c r="E78">
        <v>2</v>
      </c>
      <c r="F78">
        <v>2</v>
      </c>
      <c r="G78">
        <v>2</v>
      </c>
      <c r="H78">
        <v>3</v>
      </c>
      <c r="I78">
        <v>2</v>
      </c>
      <c r="J78">
        <v>5</v>
      </c>
      <c r="K78">
        <v>1</v>
      </c>
      <c r="L78">
        <v>3</v>
      </c>
    </row>
    <row r="79" spans="1:12">
      <c r="A79">
        <v>20</v>
      </c>
      <c r="B79">
        <v>2</v>
      </c>
      <c r="C79">
        <v>7</v>
      </c>
      <c r="D79">
        <v>4</v>
      </c>
      <c r="E79">
        <v>4</v>
      </c>
      <c r="F79">
        <v>4</v>
      </c>
      <c r="G79">
        <v>4</v>
      </c>
      <c r="H79">
        <v>1</v>
      </c>
      <c r="I79">
        <v>3</v>
      </c>
      <c r="J79">
        <v>4</v>
      </c>
      <c r="K79">
        <v>2</v>
      </c>
      <c r="L79">
        <v>3</v>
      </c>
    </row>
    <row r="80" spans="1:12">
      <c r="A80">
        <v>20</v>
      </c>
      <c r="B80">
        <v>3</v>
      </c>
      <c r="C80">
        <v>9</v>
      </c>
      <c r="D80">
        <v>4</v>
      </c>
      <c r="E80">
        <v>4</v>
      </c>
      <c r="F80">
        <v>4</v>
      </c>
      <c r="G80">
        <v>3</v>
      </c>
      <c r="H80">
        <v>4</v>
      </c>
      <c r="I80">
        <v>3</v>
      </c>
      <c r="J80">
        <v>3</v>
      </c>
      <c r="K80">
        <v>3</v>
      </c>
      <c r="L80">
        <v>1</v>
      </c>
    </row>
    <row r="81" spans="1:12">
      <c r="A81">
        <v>20</v>
      </c>
      <c r="B81">
        <v>4</v>
      </c>
      <c r="C81">
        <v>15</v>
      </c>
      <c r="D81">
        <v>4</v>
      </c>
      <c r="E81">
        <v>2</v>
      </c>
      <c r="F81">
        <v>5</v>
      </c>
      <c r="G81">
        <v>5</v>
      </c>
      <c r="H81">
        <v>5</v>
      </c>
      <c r="I81">
        <v>5</v>
      </c>
      <c r="J81">
        <v>5</v>
      </c>
      <c r="K81">
        <v>4</v>
      </c>
      <c r="L81">
        <v>3</v>
      </c>
    </row>
    <row r="82" spans="1:12">
      <c r="A82">
        <v>21</v>
      </c>
      <c r="B82">
        <v>1</v>
      </c>
      <c r="C82">
        <v>2</v>
      </c>
      <c r="D82">
        <v>2</v>
      </c>
      <c r="E82">
        <v>3</v>
      </c>
      <c r="F82">
        <v>3</v>
      </c>
      <c r="G82">
        <v>3</v>
      </c>
      <c r="H82">
        <v>1</v>
      </c>
      <c r="I82">
        <v>3</v>
      </c>
      <c r="J82">
        <v>3</v>
      </c>
      <c r="K82">
        <v>1</v>
      </c>
      <c r="L82">
        <v>2</v>
      </c>
    </row>
    <row r="83" spans="1:12">
      <c r="A83">
        <v>21</v>
      </c>
      <c r="B83">
        <v>2</v>
      </c>
      <c r="C83">
        <v>5</v>
      </c>
      <c r="D83">
        <v>4</v>
      </c>
      <c r="E83">
        <v>4</v>
      </c>
      <c r="F83">
        <v>4</v>
      </c>
      <c r="G83">
        <v>3</v>
      </c>
      <c r="H83">
        <v>3</v>
      </c>
      <c r="I83">
        <v>3</v>
      </c>
      <c r="J83">
        <v>3</v>
      </c>
      <c r="K83">
        <v>2</v>
      </c>
      <c r="L83">
        <v>1</v>
      </c>
    </row>
    <row r="84" spans="1:12">
      <c r="A84">
        <v>21</v>
      </c>
      <c r="B84">
        <v>3</v>
      </c>
      <c r="C84">
        <v>8</v>
      </c>
      <c r="D84">
        <v>2</v>
      </c>
      <c r="E84">
        <v>1</v>
      </c>
      <c r="F84">
        <v>4</v>
      </c>
      <c r="G84">
        <v>3</v>
      </c>
      <c r="H84">
        <v>4</v>
      </c>
      <c r="I84">
        <v>5</v>
      </c>
      <c r="J84">
        <v>5</v>
      </c>
      <c r="K84">
        <v>2</v>
      </c>
      <c r="L84">
        <v>4</v>
      </c>
    </row>
    <row r="85" spans="1:12">
      <c r="A85">
        <v>21</v>
      </c>
      <c r="B85">
        <v>4</v>
      </c>
      <c r="C85">
        <v>14</v>
      </c>
      <c r="D85">
        <v>3</v>
      </c>
      <c r="E85">
        <v>5</v>
      </c>
      <c r="F85">
        <v>4</v>
      </c>
      <c r="G85">
        <v>5</v>
      </c>
      <c r="H85">
        <v>5</v>
      </c>
      <c r="I85">
        <v>4</v>
      </c>
      <c r="J85">
        <v>5</v>
      </c>
      <c r="K85">
        <v>4</v>
      </c>
      <c r="L85">
        <v>2</v>
      </c>
    </row>
    <row r="86" spans="1:12">
      <c r="A86">
        <v>22</v>
      </c>
      <c r="B86">
        <v>1</v>
      </c>
      <c r="C86">
        <v>1</v>
      </c>
      <c r="D86">
        <v>3</v>
      </c>
      <c r="E86">
        <v>3</v>
      </c>
      <c r="F86">
        <v>2</v>
      </c>
      <c r="G86">
        <v>2</v>
      </c>
      <c r="H86">
        <v>3</v>
      </c>
      <c r="I86">
        <v>2</v>
      </c>
      <c r="J86">
        <v>3</v>
      </c>
      <c r="K86">
        <v>1</v>
      </c>
      <c r="L86">
        <v>1</v>
      </c>
    </row>
    <row r="87" spans="1:12">
      <c r="A87">
        <v>22</v>
      </c>
      <c r="B87">
        <v>2</v>
      </c>
      <c r="C87">
        <v>5</v>
      </c>
      <c r="D87">
        <v>4</v>
      </c>
      <c r="E87">
        <v>4</v>
      </c>
      <c r="F87">
        <v>4</v>
      </c>
      <c r="G87">
        <v>3</v>
      </c>
      <c r="H87">
        <v>3</v>
      </c>
      <c r="I87">
        <v>3</v>
      </c>
      <c r="J87">
        <v>3</v>
      </c>
      <c r="K87">
        <v>2</v>
      </c>
      <c r="L87">
        <v>1</v>
      </c>
    </row>
    <row r="88" spans="1:12">
      <c r="A88">
        <v>22</v>
      </c>
      <c r="B88">
        <v>3</v>
      </c>
      <c r="C88">
        <v>6</v>
      </c>
      <c r="D88">
        <v>3</v>
      </c>
      <c r="E88">
        <v>3</v>
      </c>
      <c r="F88">
        <v>3</v>
      </c>
      <c r="G88">
        <v>5</v>
      </c>
      <c r="H88">
        <v>4</v>
      </c>
      <c r="I88">
        <v>3</v>
      </c>
      <c r="J88">
        <v>3</v>
      </c>
      <c r="K88">
        <v>2</v>
      </c>
      <c r="L88">
        <v>2</v>
      </c>
    </row>
    <row r="89" spans="1:12">
      <c r="A89">
        <v>22</v>
      </c>
      <c r="B89">
        <v>4</v>
      </c>
      <c r="C89">
        <v>7</v>
      </c>
      <c r="D89">
        <v>2</v>
      </c>
      <c r="E89">
        <v>3</v>
      </c>
      <c r="F89">
        <v>5</v>
      </c>
      <c r="G89">
        <v>3</v>
      </c>
      <c r="H89">
        <v>3</v>
      </c>
      <c r="I89">
        <v>3</v>
      </c>
      <c r="J89">
        <v>5</v>
      </c>
      <c r="K89">
        <v>2</v>
      </c>
      <c r="L89">
        <v>3</v>
      </c>
    </row>
    <row r="90" spans="1:12">
      <c r="A90">
        <v>23</v>
      </c>
      <c r="B90">
        <v>1</v>
      </c>
      <c r="C90">
        <v>5</v>
      </c>
      <c r="D90">
        <v>4</v>
      </c>
      <c r="E90">
        <v>4</v>
      </c>
      <c r="F90">
        <v>4</v>
      </c>
      <c r="G90">
        <v>3</v>
      </c>
      <c r="H90">
        <v>3</v>
      </c>
      <c r="I90">
        <v>3</v>
      </c>
      <c r="J90">
        <v>3</v>
      </c>
      <c r="K90">
        <v>2</v>
      </c>
      <c r="L90">
        <v>1</v>
      </c>
    </row>
    <row r="91" spans="1:12">
      <c r="A91">
        <v>23</v>
      </c>
      <c r="B91">
        <v>2</v>
      </c>
      <c r="C91">
        <v>9</v>
      </c>
      <c r="D91">
        <v>4</v>
      </c>
      <c r="E91">
        <v>4</v>
      </c>
      <c r="F91">
        <v>4</v>
      </c>
      <c r="G91">
        <v>3</v>
      </c>
      <c r="H91">
        <v>4</v>
      </c>
      <c r="I91">
        <v>3</v>
      </c>
      <c r="J91">
        <v>3</v>
      </c>
      <c r="K91">
        <v>3</v>
      </c>
      <c r="L91">
        <v>1</v>
      </c>
    </row>
    <row r="92" spans="1:12">
      <c r="A92">
        <v>23</v>
      </c>
      <c r="B92">
        <v>3</v>
      </c>
      <c r="C92">
        <v>12</v>
      </c>
      <c r="D92">
        <v>4</v>
      </c>
      <c r="E92">
        <v>1</v>
      </c>
      <c r="F92">
        <v>2</v>
      </c>
      <c r="G92">
        <v>5</v>
      </c>
      <c r="H92">
        <v>4</v>
      </c>
      <c r="I92">
        <v>4</v>
      </c>
      <c r="J92">
        <v>5</v>
      </c>
      <c r="K92">
        <v>3</v>
      </c>
      <c r="L92">
        <v>4</v>
      </c>
    </row>
    <row r="93" spans="1:12">
      <c r="A93">
        <v>23</v>
      </c>
      <c r="B93">
        <v>4</v>
      </c>
      <c r="C93">
        <v>16</v>
      </c>
      <c r="D93">
        <v>5</v>
      </c>
      <c r="E93">
        <v>5</v>
      </c>
      <c r="F93">
        <v>1</v>
      </c>
      <c r="G93">
        <v>5</v>
      </c>
      <c r="H93">
        <v>5</v>
      </c>
      <c r="I93">
        <v>5</v>
      </c>
      <c r="J93">
        <v>5</v>
      </c>
      <c r="K93">
        <v>4</v>
      </c>
      <c r="L93">
        <v>4</v>
      </c>
    </row>
    <row r="94" spans="1:12">
      <c r="A94">
        <v>24</v>
      </c>
      <c r="B94">
        <v>1</v>
      </c>
      <c r="C94">
        <v>4</v>
      </c>
      <c r="D94">
        <v>1</v>
      </c>
      <c r="E94">
        <v>1</v>
      </c>
      <c r="F94">
        <v>1</v>
      </c>
      <c r="G94">
        <v>4</v>
      </c>
      <c r="H94">
        <v>4</v>
      </c>
      <c r="I94">
        <v>4</v>
      </c>
      <c r="J94">
        <v>3</v>
      </c>
      <c r="K94">
        <v>1</v>
      </c>
      <c r="L94">
        <v>4</v>
      </c>
    </row>
    <row r="95" spans="1:12">
      <c r="A95">
        <v>24</v>
      </c>
      <c r="B95">
        <v>2</v>
      </c>
      <c r="C95">
        <v>5</v>
      </c>
      <c r="D95">
        <v>4</v>
      </c>
      <c r="E95">
        <v>4</v>
      </c>
      <c r="F95">
        <v>4</v>
      </c>
      <c r="G95">
        <v>3</v>
      </c>
      <c r="H95">
        <v>3</v>
      </c>
      <c r="I95">
        <v>3</v>
      </c>
      <c r="J95">
        <v>3</v>
      </c>
      <c r="K95">
        <v>2</v>
      </c>
      <c r="L95">
        <v>1</v>
      </c>
    </row>
    <row r="96" spans="1:12">
      <c r="A96">
        <v>24</v>
      </c>
      <c r="B96">
        <v>3</v>
      </c>
      <c r="C96">
        <v>11</v>
      </c>
      <c r="D96">
        <v>4</v>
      </c>
      <c r="E96">
        <v>4</v>
      </c>
      <c r="F96">
        <v>4</v>
      </c>
      <c r="G96">
        <v>1</v>
      </c>
      <c r="H96">
        <v>4</v>
      </c>
      <c r="I96">
        <v>4</v>
      </c>
      <c r="J96">
        <v>4</v>
      </c>
      <c r="K96">
        <v>3</v>
      </c>
      <c r="L96">
        <v>3</v>
      </c>
    </row>
    <row r="97" spans="1:12">
      <c r="A97">
        <v>24</v>
      </c>
      <c r="B97">
        <v>4</v>
      </c>
      <c r="C97">
        <v>15</v>
      </c>
      <c r="D97">
        <v>4</v>
      </c>
      <c r="E97">
        <v>2</v>
      </c>
      <c r="F97">
        <v>5</v>
      </c>
      <c r="G97">
        <v>5</v>
      </c>
      <c r="H97">
        <v>5</v>
      </c>
      <c r="I97">
        <v>5</v>
      </c>
      <c r="J97">
        <v>5</v>
      </c>
      <c r="K97">
        <v>4</v>
      </c>
      <c r="L97">
        <v>3</v>
      </c>
    </row>
    <row r="98" spans="1:12">
      <c r="A98">
        <v>25</v>
      </c>
      <c r="B98">
        <v>1</v>
      </c>
      <c r="C98">
        <v>3</v>
      </c>
      <c r="D98">
        <v>3</v>
      </c>
      <c r="E98">
        <v>3</v>
      </c>
      <c r="F98">
        <v>3</v>
      </c>
      <c r="G98">
        <v>4</v>
      </c>
      <c r="H98">
        <v>3</v>
      </c>
      <c r="I98">
        <v>1</v>
      </c>
      <c r="J98">
        <v>1</v>
      </c>
      <c r="K98">
        <v>1</v>
      </c>
      <c r="L98">
        <v>3</v>
      </c>
    </row>
    <row r="99" spans="1:12">
      <c r="A99">
        <v>25</v>
      </c>
      <c r="B99">
        <v>2</v>
      </c>
      <c r="C99">
        <v>5</v>
      </c>
      <c r="D99">
        <v>4</v>
      </c>
      <c r="E99">
        <v>4</v>
      </c>
      <c r="F99">
        <v>4</v>
      </c>
      <c r="G99">
        <v>3</v>
      </c>
      <c r="H99">
        <v>3</v>
      </c>
      <c r="I99">
        <v>3</v>
      </c>
      <c r="J99">
        <v>3</v>
      </c>
      <c r="K99">
        <v>2</v>
      </c>
      <c r="L99">
        <v>1</v>
      </c>
    </row>
    <row r="100" spans="1:12">
      <c r="A100">
        <v>25</v>
      </c>
      <c r="B100">
        <v>3</v>
      </c>
      <c r="C100">
        <v>10</v>
      </c>
      <c r="D100">
        <v>4</v>
      </c>
      <c r="E100">
        <v>4</v>
      </c>
      <c r="F100">
        <v>4</v>
      </c>
      <c r="G100">
        <v>4</v>
      </c>
      <c r="H100">
        <v>3</v>
      </c>
      <c r="I100">
        <v>2</v>
      </c>
      <c r="J100">
        <v>4</v>
      </c>
      <c r="K100">
        <v>3</v>
      </c>
      <c r="L100">
        <v>2</v>
      </c>
    </row>
    <row r="101" spans="1:12">
      <c r="A101">
        <v>25</v>
      </c>
      <c r="B101">
        <v>4</v>
      </c>
      <c r="C101">
        <v>13</v>
      </c>
      <c r="D101">
        <v>4</v>
      </c>
      <c r="E101">
        <v>4</v>
      </c>
      <c r="F101">
        <v>5</v>
      </c>
      <c r="G101">
        <v>5</v>
      </c>
      <c r="H101">
        <v>4</v>
      </c>
      <c r="I101">
        <v>5</v>
      </c>
      <c r="J101">
        <v>4</v>
      </c>
      <c r="K101">
        <v>4</v>
      </c>
      <c r="L101">
        <v>1</v>
      </c>
    </row>
    <row r="102" spans="1:12">
      <c r="A102">
        <v>26</v>
      </c>
      <c r="B102">
        <v>1</v>
      </c>
      <c r="C102">
        <v>1</v>
      </c>
      <c r="D102">
        <v>3</v>
      </c>
      <c r="E102">
        <v>3</v>
      </c>
      <c r="F102">
        <v>2</v>
      </c>
      <c r="G102">
        <v>2</v>
      </c>
      <c r="H102">
        <v>3</v>
      </c>
      <c r="I102">
        <v>2</v>
      </c>
      <c r="J102">
        <v>3</v>
      </c>
      <c r="K102">
        <v>1</v>
      </c>
      <c r="L102">
        <v>1</v>
      </c>
    </row>
    <row r="103" spans="1:12">
      <c r="A103">
        <v>26</v>
      </c>
      <c r="B103">
        <v>2</v>
      </c>
      <c r="C103">
        <v>2</v>
      </c>
      <c r="D103">
        <v>2</v>
      </c>
      <c r="E103">
        <v>3</v>
      </c>
      <c r="F103">
        <v>3</v>
      </c>
      <c r="G103">
        <v>3</v>
      </c>
      <c r="H103">
        <v>1</v>
      </c>
      <c r="I103">
        <v>3</v>
      </c>
      <c r="J103">
        <v>3</v>
      </c>
      <c r="K103">
        <v>1</v>
      </c>
      <c r="L103">
        <v>2</v>
      </c>
    </row>
    <row r="104" spans="1:12">
      <c r="A104">
        <v>26</v>
      </c>
      <c r="B104">
        <v>3</v>
      </c>
      <c r="C104">
        <v>3</v>
      </c>
      <c r="D104">
        <v>3</v>
      </c>
      <c r="E104">
        <v>3</v>
      </c>
      <c r="F104">
        <v>3</v>
      </c>
      <c r="G104">
        <v>4</v>
      </c>
      <c r="H104">
        <v>3</v>
      </c>
      <c r="I104">
        <v>1</v>
      </c>
      <c r="J104">
        <v>1</v>
      </c>
      <c r="K104">
        <v>1</v>
      </c>
      <c r="L104">
        <v>3</v>
      </c>
    </row>
    <row r="105" spans="1:12">
      <c r="A105">
        <v>26</v>
      </c>
      <c r="B105">
        <v>4</v>
      </c>
      <c r="C105">
        <v>4</v>
      </c>
      <c r="D105">
        <v>1</v>
      </c>
      <c r="E105">
        <v>1</v>
      </c>
      <c r="F105">
        <v>1</v>
      </c>
      <c r="G105">
        <v>4</v>
      </c>
      <c r="H105">
        <v>4</v>
      </c>
      <c r="I105">
        <v>4</v>
      </c>
      <c r="J105">
        <v>3</v>
      </c>
      <c r="K105">
        <v>1</v>
      </c>
      <c r="L105">
        <v>4</v>
      </c>
    </row>
    <row r="106" spans="1:12">
      <c r="A106">
        <v>27</v>
      </c>
      <c r="B106">
        <v>1</v>
      </c>
      <c r="C106">
        <v>2</v>
      </c>
      <c r="D106">
        <v>2</v>
      </c>
      <c r="E106">
        <v>3</v>
      </c>
      <c r="F106">
        <v>3</v>
      </c>
      <c r="G106">
        <v>3</v>
      </c>
      <c r="H106">
        <v>1</v>
      </c>
      <c r="I106">
        <v>3</v>
      </c>
      <c r="J106">
        <v>3</v>
      </c>
      <c r="K106">
        <v>1</v>
      </c>
      <c r="L106">
        <v>2</v>
      </c>
    </row>
    <row r="107" spans="1:12">
      <c r="A107">
        <v>27</v>
      </c>
      <c r="B107">
        <v>2</v>
      </c>
      <c r="C107">
        <v>6</v>
      </c>
      <c r="D107">
        <v>3</v>
      </c>
      <c r="E107">
        <v>3</v>
      </c>
      <c r="F107">
        <v>3</v>
      </c>
      <c r="G107">
        <v>5</v>
      </c>
      <c r="H107">
        <v>4</v>
      </c>
      <c r="I107">
        <v>3</v>
      </c>
      <c r="J107">
        <v>3</v>
      </c>
      <c r="K107">
        <v>2</v>
      </c>
      <c r="L107">
        <v>2</v>
      </c>
    </row>
    <row r="108" spans="1:12">
      <c r="A108">
        <v>27</v>
      </c>
      <c r="B108">
        <v>3</v>
      </c>
      <c r="C108">
        <v>9</v>
      </c>
      <c r="D108">
        <v>4</v>
      </c>
      <c r="E108">
        <v>4</v>
      </c>
      <c r="F108">
        <v>4</v>
      </c>
      <c r="G108">
        <v>3</v>
      </c>
      <c r="H108">
        <v>4</v>
      </c>
      <c r="I108">
        <v>3</v>
      </c>
      <c r="J108">
        <v>3</v>
      </c>
      <c r="K108">
        <v>3</v>
      </c>
      <c r="L108">
        <v>1</v>
      </c>
    </row>
    <row r="109" spans="1:12">
      <c r="A109">
        <v>27</v>
      </c>
      <c r="B109">
        <v>4</v>
      </c>
      <c r="C109">
        <v>11</v>
      </c>
      <c r="D109">
        <v>4</v>
      </c>
      <c r="E109">
        <v>4</v>
      </c>
      <c r="F109">
        <v>4</v>
      </c>
      <c r="G109">
        <v>1</v>
      </c>
      <c r="H109">
        <v>4</v>
      </c>
      <c r="I109">
        <v>4</v>
      </c>
      <c r="J109">
        <v>4</v>
      </c>
      <c r="K109">
        <v>3</v>
      </c>
      <c r="L109">
        <v>3</v>
      </c>
    </row>
    <row r="110" spans="1:12">
      <c r="A110">
        <v>28</v>
      </c>
      <c r="B110">
        <v>1</v>
      </c>
      <c r="C110">
        <v>2</v>
      </c>
      <c r="D110">
        <v>2</v>
      </c>
      <c r="E110">
        <v>3</v>
      </c>
      <c r="F110">
        <v>3</v>
      </c>
      <c r="G110">
        <v>3</v>
      </c>
      <c r="H110">
        <v>1</v>
      </c>
      <c r="I110">
        <v>3</v>
      </c>
      <c r="J110">
        <v>3</v>
      </c>
      <c r="K110">
        <v>1</v>
      </c>
      <c r="L110">
        <v>2</v>
      </c>
    </row>
    <row r="111" spans="1:12">
      <c r="A111">
        <v>28</v>
      </c>
      <c r="B111">
        <v>2</v>
      </c>
      <c r="C111">
        <v>7</v>
      </c>
      <c r="D111">
        <v>2</v>
      </c>
      <c r="E111">
        <v>3</v>
      </c>
      <c r="F111">
        <v>5</v>
      </c>
      <c r="G111">
        <v>3</v>
      </c>
      <c r="H111">
        <v>3</v>
      </c>
      <c r="I111">
        <v>3</v>
      </c>
      <c r="J111">
        <v>5</v>
      </c>
      <c r="K111">
        <v>2</v>
      </c>
      <c r="L111">
        <v>3</v>
      </c>
    </row>
    <row r="112" spans="1:12">
      <c r="A112">
        <v>28</v>
      </c>
      <c r="B112">
        <v>3</v>
      </c>
      <c r="C112">
        <v>13</v>
      </c>
      <c r="D112">
        <v>4</v>
      </c>
      <c r="E112">
        <v>4</v>
      </c>
      <c r="F112">
        <v>5</v>
      </c>
      <c r="G112">
        <v>5</v>
      </c>
      <c r="H112">
        <v>4</v>
      </c>
      <c r="I112">
        <v>5</v>
      </c>
      <c r="J112">
        <v>4</v>
      </c>
      <c r="K112">
        <v>4</v>
      </c>
      <c r="L112">
        <v>1</v>
      </c>
    </row>
    <row r="113" spans="1:12">
      <c r="A113">
        <v>28</v>
      </c>
      <c r="B113">
        <v>4</v>
      </c>
      <c r="C113">
        <v>16</v>
      </c>
      <c r="D113">
        <v>5</v>
      </c>
      <c r="E113">
        <v>5</v>
      </c>
      <c r="F113">
        <v>1</v>
      </c>
      <c r="G113">
        <v>5</v>
      </c>
      <c r="H113">
        <v>5</v>
      </c>
      <c r="I113">
        <v>5</v>
      </c>
      <c r="J113">
        <v>5</v>
      </c>
      <c r="K113">
        <v>4</v>
      </c>
      <c r="L113">
        <v>4</v>
      </c>
    </row>
    <row r="114" spans="1:12">
      <c r="A114">
        <v>29</v>
      </c>
      <c r="B114">
        <v>1</v>
      </c>
      <c r="C114">
        <v>2</v>
      </c>
      <c r="D114">
        <v>2</v>
      </c>
      <c r="E114">
        <v>3</v>
      </c>
      <c r="F114">
        <v>3</v>
      </c>
      <c r="G114">
        <v>3</v>
      </c>
      <c r="H114">
        <v>1</v>
      </c>
      <c r="I114">
        <v>3</v>
      </c>
      <c r="J114">
        <v>3</v>
      </c>
      <c r="K114">
        <v>1</v>
      </c>
      <c r="L114">
        <v>2</v>
      </c>
    </row>
    <row r="115" spans="1:12">
      <c r="A115">
        <v>29</v>
      </c>
      <c r="B115">
        <v>2</v>
      </c>
      <c r="C115">
        <v>10</v>
      </c>
      <c r="D115">
        <v>4</v>
      </c>
      <c r="E115">
        <v>4</v>
      </c>
      <c r="F115">
        <v>4</v>
      </c>
      <c r="G115">
        <v>4</v>
      </c>
      <c r="H115">
        <v>3</v>
      </c>
      <c r="I115">
        <v>2</v>
      </c>
      <c r="J115">
        <v>4</v>
      </c>
      <c r="K115">
        <v>3</v>
      </c>
      <c r="L115">
        <v>2</v>
      </c>
    </row>
    <row r="116" spans="1:12">
      <c r="A116">
        <v>29</v>
      </c>
      <c r="B116">
        <v>3</v>
      </c>
      <c r="C116">
        <v>12</v>
      </c>
      <c r="D116">
        <v>4</v>
      </c>
      <c r="E116">
        <v>1</v>
      </c>
      <c r="F116">
        <v>2</v>
      </c>
      <c r="G116">
        <v>5</v>
      </c>
      <c r="H116">
        <v>4</v>
      </c>
      <c r="I116">
        <v>4</v>
      </c>
      <c r="J116">
        <v>5</v>
      </c>
      <c r="K116">
        <v>3</v>
      </c>
      <c r="L116">
        <v>4</v>
      </c>
    </row>
    <row r="117" spans="1:12">
      <c r="A117">
        <v>29</v>
      </c>
      <c r="B117">
        <v>4</v>
      </c>
      <c r="C117">
        <v>15</v>
      </c>
      <c r="D117">
        <v>4</v>
      </c>
      <c r="E117">
        <v>2</v>
      </c>
      <c r="F117">
        <v>5</v>
      </c>
      <c r="G117">
        <v>5</v>
      </c>
      <c r="H117">
        <v>5</v>
      </c>
      <c r="I117">
        <v>5</v>
      </c>
      <c r="J117">
        <v>5</v>
      </c>
      <c r="K117">
        <v>4</v>
      </c>
      <c r="L117">
        <v>3</v>
      </c>
    </row>
    <row r="118" spans="1:12">
      <c r="A118">
        <v>30</v>
      </c>
      <c r="B118">
        <v>1</v>
      </c>
      <c r="C118">
        <v>1</v>
      </c>
      <c r="D118">
        <v>3</v>
      </c>
      <c r="E118">
        <v>3</v>
      </c>
      <c r="F118">
        <v>2</v>
      </c>
      <c r="G118">
        <v>2</v>
      </c>
      <c r="H118">
        <v>3</v>
      </c>
      <c r="I118">
        <v>2</v>
      </c>
      <c r="J118">
        <v>3</v>
      </c>
      <c r="K118">
        <v>1</v>
      </c>
      <c r="L118">
        <v>1</v>
      </c>
    </row>
    <row r="119" spans="1:12">
      <c r="A119">
        <v>30</v>
      </c>
      <c r="B119">
        <v>2</v>
      </c>
      <c r="C119">
        <v>8</v>
      </c>
      <c r="D119">
        <v>2</v>
      </c>
      <c r="E119">
        <v>1</v>
      </c>
      <c r="F119">
        <v>4</v>
      </c>
      <c r="G119">
        <v>3</v>
      </c>
      <c r="H119">
        <v>4</v>
      </c>
      <c r="I119">
        <v>5</v>
      </c>
      <c r="J119">
        <v>5</v>
      </c>
      <c r="K119">
        <v>2</v>
      </c>
      <c r="L119">
        <v>4</v>
      </c>
    </row>
    <row r="120" spans="1:12">
      <c r="A120">
        <v>30</v>
      </c>
      <c r="B120">
        <v>3</v>
      </c>
      <c r="C120">
        <v>9</v>
      </c>
      <c r="D120">
        <v>4</v>
      </c>
      <c r="E120">
        <v>4</v>
      </c>
      <c r="F120">
        <v>4</v>
      </c>
      <c r="G120">
        <v>3</v>
      </c>
      <c r="H120">
        <v>4</v>
      </c>
      <c r="I120">
        <v>3</v>
      </c>
      <c r="J120">
        <v>3</v>
      </c>
      <c r="K120">
        <v>3</v>
      </c>
      <c r="L120">
        <v>1</v>
      </c>
    </row>
    <row r="121" spans="1:12">
      <c r="A121">
        <v>30</v>
      </c>
      <c r="B121">
        <v>4</v>
      </c>
      <c r="C121">
        <v>10</v>
      </c>
      <c r="D121">
        <v>4</v>
      </c>
      <c r="E121">
        <v>4</v>
      </c>
      <c r="F121">
        <v>4</v>
      </c>
      <c r="G121">
        <v>4</v>
      </c>
      <c r="H121">
        <v>3</v>
      </c>
      <c r="I121">
        <v>2</v>
      </c>
      <c r="J121">
        <v>4</v>
      </c>
      <c r="K121">
        <v>3</v>
      </c>
      <c r="L121">
        <v>2</v>
      </c>
    </row>
    <row r="122" spans="1:12">
      <c r="A122">
        <v>31</v>
      </c>
      <c r="B122">
        <v>1</v>
      </c>
      <c r="C122">
        <v>6</v>
      </c>
      <c r="D122">
        <v>3</v>
      </c>
      <c r="E122">
        <v>3</v>
      </c>
      <c r="F122">
        <v>3</v>
      </c>
      <c r="G122">
        <v>5</v>
      </c>
      <c r="H122">
        <v>4</v>
      </c>
      <c r="I122">
        <v>3</v>
      </c>
      <c r="J122">
        <v>3</v>
      </c>
      <c r="K122">
        <v>2</v>
      </c>
      <c r="L122">
        <v>2</v>
      </c>
    </row>
    <row r="123" spans="1:12">
      <c r="A123">
        <v>31</v>
      </c>
      <c r="B123">
        <v>2</v>
      </c>
      <c r="C123">
        <v>8</v>
      </c>
      <c r="D123">
        <v>2</v>
      </c>
      <c r="E123">
        <v>1</v>
      </c>
      <c r="F123">
        <v>4</v>
      </c>
      <c r="G123">
        <v>3</v>
      </c>
      <c r="H123">
        <v>4</v>
      </c>
      <c r="I123">
        <v>5</v>
      </c>
      <c r="J123">
        <v>5</v>
      </c>
      <c r="K123">
        <v>2</v>
      </c>
      <c r="L123">
        <v>4</v>
      </c>
    </row>
    <row r="124" spans="1:12">
      <c r="A124">
        <v>31</v>
      </c>
      <c r="B124">
        <v>3</v>
      </c>
      <c r="C124">
        <v>13</v>
      </c>
      <c r="D124">
        <v>4</v>
      </c>
      <c r="E124">
        <v>4</v>
      </c>
      <c r="F124">
        <v>5</v>
      </c>
      <c r="G124">
        <v>5</v>
      </c>
      <c r="H124">
        <v>4</v>
      </c>
      <c r="I124">
        <v>5</v>
      </c>
      <c r="J124">
        <v>4</v>
      </c>
      <c r="K124">
        <v>4</v>
      </c>
      <c r="L124">
        <v>1</v>
      </c>
    </row>
    <row r="125" spans="1:12">
      <c r="A125">
        <v>31</v>
      </c>
      <c r="B125">
        <v>4</v>
      </c>
      <c r="C125">
        <v>15</v>
      </c>
      <c r="D125">
        <v>4</v>
      </c>
      <c r="E125">
        <v>2</v>
      </c>
      <c r="F125">
        <v>5</v>
      </c>
      <c r="G125">
        <v>5</v>
      </c>
      <c r="H125">
        <v>5</v>
      </c>
      <c r="I125">
        <v>5</v>
      </c>
      <c r="J125">
        <v>5</v>
      </c>
      <c r="K125">
        <v>4</v>
      </c>
      <c r="L125">
        <v>3</v>
      </c>
    </row>
    <row r="126" spans="1:12">
      <c r="A126">
        <v>32</v>
      </c>
      <c r="B126">
        <v>1</v>
      </c>
      <c r="C126">
        <v>4</v>
      </c>
      <c r="D126">
        <v>1</v>
      </c>
      <c r="E126">
        <v>1</v>
      </c>
      <c r="F126">
        <v>1</v>
      </c>
      <c r="G126">
        <v>4</v>
      </c>
      <c r="H126">
        <v>4</v>
      </c>
      <c r="I126">
        <v>4</v>
      </c>
      <c r="J126">
        <v>3</v>
      </c>
      <c r="K126">
        <v>1</v>
      </c>
      <c r="L126">
        <v>4</v>
      </c>
    </row>
    <row r="127" spans="1:12">
      <c r="A127">
        <v>32</v>
      </c>
      <c r="B127">
        <v>2</v>
      </c>
      <c r="C127">
        <v>7</v>
      </c>
      <c r="D127">
        <v>2</v>
      </c>
      <c r="E127">
        <v>3</v>
      </c>
      <c r="F127">
        <v>5</v>
      </c>
      <c r="G127">
        <v>3</v>
      </c>
      <c r="H127">
        <v>3</v>
      </c>
      <c r="I127">
        <v>3</v>
      </c>
      <c r="J127">
        <v>5</v>
      </c>
      <c r="K127">
        <v>2</v>
      </c>
      <c r="L127">
        <v>3</v>
      </c>
    </row>
    <row r="128" spans="1:12">
      <c r="A128">
        <v>32</v>
      </c>
      <c r="B128">
        <v>3</v>
      </c>
      <c r="C128">
        <v>8</v>
      </c>
      <c r="D128">
        <v>2</v>
      </c>
      <c r="E128">
        <v>1</v>
      </c>
      <c r="F128">
        <v>4</v>
      </c>
      <c r="G128">
        <v>3</v>
      </c>
      <c r="H128">
        <v>4</v>
      </c>
      <c r="I128">
        <v>5</v>
      </c>
      <c r="J128">
        <v>5</v>
      </c>
      <c r="K128">
        <v>2</v>
      </c>
      <c r="L128">
        <v>4</v>
      </c>
    </row>
    <row r="129" spans="1:12">
      <c r="A129">
        <v>32</v>
      </c>
      <c r="B129">
        <v>4</v>
      </c>
      <c r="C129">
        <v>12</v>
      </c>
      <c r="D129">
        <v>4</v>
      </c>
      <c r="E129">
        <v>1</v>
      </c>
      <c r="F129">
        <v>2</v>
      </c>
      <c r="G129">
        <v>5</v>
      </c>
      <c r="H129">
        <v>4</v>
      </c>
      <c r="I129">
        <v>4</v>
      </c>
      <c r="J129">
        <v>5</v>
      </c>
      <c r="K129">
        <v>3</v>
      </c>
      <c r="L129">
        <v>4</v>
      </c>
    </row>
    <row r="130" spans="1:12">
      <c r="A130">
        <v>33</v>
      </c>
      <c r="B130">
        <v>1</v>
      </c>
      <c r="C130">
        <v>3</v>
      </c>
      <c r="D130">
        <v>3</v>
      </c>
      <c r="E130">
        <v>3</v>
      </c>
      <c r="F130">
        <v>3</v>
      </c>
      <c r="G130">
        <v>4</v>
      </c>
      <c r="H130">
        <v>3</v>
      </c>
      <c r="I130">
        <v>1</v>
      </c>
      <c r="J130">
        <v>1</v>
      </c>
      <c r="K130">
        <v>1</v>
      </c>
      <c r="L130">
        <v>3</v>
      </c>
    </row>
    <row r="131" spans="1:12">
      <c r="A131">
        <v>33</v>
      </c>
      <c r="B131">
        <v>2</v>
      </c>
      <c r="C131">
        <v>8</v>
      </c>
      <c r="D131">
        <v>2</v>
      </c>
      <c r="E131">
        <v>1</v>
      </c>
      <c r="F131">
        <v>4</v>
      </c>
      <c r="G131">
        <v>3</v>
      </c>
      <c r="H131">
        <v>4</v>
      </c>
      <c r="I131">
        <v>5</v>
      </c>
      <c r="J131">
        <v>5</v>
      </c>
      <c r="K131">
        <v>2</v>
      </c>
      <c r="L131">
        <v>4</v>
      </c>
    </row>
    <row r="132" spans="1:12">
      <c r="A132">
        <v>33</v>
      </c>
      <c r="B132">
        <v>3</v>
      </c>
      <c r="C132">
        <v>11</v>
      </c>
      <c r="D132">
        <v>4</v>
      </c>
      <c r="E132">
        <v>4</v>
      </c>
      <c r="F132">
        <v>4</v>
      </c>
      <c r="G132">
        <v>1</v>
      </c>
      <c r="H132">
        <v>4</v>
      </c>
      <c r="I132">
        <v>4</v>
      </c>
      <c r="J132">
        <v>4</v>
      </c>
      <c r="K132">
        <v>3</v>
      </c>
      <c r="L132">
        <v>3</v>
      </c>
    </row>
    <row r="133" spans="1:12">
      <c r="A133">
        <v>33</v>
      </c>
      <c r="B133">
        <v>4</v>
      </c>
      <c r="C133">
        <v>16</v>
      </c>
      <c r="D133">
        <v>5</v>
      </c>
      <c r="E133">
        <v>5</v>
      </c>
      <c r="F133">
        <v>1</v>
      </c>
      <c r="G133">
        <v>5</v>
      </c>
      <c r="H133">
        <v>5</v>
      </c>
      <c r="I133">
        <v>5</v>
      </c>
      <c r="J133">
        <v>5</v>
      </c>
      <c r="K133">
        <v>4</v>
      </c>
      <c r="L133">
        <v>4</v>
      </c>
    </row>
    <row r="134" spans="1:12">
      <c r="A134">
        <v>34</v>
      </c>
      <c r="B134">
        <v>1</v>
      </c>
      <c r="C134">
        <v>1</v>
      </c>
      <c r="D134">
        <v>3</v>
      </c>
      <c r="E134">
        <v>3</v>
      </c>
      <c r="F134">
        <v>2</v>
      </c>
      <c r="G134">
        <v>2</v>
      </c>
      <c r="H134">
        <v>3</v>
      </c>
      <c r="I134">
        <v>2</v>
      </c>
      <c r="J134">
        <v>3</v>
      </c>
      <c r="K134">
        <v>1</v>
      </c>
      <c r="L134">
        <v>1</v>
      </c>
    </row>
    <row r="135" spans="1:12">
      <c r="A135">
        <v>34</v>
      </c>
      <c r="B135">
        <v>2</v>
      </c>
      <c r="C135">
        <v>14</v>
      </c>
      <c r="D135">
        <v>3</v>
      </c>
      <c r="E135">
        <v>5</v>
      </c>
      <c r="F135">
        <v>4</v>
      </c>
      <c r="G135">
        <v>5</v>
      </c>
      <c r="H135">
        <v>5</v>
      </c>
      <c r="I135">
        <v>4</v>
      </c>
      <c r="J135">
        <v>5</v>
      </c>
      <c r="K135">
        <v>4</v>
      </c>
      <c r="L135">
        <v>2</v>
      </c>
    </row>
    <row r="136" spans="1:12">
      <c r="A136">
        <v>34</v>
      </c>
      <c r="B136">
        <v>3</v>
      </c>
      <c r="C136">
        <v>15</v>
      </c>
      <c r="D136">
        <v>4</v>
      </c>
      <c r="E136">
        <v>2</v>
      </c>
      <c r="F136">
        <v>5</v>
      </c>
      <c r="G136">
        <v>5</v>
      </c>
      <c r="H136">
        <v>5</v>
      </c>
      <c r="I136">
        <v>5</v>
      </c>
      <c r="J136">
        <v>5</v>
      </c>
      <c r="K136">
        <v>4</v>
      </c>
      <c r="L136">
        <v>3</v>
      </c>
    </row>
    <row r="137" spans="1:12">
      <c r="A137">
        <v>34</v>
      </c>
      <c r="B137">
        <v>4</v>
      </c>
      <c r="C137">
        <v>16</v>
      </c>
      <c r="D137">
        <v>5</v>
      </c>
      <c r="E137">
        <v>5</v>
      </c>
      <c r="F137">
        <v>1</v>
      </c>
      <c r="G137">
        <v>5</v>
      </c>
      <c r="H137">
        <v>5</v>
      </c>
      <c r="I137">
        <v>5</v>
      </c>
      <c r="J137">
        <v>5</v>
      </c>
      <c r="K137">
        <v>4</v>
      </c>
      <c r="L137">
        <v>4</v>
      </c>
    </row>
    <row r="138" spans="1:12">
      <c r="A138">
        <v>35</v>
      </c>
      <c r="B138">
        <v>1</v>
      </c>
      <c r="C138">
        <v>3</v>
      </c>
      <c r="D138">
        <v>3</v>
      </c>
      <c r="E138">
        <v>3</v>
      </c>
      <c r="F138">
        <v>3</v>
      </c>
      <c r="G138">
        <v>4</v>
      </c>
      <c r="H138">
        <v>3</v>
      </c>
      <c r="I138">
        <v>1</v>
      </c>
      <c r="J138">
        <v>1</v>
      </c>
      <c r="K138">
        <v>1</v>
      </c>
      <c r="L138">
        <v>3</v>
      </c>
    </row>
    <row r="139" spans="1:12">
      <c r="A139">
        <v>35</v>
      </c>
      <c r="B139">
        <v>2</v>
      </c>
      <c r="C139">
        <v>6</v>
      </c>
      <c r="D139">
        <v>3</v>
      </c>
      <c r="E139">
        <v>3</v>
      </c>
      <c r="F139">
        <v>3</v>
      </c>
      <c r="G139">
        <v>5</v>
      </c>
      <c r="H139">
        <v>4</v>
      </c>
      <c r="I139">
        <v>3</v>
      </c>
      <c r="J139">
        <v>3</v>
      </c>
      <c r="K139">
        <v>2</v>
      </c>
      <c r="L139">
        <v>2</v>
      </c>
    </row>
    <row r="140" spans="1:12">
      <c r="A140">
        <v>35</v>
      </c>
      <c r="B140">
        <v>3</v>
      </c>
      <c r="C140">
        <v>12</v>
      </c>
      <c r="D140">
        <v>4</v>
      </c>
      <c r="E140">
        <v>1</v>
      </c>
      <c r="F140">
        <v>2</v>
      </c>
      <c r="G140">
        <v>5</v>
      </c>
      <c r="H140">
        <v>4</v>
      </c>
      <c r="I140">
        <v>4</v>
      </c>
      <c r="J140">
        <v>5</v>
      </c>
      <c r="K140">
        <v>3</v>
      </c>
      <c r="L140">
        <v>4</v>
      </c>
    </row>
    <row r="141" spans="1:12">
      <c r="A141">
        <v>35</v>
      </c>
      <c r="B141">
        <v>4</v>
      </c>
      <c r="C141">
        <v>14</v>
      </c>
      <c r="D141">
        <v>3</v>
      </c>
      <c r="E141">
        <v>5</v>
      </c>
      <c r="F141">
        <v>4</v>
      </c>
      <c r="G141">
        <v>5</v>
      </c>
      <c r="H141">
        <v>5</v>
      </c>
      <c r="I141">
        <v>4</v>
      </c>
      <c r="J141">
        <v>5</v>
      </c>
      <c r="K141">
        <v>4</v>
      </c>
      <c r="L141">
        <v>2</v>
      </c>
    </row>
    <row r="142" spans="1:12">
      <c r="A142">
        <v>36</v>
      </c>
      <c r="B142">
        <v>1</v>
      </c>
      <c r="C142">
        <v>7</v>
      </c>
      <c r="D142">
        <v>2</v>
      </c>
      <c r="E142">
        <v>3</v>
      </c>
      <c r="F142">
        <v>5</v>
      </c>
      <c r="G142">
        <v>3</v>
      </c>
      <c r="H142">
        <v>3</v>
      </c>
      <c r="I142">
        <v>3</v>
      </c>
      <c r="J142">
        <v>5</v>
      </c>
      <c r="K142">
        <v>2</v>
      </c>
      <c r="L142">
        <v>3</v>
      </c>
    </row>
    <row r="143" spans="1:12">
      <c r="A143">
        <v>36</v>
      </c>
      <c r="B143">
        <v>2</v>
      </c>
      <c r="C143">
        <v>10</v>
      </c>
      <c r="D143">
        <v>4</v>
      </c>
      <c r="E143">
        <v>4</v>
      </c>
      <c r="F143">
        <v>4</v>
      </c>
      <c r="G143">
        <v>4</v>
      </c>
      <c r="H143">
        <v>3</v>
      </c>
      <c r="I143">
        <v>2</v>
      </c>
      <c r="J143">
        <v>4</v>
      </c>
      <c r="K143">
        <v>3</v>
      </c>
      <c r="L143">
        <v>2</v>
      </c>
    </row>
    <row r="144" spans="1:12">
      <c r="A144">
        <v>36</v>
      </c>
      <c r="B144">
        <v>3</v>
      </c>
      <c r="C144">
        <v>11</v>
      </c>
      <c r="D144">
        <v>4</v>
      </c>
      <c r="E144">
        <v>4</v>
      </c>
      <c r="F144">
        <v>4</v>
      </c>
      <c r="G144">
        <v>1</v>
      </c>
      <c r="H144">
        <v>4</v>
      </c>
      <c r="I144">
        <v>4</v>
      </c>
      <c r="J144">
        <v>4</v>
      </c>
      <c r="K144">
        <v>3</v>
      </c>
      <c r="L144">
        <v>3</v>
      </c>
    </row>
    <row r="145" spans="1:12">
      <c r="A145">
        <v>36</v>
      </c>
      <c r="B145">
        <v>4</v>
      </c>
      <c r="C145">
        <v>14</v>
      </c>
      <c r="D145">
        <v>3</v>
      </c>
      <c r="E145">
        <v>5</v>
      </c>
      <c r="F145">
        <v>4</v>
      </c>
      <c r="G145">
        <v>5</v>
      </c>
      <c r="H145">
        <v>5</v>
      </c>
      <c r="I145">
        <v>4</v>
      </c>
      <c r="J145">
        <v>5</v>
      </c>
      <c r="K145">
        <v>4</v>
      </c>
      <c r="L145">
        <v>2</v>
      </c>
    </row>
    <row r="146" spans="1:12">
      <c r="A146">
        <v>37</v>
      </c>
      <c r="B146">
        <v>1</v>
      </c>
      <c r="C146">
        <v>4</v>
      </c>
      <c r="D146">
        <v>1</v>
      </c>
      <c r="E146">
        <v>1</v>
      </c>
      <c r="F146">
        <v>1</v>
      </c>
      <c r="G146">
        <v>4</v>
      </c>
      <c r="H146">
        <v>4</v>
      </c>
      <c r="I146">
        <v>4</v>
      </c>
      <c r="J146">
        <v>3</v>
      </c>
      <c r="K146">
        <v>1</v>
      </c>
      <c r="L146">
        <v>4</v>
      </c>
    </row>
    <row r="147" spans="1:12">
      <c r="A147">
        <v>37</v>
      </c>
      <c r="B147">
        <v>2</v>
      </c>
      <c r="C147">
        <v>9</v>
      </c>
      <c r="D147">
        <v>4</v>
      </c>
      <c r="E147">
        <v>4</v>
      </c>
      <c r="F147">
        <v>4</v>
      </c>
      <c r="G147">
        <v>3</v>
      </c>
      <c r="H147">
        <v>4</v>
      </c>
      <c r="I147">
        <v>3</v>
      </c>
      <c r="J147">
        <v>3</v>
      </c>
      <c r="K147">
        <v>3</v>
      </c>
      <c r="L147">
        <v>1</v>
      </c>
    </row>
    <row r="148" spans="1:12">
      <c r="A148">
        <v>37</v>
      </c>
      <c r="B148">
        <v>3</v>
      </c>
      <c r="C148">
        <v>13</v>
      </c>
      <c r="D148">
        <v>4</v>
      </c>
      <c r="E148">
        <v>4</v>
      </c>
      <c r="F148">
        <v>5</v>
      </c>
      <c r="G148">
        <v>5</v>
      </c>
      <c r="H148">
        <v>4</v>
      </c>
      <c r="I148">
        <v>5</v>
      </c>
      <c r="J148">
        <v>4</v>
      </c>
      <c r="K148">
        <v>4</v>
      </c>
      <c r="L148">
        <v>1</v>
      </c>
    </row>
    <row r="149" spans="1:12">
      <c r="A149">
        <v>37</v>
      </c>
      <c r="B149">
        <v>4</v>
      </c>
      <c r="C149">
        <v>14</v>
      </c>
      <c r="D149">
        <v>3</v>
      </c>
      <c r="E149">
        <v>5</v>
      </c>
      <c r="F149">
        <v>4</v>
      </c>
      <c r="G149">
        <v>5</v>
      </c>
      <c r="H149">
        <v>5</v>
      </c>
      <c r="I149">
        <v>4</v>
      </c>
      <c r="J149">
        <v>5</v>
      </c>
      <c r="K149">
        <v>4</v>
      </c>
      <c r="L149">
        <v>2</v>
      </c>
    </row>
    <row r="150" spans="1:12">
      <c r="A150">
        <v>38</v>
      </c>
      <c r="B150">
        <v>1</v>
      </c>
      <c r="C150">
        <v>1</v>
      </c>
      <c r="D150">
        <v>3</v>
      </c>
      <c r="E150">
        <v>3</v>
      </c>
      <c r="F150">
        <v>2</v>
      </c>
      <c r="G150">
        <v>2</v>
      </c>
      <c r="H150">
        <v>3</v>
      </c>
      <c r="I150">
        <v>2</v>
      </c>
      <c r="J150">
        <v>3</v>
      </c>
      <c r="K150">
        <v>1</v>
      </c>
      <c r="L150">
        <v>1</v>
      </c>
    </row>
    <row r="151" spans="1:12">
      <c r="A151">
        <v>38</v>
      </c>
      <c r="B151">
        <v>2</v>
      </c>
      <c r="C151">
        <v>11</v>
      </c>
      <c r="D151">
        <v>4</v>
      </c>
      <c r="E151">
        <v>4</v>
      </c>
      <c r="F151">
        <v>4</v>
      </c>
      <c r="G151">
        <v>1</v>
      </c>
      <c r="H151">
        <v>4</v>
      </c>
      <c r="I151">
        <v>4</v>
      </c>
      <c r="J151">
        <v>4</v>
      </c>
      <c r="K151">
        <v>3</v>
      </c>
      <c r="L151">
        <v>3</v>
      </c>
    </row>
    <row r="152" spans="1:12">
      <c r="A152">
        <v>38</v>
      </c>
      <c r="B152">
        <v>3</v>
      </c>
      <c r="C152">
        <v>12</v>
      </c>
      <c r="D152">
        <v>4</v>
      </c>
      <c r="E152">
        <v>1</v>
      </c>
      <c r="F152">
        <v>2</v>
      </c>
      <c r="G152">
        <v>5</v>
      </c>
      <c r="H152">
        <v>4</v>
      </c>
      <c r="I152">
        <v>4</v>
      </c>
      <c r="J152">
        <v>5</v>
      </c>
      <c r="K152">
        <v>3</v>
      </c>
      <c r="L152">
        <v>4</v>
      </c>
    </row>
    <row r="153" spans="1:12">
      <c r="A153">
        <v>38</v>
      </c>
      <c r="B153">
        <v>4</v>
      </c>
      <c r="C153">
        <v>13</v>
      </c>
      <c r="D153">
        <v>4</v>
      </c>
      <c r="E153">
        <v>4</v>
      </c>
      <c r="F153">
        <v>5</v>
      </c>
      <c r="G153">
        <v>5</v>
      </c>
      <c r="H153">
        <v>4</v>
      </c>
      <c r="I153">
        <v>5</v>
      </c>
      <c r="J153">
        <v>4</v>
      </c>
      <c r="K153">
        <v>4</v>
      </c>
      <c r="L153">
        <v>1</v>
      </c>
    </row>
    <row r="154" spans="1:12">
      <c r="A154">
        <v>39</v>
      </c>
      <c r="B154">
        <v>1</v>
      </c>
      <c r="C154">
        <v>4</v>
      </c>
      <c r="D154">
        <v>1</v>
      </c>
      <c r="E154">
        <v>1</v>
      </c>
      <c r="F154">
        <v>1</v>
      </c>
      <c r="G154">
        <v>4</v>
      </c>
      <c r="H154">
        <v>4</v>
      </c>
      <c r="I154">
        <v>4</v>
      </c>
      <c r="J154">
        <v>3</v>
      </c>
      <c r="K154">
        <v>1</v>
      </c>
      <c r="L154">
        <v>4</v>
      </c>
    </row>
    <row r="155" spans="1:12">
      <c r="A155">
        <v>39</v>
      </c>
      <c r="B155">
        <v>2</v>
      </c>
      <c r="C155">
        <v>6</v>
      </c>
      <c r="D155">
        <v>3</v>
      </c>
      <c r="E155">
        <v>3</v>
      </c>
      <c r="F155">
        <v>3</v>
      </c>
      <c r="G155">
        <v>5</v>
      </c>
      <c r="H155">
        <v>4</v>
      </c>
      <c r="I155">
        <v>3</v>
      </c>
      <c r="J155">
        <v>3</v>
      </c>
      <c r="K155">
        <v>2</v>
      </c>
      <c r="L155">
        <v>2</v>
      </c>
    </row>
    <row r="156" spans="1:12">
      <c r="A156">
        <v>39</v>
      </c>
      <c r="B156">
        <v>3</v>
      </c>
      <c r="C156">
        <v>10</v>
      </c>
      <c r="D156">
        <v>4</v>
      </c>
      <c r="E156">
        <v>4</v>
      </c>
      <c r="F156">
        <v>4</v>
      </c>
      <c r="G156">
        <v>4</v>
      </c>
      <c r="H156">
        <v>3</v>
      </c>
      <c r="I156">
        <v>2</v>
      </c>
      <c r="J156">
        <v>4</v>
      </c>
      <c r="K156">
        <v>3</v>
      </c>
      <c r="L156">
        <v>2</v>
      </c>
    </row>
    <row r="157" spans="1:12">
      <c r="A157">
        <v>39</v>
      </c>
      <c r="B157">
        <v>4</v>
      </c>
      <c r="C157">
        <v>16</v>
      </c>
      <c r="D157">
        <v>5</v>
      </c>
      <c r="E157">
        <v>5</v>
      </c>
      <c r="F157">
        <v>1</v>
      </c>
      <c r="G157">
        <v>5</v>
      </c>
      <c r="H157">
        <v>5</v>
      </c>
      <c r="I157">
        <v>5</v>
      </c>
      <c r="J157">
        <v>5</v>
      </c>
      <c r="K157">
        <v>4</v>
      </c>
      <c r="L157">
        <v>4</v>
      </c>
    </row>
    <row r="158" spans="1:12">
      <c r="A158">
        <v>40</v>
      </c>
      <c r="B158">
        <v>1</v>
      </c>
      <c r="C158">
        <v>3</v>
      </c>
      <c r="D158">
        <v>3</v>
      </c>
      <c r="E158">
        <v>3</v>
      </c>
      <c r="F158">
        <v>3</v>
      </c>
      <c r="G158">
        <v>4</v>
      </c>
      <c r="H158">
        <v>3</v>
      </c>
      <c r="I158">
        <v>1</v>
      </c>
      <c r="J158">
        <v>1</v>
      </c>
      <c r="K158">
        <v>1</v>
      </c>
      <c r="L158">
        <v>3</v>
      </c>
    </row>
    <row r="159" spans="1:12">
      <c r="A159">
        <v>40</v>
      </c>
      <c r="B159">
        <v>2</v>
      </c>
      <c r="C159">
        <v>7</v>
      </c>
      <c r="D159">
        <v>2</v>
      </c>
      <c r="E159">
        <v>3</v>
      </c>
      <c r="F159">
        <v>5</v>
      </c>
      <c r="G159">
        <v>3</v>
      </c>
      <c r="H159">
        <v>3</v>
      </c>
      <c r="I159">
        <v>3</v>
      </c>
      <c r="J159">
        <v>5</v>
      </c>
      <c r="K159">
        <v>2</v>
      </c>
      <c r="L159">
        <v>3</v>
      </c>
    </row>
    <row r="160" spans="1:12">
      <c r="A160">
        <v>40</v>
      </c>
      <c r="B160">
        <v>3</v>
      </c>
      <c r="C160">
        <v>9</v>
      </c>
      <c r="D160">
        <v>4</v>
      </c>
      <c r="E160">
        <v>4</v>
      </c>
      <c r="F160">
        <v>4</v>
      </c>
      <c r="G160">
        <v>3</v>
      </c>
      <c r="H160">
        <v>4</v>
      </c>
      <c r="I160">
        <v>3</v>
      </c>
      <c r="J160">
        <v>3</v>
      </c>
      <c r="K160">
        <v>3</v>
      </c>
      <c r="L160">
        <v>1</v>
      </c>
    </row>
    <row r="161" spans="1:12">
      <c r="A161">
        <v>40</v>
      </c>
      <c r="B161">
        <v>4</v>
      </c>
      <c r="C161">
        <v>15</v>
      </c>
      <c r="D161">
        <v>4</v>
      </c>
      <c r="E161">
        <v>2</v>
      </c>
      <c r="F161">
        <v>5</v>
      </c>
      <c r="G161">
        <v>5</v>
      </c>
      <c r="H161">
        <v>5</v>
      </c>
      <c r="I161">
        <v>5</v>
      </c>
      <c r="J161">
        <v>5</v>
      </c>
      <c r="K161">
        <v>4</v>
      </c>
      <c r="L161">
        <v>3</v>
      </c>
    </row>
  </sheetData>
  <sortState xmlns:xlrd2="http://schemas.microsoft.com/office/spreadsheetml/2017/richdata2" ref="A82:L161">
    <sortCondition ref="A82:A161"/>
    <sortCondition ref="C82:C16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321"/>
  <sheetViews>
    <sheetView topLeftCell="A42" zoomScale="75" zoomScaleNormal="75" workbookViewId="0">
      <selection activeCell="D2" sqref="D2:J81"/>
    </sheetView>
  </sheetViews>
  <sheetFormatPr defaultRowHeight="14.5"/>
  <cols>
    <col min="1" max="3" width="8.36328125"/>
    <col min="11" max="1031" width="8.36328125"/>
  </cols>
  <sheetData>
    <row r="1" spans="1:13">
      <c r="A1" t="s">
        <v>74</v>
      </c>
      <c r="B1" t="s">
        <v>81</v>
      </c>
      <c r="C1" t="s">
        <v>82</v>
      </c>
      <c r="D1" t="s">
        <v>93</v>
      </c>
      <c r="E1" t="s">
        <v>94</v>
      </c>
      <c r="F1" t="s">
        <v>95</v>
      </c>
      <c r="G1" t="s">
        <v>96</v>
      </c>
      <c r="H1" t="s">
        <v>97</v>
      </c>
      <c r="I1" t="s">
        <v>98</v>
      </c>
      <c r="J1" t="s">
        <v>99</v>
      </c>
      <c r="K1" t="s">
        <v>10</v>
      </c>
      <c r="L1" t="s">
        <v>14</v>
      </c>
      <c r="M1" t="s">
        <v>40</v>
      </c>
    </row>
    <row r="2" spans="1:13">
      <c r="A2">
        <v>1</v>
      </c>
      <c r="B2">
        <v>1</v>
      </c>
      <c r="C2">
        <v>9</v>
      </c>
      <c r="D2">
        <f>VLOOKUP(q5_values!$C2,Sheet1!$AE$139:$AF$154,2,TRUE)</f>
        <v>4</v>
      </c>
      <c r="E2">
        <f>VLOOKUP(q5_values!$C2,Sheet1!$AE$139:$AG$154,3,TRUE)</f>
        <v>1</v>
      </c>
      <c r="F2">
        <f>VLOOKUP(q5_values!$C2,Sheet1!$AE$139:$AH$154,4,TRUE)</f>
        <v>1</v>
      </c>
      <c r="G2">
        <f>VLOOKUP(q5_values!$C2,Sheet1!$AE$139:$AI$154,5,TRUE)</f>
        <v>1</v>
      </c>
      <c r="H2">
        <f>VLOOKUP(q5_values!$C2,Sheet1!$AE$139:$AJ$154,6,TRUE)</f>
        <v>1</v>
      </c>
      <c r="I2">
        <f>VLOOKUP(q5_values!$C2,Sheet1!$AE$139:$AK$154,7,TRUE)</f>
        <v>2</v>
      </c>
      <c r="J2">
        <f>VLOOKUP(q5_values!$C2,Sheet1!$AE$139:$AL$154,8,TRUE)</f>
        <v>1</v>
      </c>
      <c r="K2">
        <f>VLOOKUP(q5_values!$C2,Sheet1!$AE$139:$AO$154,9,TRUE)</f>
        <v>1.57</v>
      </c>
      <c r="L2">
        <f>VLOOKUP(q5_values!$C2,Sheet1!$AE$139:$AO$154,10,TRUE)</f>
        <v>1.29</v>
      </c>
      <c r="M2">
        <f>VLOOKUP(q5_values!$C2,Sheet1!$AE$139:$AO$154,11,TRUE)</f>
        <v>10</v>
      </c>
    </row>
    <row r="3" spans="1:13">
      <c r="A3">
        <v>1</v>
      </c>
      <c r="B3">
        <v>2</v>
      </c>
      <c r="C3">
        <v>11</v>
      </c>
      <c r="D3">
        <f>VLOOKUP(q5_values!$C3,Sheet1!$AE$139:$AF$154,2,TRUE)</f>
        <v>3</v>
      </c>
      <c r="E3">
        <f>VLOOKUP(q5_values!$C3,Sheet1!$AE$139:$AG$154,3,TRUE)</f>
        <v>2</v>
      </c>
      <c r="F3">
        <f>VLOOKUP(q5_values!$C3,Sheet1!$AE$139:$AH$154,4,TRUE)</f>
        <v>1</v>
      </c>
      <c r="G3">
        <f>VLOOKUP(q5_values!$C3,Sheet1!$AE$139:$AI$154,5,TRUE)</f>
        <v>1</v>
      </c>
      <c r="H3">
        <f>VLOOKUP(q5_values!$C3,Sheet1!$AE$139:$AJ$154,6,TRUE)</f>
        <v>1</v>
      </c>
      <c r="I3">
        <f>VLOOKUP(q5_values!$C3,Sheet1!$AE$139:$AK$154,7,TRUE)</f>
        <v>1</v>
      </c>
      <c r="J3">
        <f>VLOOKUP(q5_values!$C3,Sheet1!$AE$139:$AL$154,8,TRUE)</f>
        <v>2</v>
      </c>
      <c r="K3">
        <f>VLOOKUP(q5_values!$C3,Sheet1!$AE$139:$AO$154,9,TRUE)</f>
        <v>1.57</v>
      </c>
      <c r="L3">
        <f>VLOOKUP(q5_values!$C3,Sheet1!$AE$139:$AO$154,10,TRUE)</f>
        <v>0.62</v>
      </c>
      <c r="M3">
        <f>VLOOKUP(q5_values!$C3,Sheet1!$AE$139:$AO$154,11,TRUE)</f>
        <v>10</v>
      </c>
    </row>
    <row r="4" spans="1:13">
      <c r="A4">
        <v>1</v>
      </c>
      <c r="B4">
        <v>3</v>
      </c>
      <c r="C4">
        <v>16</v>
      </c>
      <c r="D4">
        <f>VLOOKUP(q5_values!$C4,Sheet1!$AE$139:$AF$154,2,TRUE)</f>
        <v>5</v>
      </c>
      <c r="E4">
        <f>VLOOKUP(q5_values!$C4,Sheet1!$AE$139:$AG$154,3,TRUE)</f>
        <v>5</v>
      </c>
      <c r="F4">
        <f>VLOOKUP(q5_values!$C4,Sheet1!$AE$139:$AH$154,4,TRUE)</f>
        <v>5</v>
      </c>
      <c r="G4">
        <f>VLOOKUP(q5_values!$C4,Sheet1!$AE$139:$AI$154,5,TRUE)</f>
        <v>5</v>
      </c>
      <c r="H4">
        <f>VLOOKUP(q5_values!$C4,Sheet1!$AE$139:$AJ$154,6,TRUE)</f>
        <v>2</v>
      </c>
      <c r="I4">
        <f>VLOOKUP(q5_values!$C4,Sheet1!$AE$139:$AK$154,7,TRUE)</f>
        <v>5</v>
      </c>
      <c r="J4">
        <f>VLOOKUP(q5_values!$C4,Sheet1!$AE$139:$AL$154,8,TRUE)</f>
        <v>5</v>
      </c>
      <c r="K4">
        <f>VLOOKUP(q5_values!$C4,Sheet1!$AE$139:$AO$154,9,TRUE)</f>
        <v>4.57</v>
      </c>
      <c r="L4">
        <f>VLOOKUP(q5_values!$C4,Sheet1!$AE$139:$AO$154,10,TRUE)</f>
        <v>1.29</v>
      </c>
      <c r="M4">
        <f>VLOOKUP(q5_values!$C4,Sheet1!$AE$139:$AO$154,11,TRUE)</f>
        <v>10</v>
      </c>
    </row>
    <row r="5" spans="1:13">
      <c r="A5">
        <v>1</v>
      </c>
      <c r="B5">
        <v>4</v>
      </c>
      <c r="C5">
        <v>7</v>
      </c>
      <c r="D5">
        <f>VLOOKUP(q5_values!$C5,Sheet1!$AE$139:$AF$154,2,TRUE)</f>
        <v>5</v>
      </c>
      <c r="E5">
        <f>VLOOKUP(q5_values!$C5,Sheet1!$AE$139:$AG$154,3,TRUE)</f>
        <v>5</v>
      </c>
      <c r="F5">
        <f>VLOOKUP(q5_values!$C5,Sheet1!$AE$139:$AH$154,4,TRUE)</f>
        <v>5</v>
      </c>
      <c r="G5">
        <f>VLOOKUP(q5_values!$C5,Sheet1!$AE$139:$AI$154,5,TRUE)</f>
        <v>4</v>
      </c>
      <c r="H5">
        <f>VLOOKUP(q5_values!$C5,Sheet1!$AE$139:$AJ$154,6,TRUE)</f>
        <v>3</v>
      </c>
      <c r="I5">
        <f>VLOOKUP(q5_values!$C5,Sheet1!$AE$139:$AK$154,7,TRUE)</f>
        <v>5</v>
      </c>
      <c r="J5">
        <f>VLOOKUP(q5_values!$C5,Sheet1!$AE$139:$AL$154,8,TRUE)</f>
        <v>5</v>
      </c>
      <c r="K5">
        <f>VLOOKUP(q5_values!$C5,Sheet1!$AE$139:$AO$154,9,TRUE)</f>
        <v>4.57</v>
      </c>
      <c r="L5">
        <f>VLOOKUP(q5_values!$C5,Sheet1!$AE$139:$AO$154,10,TRUE)</f>
        <v>0.62</v>
      </c>
      <c r="M5">
        <f>VLOOKUP(q5_values!$C5,Sheet1!$AE$139:$AO$154,11,TRUE)</f>
        <v>10</v>
      </c>
    </row>
    <row r="6" spans="1:13">
      <c r="A6">
        <v>1</v>
      </c>
      <c r="B6">
        <v>5</v>
      </c>
      <c r="C6">
        <v>1</v>
      </c>
      <c r="D6">
        <f>VLOOKUP(q5_values!$C6,Sheet1!$AE$139:$AF$154,2,TRUE)</f>
        <v>5</v>
      </c>
      <c r="E6">
        <f>VLOOKUP(q5_values!$C6,Sheet1!$AE$139:$AG$154,3,TRUE)</f>
        <v>3</v>
      </c>
      <c r="F6">
        <f>VLOOKUP(q5_values!$C6,Sheet1!$AE$139:$AH$154,4,TRUE)</f>
        <v>5</v>
      </c>
      <c r="G6">
        <f>VLOOKUP(q5_values!$C6,Sheet1!$AE$139:$AI$154,5,TRUE)</f>
        <v>5</v>
      </c>
      <c r="H6">
        <f>VLOOKUP(q5_values!$C6,Sheet1!$AE$139:$AJ$154,6,TRUE)</f>
        <v>3</v>
      </c>
      <c r="I6">
        <f>VLOOKUP(q5_values!$C6,Sheet1!$AE$139:$AK$154,7,TRUE)</f>
        <v>5</v>
      </c>
      <c r="J6">
        <f>VLOOKUP(q5_values!$C6,Sheet1!$AE$139:$AL$154,8,TRUE)</f>
        <v>5</v>
      </c>
      <c r="K6">
        <f>VLOOKUP(q5_values!$C6,Sheet1!$AE$139:$AO$154,9,TRUE)</f>
        <v>4.43</v>
      </c>
      <c r="L6">
        <f>VLOOKUP(q5_values!$C6,Sheet1!$AE$139:$AO$154,10,TRUE)</f>
        <v>0.95</v>
      </c>
      <c r="M6">
        <f>VLOOKUP(q5_values!$C6,Sheet1!$AE$139:$AO$154,11,TRUE)</f>
        <v>7</v>
      </c>
    </row>
    <row r="7" spans="1:13">
      <c r="A7">
        <v>1</v>
      </c>
      <c r="B7">
        <v>6</v>
      </c>
      <c r="C7">
        <v>3</v>
      </c>
      <c r="D7">
        <f>VLOOKUP(q5_values!$C7,Sheet1!$AE$139:$AF$154,2,TRUE)</f>
        <v>1</v>
      </c>
      <c r="E7">
        <f>VLOOKUP(q5_values!$C7,Sheet1!$AE$139:$AG$154,3,TRUE)</f>
        <v>4</v>
      </c>
      <c r="F7">
        <f>VLOOKUP(q5_values!$C7,Sheet1!$AE$139:$AH$154,4,TRUE)</f>
        <v>1</v>
      </c>
      <c r="G7">
        <f>VLOOKUP(q5_values!$C7,Sheet1!$AE$139:$AI$154,5,TRUE)</f>
        <v>1</v>
      </c>
      <c r="H7">
        <f>VLOOKUP(q5_values!$C7,Sheet1!$AE$139:$AJ$154,6,TRUE)</f>
        <v>2</v>
      </c>
      <c r="I7">
        <f>VLOOKUP(q5_values!$C7,Sheet1!$AE$139:$AK$154,7,TRUE)</f>
        <v>1</v>
      </c>
      <c r="J7">
        <f>VLOOKUP(q5_values!$C7,Sheet1!$AE$139:$AL$154,8,TRUE)</f>
        <v>1</v>
      </c>
      <c r="K7">
        <f>VLOOKUP(q5_values!$C7,Sheet1!$AE$139:$AO$154,9,TRUE)</f>
        <v>1.57</v>
      </c>
      <c r="L7">
        <f>VLOOKUP(q5_values!$C7,Sheet1!$AE$139:$AO$154,10,TRUE)</f>
        <v>1.29</v>
      </c>
      <c r="M7">
        <f>VLOOKUP(q5_values!$C7,Sheet1!$AE$139:$AO$154,11,TRUE)</f>
        <v>1</v>
      </c>
    </row>
    <row r="8" spans="1:13">
      <c r="A8">
        <v>1</v>
      </c>
      <c r="B8">
        <v>7</v>
      </c>
      <c r="C8">
        <v>6</v>
      </c>
      <c r="D8">
        <f>VLOOKUP(q5_values!$C8,Sheet1!$AE$139:$AF$154,2,TRUE)</f>
        <v>4</v>
      </c>
      <c r="E8">
        <f>VLOOKUP(q5_values!$C8,Sheet1!$AE$139:$AG$154,3,TRUE)</f>
        <v>5</v>
      </c>
      <c r="F8">
        <f>VLOOKUP(q5_values!$C8,Sheet1!$AE$139:$AH$154,4,TRUE)</f>
        <v>5</v>
      </c>
      <c r="G8">
        <f>VLOOKUP(q5_values!$C8,Sheet1!$AE$139:$AI$154,5,TRUE)</f>
        <v>3</v>
      </c>
      <c r="H8">
        <f>VLOOKUP(q5_values!$C8,Sheet1!$AE$139:$AJ$154,6,TRUE)</f>
        <v>5</v>
      </c>
      <c r="I8">
        <f>VLOOKUP(q5_values!$C8,Sheet1!$AE$139:$AK$154,7,TRUE)</f>
        <v>5</v>
      </c>
      <c r="J8">
        <f>VLOOKUP(q5_values!$C8,Sheet1!$AE$139:$AL$154,8,TRUE)</f>
        <v>5</v>
      </c>
      <c r="K8">
        <f>VLOOKUP(q5_values!$C8,Sheet1!$AE$139:$AO$154,9,TRUE)</f>
        <v>4.57</v>
      </c>
      <c r="L8">
        <f>VLOOKUP(q5_values!$C8,Sheet1!$AE$139:$AO$154,10,TRUE)</f>
        <v>0.62</v>
      </c>
      <c r="M8">
        <f>VLOOKUP(q5_values!$C8,Sheet1!$AE$139:$AO$154,11,TRUE)</f>
        <v>1</v>
      </c>
    </row>
    <row r="9" spans="1:13">
      <c r="A9">
        <v>1</v>
      </c>
      <c r="B9">
        <v>8</v>
      </c>
      <c r="C9">
        <v>2</v>
      </c>
      <c r="D9">
        <f>VLOOKUP(q5_values!$C9,Sheet1!$AE$139:$AF$154,2,TRUE)</f>
        <v>5</v>
      </c>
      <c r="E9">
        <f>VLOOKUP(q5_values!$C9,Sheet1!$AE$139:$AG$154,3,TRUE)</f>
        <v>2</v>
      </c>
      <c r="F9">
        <f>VLOOKUP(q5_values!$C9,Sheet1!$AE$139:$AH$154,4,TRUE)</f>
        <v>4</v>
      </c>
      <c r="G9">
        <f>VLOOKUP(q5_values!$C9,Sheet1!$AE$139:$AI$154,5,TRUE)</f>
        <v>2</v>
      </c>
      <c r="H9">
        <f>VLOOKUP(q5_values!$C9,Sheet1!$AE$139:$AJ$154,6,TRUE)</f>
        <v>2</v>
      </c>
      <c r="I9">
        <f>VLOOKUP(q5_values!$C9,Sheet1!$AE$139:$AK$154,7,TRUE)</f>
        <v>5</v>
      </c>
      <c r="J9">
        <f>VLOOKUP(q5_values!$C9,Sheet1!$AE$139:$AL$154,8,TRUE)</f>
        <v>5</v>
      </c>
      <c r="K9">
        <f>VLOOKUP(q5_values!$C9,Sheet1!$AE$139:$AO$154,9,TRUE)</f>
        <v>3.57</v>
      </c>
      <c r="L9">
        <f>VLOOKUP(q5_values!$C9,Sheet1!$AE$139:$AO$154,10,TRUE)</f>
        <v>2.29</v>
      </c>
      <c r="M9">
        <f>VLOOKUP(q5_values!$C9,Sheet1!$AE$139:$AO$154,11,TRUE)</f>
        <v>4</v>
      </c>
    </row>
    <row r="10" spans="1:13">
      <c r="A10">
        <v>1</v>
      </c>
      <c r="B10">
        <v>9</v>
      </c>
      <c r="C10">
        <v>10</v>
      </c>
      <c r="D10">
        <f>VLOOKUP(q5_values!$C10,Sheet1!$AE$139:$AF$154,2,TRUE)</f>
        <v>2</v>
      </c>
      <c r="E10">
        <f>VLOOKUP(q5_values!$C10,Sheet1!$AE$139:$AG$154,3,TRUE)</f>
        <v>3</v>
      </c>
      <c r="F10">
        <f>VLOOKUP(q5_values!$C10,Sheet1!$AE$139:$AH$154,4,TRUE)</f>
        <v>1</v>
      </c>
      <c r="G10">
        <f>VLOOKUP(q5_values!$C10,Sheet1!$AE$139:$AI$154,5,TRUE)</f>
        <v>3</v>
      </c>
      <c r="H10">
        <f>VLOOKUP(q5_values!$C10,Sheet1!$AE$139:$AJ$154,6,TRUE)</f>
        <v>4</v>
      </c>
      <c r="I10">
        <f>VLOOKUP(q5_values!$C10,Sheet1!$AE$139:$AK$154,7,TRUE)</f>
        <v>2</v>
      </c>
      <c r="J10">
        <f>VLOOKUP(q5_values!$C10,Sheet1!$AE$139:$AL$154,8,TRUE)</f>
        <v>3</v>
      </c>
      <c r="K10">
        <f>VLOOKUP(q5_values!$C10,Sheet1!$AE$139:$AO$154,9,TRUE)</f>
        <v>2.57</v>
      </c>
      <c r="L10">
        <f>VLOOKUP(q5_values!$C10,Sheet1!$AE$139:$AO$154,10,TRUE)</f>
        <v>0.95</v>
      </c>
      <c r="M10">
        <f>VLOOKUP(q5_values!$C10,Sheet1!$AE$139:$AO$154,11,TRUE)</f>
        <v>4</v>
      </c>
    </row>
    <row r="11" spans="1:13">
      <c r="A11">
        <v>1</v>
      </c>
      <c r="B11">
        <v>10</v>
      </c>
      <c r="C11">
        <v>5</v>
      </c>
      <c r="D11">
        <f>VLOOKUP(q5_values!$C11,Sheet1!$AE$139:$AF$154,2,TRUE)</f>
        <v>4</v>
      </c>
      <c r="E11">
        <f>VLOOKUP(q5_values!$C11,Sheet1!$AE$139:$AG$154,3,TRUE)</f>
        <v>1</v>
      </c>
      <c r="F11">
        <f>VLOOKUP(q5_values!$C11,Sheet1!$AE$139:$AH$154,4,TRUE)</f>
        <v>5</v>
      </c>
      <c r="G11">
        <f>VLOOKUP(q5_values!$C11,Sheet1!$AE$139:$AI$154,5,TRUE)</f>
        <v>4</v>
      </c>
      <c r="H11">
        <f>VLOOKUP(q5_values!$C11,Sheet1!$AE$139:$AJ$154,6,TRUE)</f>
        <v>4</v>
      </c>
      <c r="I11">
        <f>VLOOKUP(q5_values!$C11,Sheet1!$AE$139:$AK$154,7,TRUE)</f>
        <v>4</v>
      </c>
      <c r="J11">
        <f>VLOOKUP(q5_values!$C11,Sheet1!$AE$139:$AL$154,8,TRUE)</f>
        <v>3</v>
      </c>
      <c r="K11">
        <f>VLOOKUP(q5_values!$C11,Sheet1!$AE$139:$AO$154,9,TRUE)</f>
        <v>3.57</v>
      </c>
      <c r="L11">
        <f>VLOOKUP(q5_values!$C11,Sheet1!$AE$139:$AO$154,10,TRUE)</f>
        <v>1.62</v>
      </c>
      <c r="M11">
        <f>VLOOKUP(q5_values!$C11,Sheet1!$AE$139:$AO$154,11,TRUE)</f>
        <v>1</v>
      </c>
    </row>
    <row r="12" spans="1:13">
      <c r="A12">
        <v>2</v>
      </c>
      <c r="B12">
        <v>11</v>
      </c>
      <c r="C12">
        <v>1</v>
      </c>
      <c r="D12">
        <f>VLOOKUP(q5_values!$C12,Sheet1!$AE$139:$AF$154,2,TRUE)</f>
        <v>5</v>
      </c>
      <c r="E12">
        <f>VLOOKUP(q5_values!$C12,Sheet1!$AE$139:$AG$154,3,TRUE)</f>
        <v>3</v>
      </c>
      <c r="F12">
        <f>VLOOKUP(q5_values!$C12,Sheet1!$AE$139:$AH$154,4,TRUE)</f>
        <v>5</v>
      </c>
      <c r="G12">
        <f>VLOOKUP(q5_values!$C12,Sheet1!$AE$139:$AI$154,5,TRUE)</f>
        <v>5</v>
      </c>
      <c r="H12">
        <f>VLOOKUP(q5_values!$C12,Sheet1!$AE$139:$AJ$154,6,TRUE)</f>
        <v>3</v>
      </c>
      <c r="I12">
        <f>VLOOKUP(q5_values!$C12,Sheet1!$AE$139:$AK$154,7,TRUE)</f>
        <v>5</v>
      </c>
      <c r="J12">
        <f>VLOOKUP(q5_values!$C12,Sheet1!$AE$139:$AL$154,8,TRUE)</f>
        <v>5</v>
      </c>
      <c r="K12">
        <f>VLOOKUP(q5_values!$C12,Sheet1!$AE$139:$AO$154,9,TRUE)</f>
        <v>4.43</v>
      </c>
      <c r="L12">
        <f>VLOOKUP(q5_values!$C12,Sheet1!$AE$139:$AO$154,10,TRUE)</f>
        <v>0.95</v>
      </c>
      <c r="M12">
        <f>VLOOKUP(q5_values!$C12,Sheet1!$AE$139:$AO$154,11,TRUE)</f>
        <v>7</v>
      </c>
    </row>
    <row r="13" spans="1:13">
      <c r="A13">
        <v>2</v>
      </c>
      <c r="B13">
        <v>12</v>
      </c>
      <c r="C13">
        <v>10</v>
      </c>
      <c r="D13">
        <f>VLOOKUP(q5_values!$C13,Sheet1!$AE$139:$AF$154,2,TRUE)</f>
        <v>2</v>
      </c>
      <c r="E13">
        <f>VLOOKUP(q5_values!$C13,Sheet1!$AE$139:$AG$154,3,TRUE)</f>
        <v>3</v>
      </c>
      <c r="F13">
        <f>VLOOKUP(q5_values!$C13,Sheet1!$AE$139:$AH$154,4,TRUE)</f>
        <v>1</v>
      </c>
      <c r="G13">
        <f>VLOOKUP(q5_values!$C13,Sheet1!$AE$139:$AI$154,5,TRUE)</f>
        <v>3</v>
      </c>
      <c r="H13">
        <f>VLOOKUP(q5_values!$C13,Sheet1!$AE$139:$AJ$154,6,TRUE)</f>
        <v>4</v>
      </c>
      <c r="I13">
        <f>VLOOKUP(q5_values!$C13,Sheet1!$AE$139:$AK$154,7,TRUE)</f>
        <v>2</v>
      </c>
      <c r="J13">
        <f>VLOOKUP(q5_values!$C13,Sheet1!$AE$139:$AL$154,8,TRUE)</f>
        <v>3</v>
      </c>
      <c r="K13">
        <f>VLOOKUP(q5_values!$C13,Sheet1!$AE$139:$AO$154,9,TRUE)</f>
        <v>2.57</v>
      </c>
      <c r="L13">
        <f>VLOOKUP(q5_values!$C13,Sheet1!$AE$139:$AO$154,10,TRUE)</f>
        <v>0.95</v>
      </c>
      <c r="M13">
        <f>VLOOKUP(q5_values!$C13,Sheet1!$AE$139:$AO$154,11,TRUE)</f>
        <v>4</v>
      </c>
    </row>
    <row r="14" spans="1:13">
      <c r="A14">
        <v>2</v>
      </c>
      <c r="B14">
        <v>13</v>
      </c>
      <c r="C14">
        <v>4</v>
      </c>
      <c r="D14">
        <f>VLOOKUP(q5_values!$C14,Sheet1!$AE$139:$AF$154,2,TRUE)</f>
        <v>3</v>
      </c>
      <c r="E14">
        <f>VLOOKUP(q5_values!$C14,Sheet1!$AE$139:$AG$154,3,TRUE)</f>
        <v>3</v>
      </c>
      <c r="F14">
        <f>VLOOKUP(q5_values!$C14,Sheet1!$AE$139:$AH$154,4,TRUE)</f>
        <v>2</v>
      </c>
      <c r="G14">
        <f>VLOOKUP(q5_values!$C14,Sheet1!$AE$139:$AI$154,5,TRUE)</f>
        <v>2</v>
      </c>
      <c r="H14">
        <f>VLOOKUP(q5_values!$C14,Sheet1!$AE$139:$AJ$154,6,TRUE)</f>
        <v>3</v>
      </c>
      <c r="I14">
        <f>VLOOKUP(q5_values!$C14,Sheet1!$AE$139:$AK$154,7,TRUE)</f>
        <v>2</v>
      </c>
      <c r="J14">
        <f>VLOOKUP(q5_values!$C14,Sheet1!$AE$139:$AL$154,8,TRUE)</f>
        <v>3</v>
      </c>
      <c r="K14">
        <f>VLOOKUP(q5_values!$C14,Sheet1!$AE$139:$AO$154,9,TRUE)</f>
        <v>2.57</v>
      </c>
      <c r="L14">
        <f>VLOOKUP(q5_values!$C14,Sheet1!$AE$139:$AO$154,10,TRUE)</f>
        <v>0.28999999999999998</v>
      </c>
      <c r="M14">
        <f>VLOOKUP(q5_values!$C14,Sheet1!$AE$139:$AO$154,11,TRUE)</f>
        <v>1</v>
      </c>
    </row>
    <row r="15" spans="1:13">
      <c r="A15">
        <v>2</v>
      </c>
      <c r="B15">
        <v>14</v>
      </c>
      <c r="C15">
        <v>9</v>
      </c>
      <c r="D15">
        <f>VLOOKUP(q5_values!$C15,Sheet1!$AE$139:$AF$154,2,TRUE)</f>
        <v>4</v>
      </c>
      <c r="E15">
        <f>VLOOKUP(q5_values!$C15,Sheet1!$AE$139:$AG$154,3,TRUE)</f>
        <v>1</v>
      </c>
      <c r="F15">
        <f>VLOOKUP(q5_values!$C15,Sheet1!$AE$139:$AH$154,4,TRUE)</f>
        <v>1</v>
      </c>
      <c r="G15">
        <f>VLOOKUP(q5_values!$C15,Sheet1!$AE$139:$AI$154,5,TRUE)</f>
        <v>1</v>
      </c>
      <c r="H15">
        <f>VLOOKUP(q5_values!$C15,Sheet1!$AE$139:$AJ$154,6,TRUE)</f>
        <v>1</v>
      </c>
      <c r="I15">
        <f>VLOOKUP(q5_values!$C15,Sheet1!$AE$139:$AK$154,7,TRUE)</f>
        <v>2</v>
      </c>
      <c r="J15">
        <f>VLOOKUP(q5_values!$C15,Sheet1!$AE$139:$AL$154,8,TRUE)</f>
        <v>1</v>
      </c>
      <c r="K15">
        <f>VLOOKUP(q5_values!$C15,Sheet1!$AE$139:$AO$154,9,TRUE)</f>
        <v>1.57</v>
      </c>
      <c r="L15">
        <f>VLOOKUP(q5_values!$C15,Sheet1!$AE$139:$AO$154,10,TRUE)</f>
        <v>1.29</v>
      </c>
      <c r="M15">
        <f>VLOOKUP(q5_values!$C15,Sheet1!$AE$139:$AO$154,11,TRUE)</f>
        <v>10</v>
      </c>
    </row>
    <row r="16" spans="1:13">
      <c r="A16">
        <v>2</v>
      </c>
      <c r="B16">
        <v>15</v>
      </c>
      <c r="C16">
        <v>6</v>
      </c>
      <c r="D16">
        <f>VLOOKUP(q5_values!$C16,Sheet1!$AE$139:$AF$154,2,TRUE)</f>
        <v>4</v>
      </c>
      <c r="E16">
        <f>VLOOKUP(q5_values!$C16,Sheet1!$AE$139:$AG$154,3,TRUE)</f>
        <v>5</v>
      </c>
      <c r="F16">
        <f>VLOOKUP(q5_values!$C16,Sheet1!$AE$139:$AH$154,4,TRUE)</f>
        <v>5</v>
      </c>
      <c r="G16">
        <f>VLOOKUP(q5_values!$C16,Sheet1!$AE$139:$AI$154,5,TRUE)</f>
        <v>3</v>
      </c>
      <c r="H16">
        <f>VLOOKUP(q5_values!$C16,Sheet1!$AE$139:$AJ$154,6,TRUE)</f>
        <v>5</v>
      </c>
      <c r="I16">
        <f>VLOOKUP(q5_values!$C16,Sheet1!$AE$139:$AK$154,7,TRUE)</f>
        <v>5</v>
      </c>
      <c r="J16">
        <f>VLOOKUP(q5_values!$C16,Sheet1!$AE$139:$AL$154,8,TRUE)</f>
        <v>5</v>
      </c>
      <c r="K16">
        <f>VLOOKUP(q5_values!$C16,Sheet1!$AE$139:$AO$154,9,TRUE)</f>
        <v>4.57</v>
      </c>
      <c r="L16">
        <f>VLOOKUP(q5_values!$C16,Sheet1!$AE$139:$AO$154,10,TRUE)</f>
        <v>0.62</v>
      </c>
      <c r="M16">
        <f>VLOOKUP(q5_values!$C16,Sheet1!$AE$139:$AO$154,11,TRUE)</f>
        <v>1</v>
      </c>
    </row>
    <row r="17" spans="1:13">
      <c r="A17">
        <v>2</v>
      </c>
      <c r="B17">
        <v>16</v>
      </c>
      <c r="C17">
        <v>15</v>
      </c>
      <c r="D17">
        <f>VLOOKUP(q5_values!$C17,Sheet1!$AE$139:$AF$154,2,TRUE)</f>
        <v>4</v>
      </c>
      <c r="E17">
        <f>VLOOKUP(q5_values!$C17,Sheet1!$AE$139:$AG$154,3,TRUE)</f>
        <v>3</v>
      </c>
      <c r="F17">
        <f>VLOOKUP(q5_values!$C17,Sheet1!$AE$139:$AH$154,4,TRUE)</f>
        <v>3</v>
      </c>
      <c r="G17">
        <f>VLOOKUP(q5_values!$C17,Sheet1!$AE$139:$AI$154,5,TRUE)</f>
        <v>5</v>
      </c>
      <c r="H17">
        <f>VLOOKUP(q5_values!$C17,Sheet1!$AE$139:$AJ$154,6,TRUE)</f>
        <v>2</v>
      </c>
      <c r="I17">
        <f>VLOOKUP(q5_values!$C17,Sheet1!$AE$139:$AK$154,7,TRUE)</f>
        <v>2</v>
      </c>
      <c r="J17">
        <f>VLOOKUP(q5_values!$C17,Sheet1!$AE$139:$AL$154,8,TRUE)</f>
        <v>5</v>
      </c>
      <c r="K17">
        <f>VLOOKUP(q5_values!$C17,Sheet1!$AE$139:$AO$154,9,TRUE)</f>
        <v>3.43</v>
      </c>
      <c r="L17">
        <f>VLOOKUP(q5_values!$C17,Sheet1!$AE$139:$AO$154,10,TRUE)</f>
        <v>1.62</v>
      </c>
      <c r="M17">
        <f>VLOOKUP(q5_values!$C17,Sheet1!$AE$139:$AO$154,11,TRUE)</f>
        <v>10</v>
      </c>
    </row>
    <row r="18" spans="1:13">
      <c r="A18">
        <v>2</v>
      </c>
      <c r="B18">
        <v>17</v>
      </c>
      <c r="C18">
        <v>2</v>
      </c>
      <c r="D18">
        <f>VLOOKUP(q5_values!$C18,Sheet1!$AE$139:$AF$154,2,TRUE)</f>
        <v>5</v>
      </c>
      <c r="E18">
        <f>VLOOKUP(q5_values!$C18,Sheet1!$AE$139:$AG$154,3,TRUE)</f>
        <v>2</v>
      </c>
      <c r="F18">
        <f>VLOOKUP(q5_values!$C18,Sheet1!$AE$139:$AH$154,4,TRUE)</f>
        <v>4</v>
      </c>
      <c r="G18">
        <f>VLOOKUP(q5_values!$C18,Sheet1!$AE$139:$AI$154,5,TRUE)</f>
        <v>2</v>
      </c>
      <c r="H18">
        <f>VLOOKUP(q5_values!$C18,Sheet1!$AE$139:$AJ$154,6,TRUE)</f>
        <v>2</v>
      </c>
      <c r="I18">
        <f>VLOOKUP(q5_values!$C18,Sheet1!$AE$139:$AK$154,7,TRUE)</f>
        <v>5</v>
      </c>
      <c r="J18">
        <f>VLOOKUP(q5_values!$C18,Sheet1!$AE$139:$AL$154,8,TRUE)</f>
        <v>5</v>
      </c>
      <c r="K18">
        <f>VLOOKUP(q5_values!$C18,Sheet1!$AE$139:$AO$154,9,TRUE)</f>
        <v>3.57</v>
      </c>
      <c r="L18">
        <f>VLOOKUP(q5_values!$C18,Sheet1!$AE$139:$AO$154,10,TRUE)</f>
        <v>2.29</v>
      </c>
      <c r="M18">
        <f>VLOOKUP(q5_values!$C18,Sheet1!$AE$139:$AO$154,11,TRUE)</f>
        <v>4</v>
      </c>
    </row>
    <row r="19" spans="1:13">
      <c r="A19">
        <v>2</v>
      </c>
      <c r="B19">
        <v>18</v>
      </c>
      <c r="C19">
        <v>12</v>
      </c>
      <c r="D19">
        <f>VLOOKUP(q5_values!$C19,Sheet1!$AE$139:$AF$154,2,TRUE)</f>
        <v>2</v>
      </c>
      <c r="E19">
        <f>VLOOKUP(q5_values!$C19,Sheet1!$AE$139:$AG$154,3,TRUE)</f>
        <v>1</v>
      </c>
      <c r="F19">
        <f>VLOOKUP(q5_values!$C19,Sheet1!$AE$139:$AH$154,4,TRUE)</f>
        <v>1</v>
      </c>
      <c r="G19">
        <f>VLOOKUP(q5_values!$C19,Sheet1!$AE$139:$AI$154,5,TRUE)</f>
        <v>3</v>
      </c>
      <c r="H19">
        <f>VLOOKUP(q5_values!$C19,Sheet1!$AE$139:$AJ$154,6,TRUE)</f>
        <v>2</v>
      </c>
      <c r="I19">
        <f>VLOOKUP(q5_values!$C19,Sheet1!$AE$139:$AK$154,7,TRUE)</f>
        <v>1</v>
      </c>
      <c r="J19">
        <f>VLOOKUP(q5_values!$C19,Sheet1!$AE$139:$AL$154,8,TRUE)</f>
        <v>1</v>
      </c>
      <c r="K19">
        <f>VLOOKUP(q5_values!$C19,Sheet1!$AE$139:$AO$154,9,TRUE)</f>
        <v>1.57</v>
      </c>
      <c r="L19">
        <f>VLOOKUP(q5_values!$C19,Sheet1!$AE$139:$AO$154,10,TRUE)</f>
        <v>0.62</v>
      </c>
      <c r="M19">
        <f>VLOOKUP(q5_values!$C19,Sheet1!$AE$139:$AO$154,11,TRUE)</f>
        <v>1</v>
      </c>
    </row>
    <row r="20" spans="1:13">
      <c r="A20">
        <v>2</v>
      </c>
      <c r="B20">
        <v>19</v>
      </c>
      <c r="C20">
        <v>5</v>
      </c>
      <c r="D20">
        <f>VLOOKUP(q5_values!$C20,Sheet1!$AE$139:$AF$154,2,TRUE)</f>
        <v>4</v>
      </c>
      <c r="E20">
        <f>VLOOKUP(q5_values!$C20,Sheet1!$AE$139:$AG$154,3,TRUE)</f>
        <v>1</v>
      </c>
      <c r="F20">
        <f>VLOOKUP(q5_values!$C20,Sheet1!$AE$139:$AH$154,4,TRUE)</f>
        <v>5</v>
      </c>
      <c r="G20">
        <f>VLOOKUP(q5_values!$C20,Sheet1!$AE$139:$AI$154,5,TRUE)</f>
        <v>4</v>
      </c>
      <c r="H20">
        <f>VLOOKUP(q5_values!$C20,Sheet1!$AE$139:$AJ$154,6,TRUE)</f>
        <v>4</v>
      </c>
      <c r="I20">
        <f>VLOOKUP(q5_values!$C20,Sheet1!$AE$139:$AK$154,7,TRUE)</f>
        <v>4</v>
      </c>
      <c r="J20">
        <f>VLOOKUP(q5_values!$C20,Sheet1!$AE$139:$AL$154,8,TRUE)</f>
        <v>3</v>
      </c>
      <c r="K20">
        <f>VLOOKUP(q5_values!$C20,Sheet1!$AE$139:$AO$154,9,TRUE)</f>
        <v>3.57</v>
      </c>
      <c r="L20">
        <f>VLOOKUP(q5_values!$C20,Sheet1!$AE$139:$AO$154,10,TRUE)</f>
        <v>1.62</v>
      </c>
      <c r="M20">
        <f>VLOOKUP(q5_values!$C20,Sheet1!$AE$139:$AO$154,11,TRUE)</f>
        <v>1</v>
      </c>
    </row>
    <row r="21" spans="1:13">
      <c r="A21">
        <v>2</v>
      </c>
      <c r="B21">
        <v>20</v>
      </c>
      <c r="C21">
        <v>8</v>
      </c>
      <c r="D21">
        <f>VLOOKUP(q5_values!$C21,Sheet1!$AE$139:$AF$154,2,TRUE)</f>
        <v>2</v>
      </c>
      <c r="E21">
        <f>VLOOKUP(q5_values!$C21,Sheet1!$AE$139:$AG$154,3,TRUE)</f>
        <v>5</v>
      </c>
      <c r="F21">
        <f>VLOOKUP(q5_values!$C21,Sheet1!$AE$139:$AH$154,4,TRUE)</f>
        <v>5</v>
      </c>
      <c r="G21">
        <f>VLOOKUP(q5_values!$C21,Sheet1!$AE$139:$AI$154,5,TRUE)</f>
        <v>5</v>
      </c>
      <c r="H21">
        <f>VLOOKUP(q5_values!$C21,Sheet1!$AE$139:$AJ$154,6,TRUE)</f>
        <v>5</v>
      </c>
      <c r="I21">
        <f>VLOOKUP(q5_values!$C21,Sheet1!$AE$139:$AK$154,7,TRUE)</f>
        <v>5</v>
      </c>
      <c r="J21">
        <f>VLOOKUP(q5_values!$C21,Sheet1!$AE$139:$AL$154,8,TRUE)</f>
        <v>5</v>
      </c>
      <c r="K21">
        <f>VLOOKUP(q5_values!$C21,Sheet1!$AE$139:$AO$154,9,TRUE)</f>
        <v>4.57</v>
      </c>
      <c r="L21">
        <f>VLOOKUP(q5_values!$C21,Sheet1!$AE$139:$AO$154,10,TRUE)</f>
        <v>1.29</v>
      </c>
      <c r="M21">
        <f>VLOOKUP(q5_values!$C21,Sheet1!$AE$139:$AO$154,11,TRUE)</f>
        <v>1</v>
      </c>
    </row>
    <row r="22" spans="1:13">
      <c r="A22">
        <v>3</v>
      </c>
      <c r="B22">
        <v>21</v>
      </c>
      <c r="C22">
        <v>12</v>
      </c>
      <c r="D22">
        <f>VLOOKUP(q5_values!$C22,Sheet1!$AE$139:$AF$154,2,TRUE)</f>
        <v>2</v>
      </c>
      <c r="E22">
        <f>VLOOKUP(q5_values!$C22,Sheet1!$AE$139:$AG$154,3,TRUE)</f>
        <v>1</v>
      </c>
      <c r="F22">
        <f>VLOOKUP(q5_values!$C22,Sheet1!$AE$139:$AH$154,4,TRUE)</f>
        <v>1</v>
      </c>
      <c r="G22">
        <f>VLOOKUP(q5_values!$C22,Sheet1!$AE$139:$AI$154,5,TRUE)</f>
        <v>3</v>
      </c>
      <c r="H22">
        <f>VLOOKUP(q5_values!$C22,Sheet1!$AE$139:$AJ$154,6,TRUE)</f>
        <v>2</v>
      </c>
      <c r="I22">
        <f>VLOOKUP(q5_values!$C22,Sheet1!$AE$139:$AK$154,7,TRUE)</f>
        <v>1</v>
      </c>
      <c r="J22">
        <f>VLOOKUP(q5_values!$C22,Sheet1!$AE$139:$AL$154,8,TRUE)</f>
        <v>1</v>
      </c>
      <c r="K22">
        <f>VLOOKUP(q5_values!$C22,Sheet1!$AE$139:$AO$154,9,TRUE)</f>
        <v>1.57</v>
      </c>
      <c r="L22">
        <f>VLOOKUP(q5_values!$C22,Sheet1!$AE$139:$AO$154,10,TRUE)</f>
        <v>0.62</v>
      </c>
      <c r="M22">
        <f>VLOOKUP(q5_values!$C22,Sheet1!$AE$139:$AO$154,11,TRUE)</f>
        <v>1</v>
      </c>
    </row>
    <row r="23" spans="1:13">
      <c r="A23">
        <v>3</v>
      </c>
      <c r="B23">
        <v>22</v>
      </c>
      <c r="C23">
        <v>5</v>
      </c>
      <c r="D23">
        <f>VLOOKUP(q5_values!$C23,Sheet1!$AE$139:$AF$154,2,TRUE)</f>
        <v>4</v>
      </c>
      <c r="E23">
        <f>VLOOKUP(q5_values!$C23,Sheet1!$AE$139:$AG$154,3,TRUE)</f>
        <v>1</v>
      </c>
      <c r="F23">
        <f>VLOOKUP(q5_values!$C23,Sheet1!$AE$139:$AH$154,4,TRUE)</f>
        <v>5</v>
      </c>
      <c r="G23">
        <f>VLOOKUP(q5_values!$C23,Sheet1!$AE$139:$AI$154,5,TRUE)</f>
        <v>4</v>
      </c>
      <c r="H23">
        <f>VLOOKUP(q5_values!$C23,Sheet1!$AE$139:$AJ$154,6,TRUE)</f>
        <v>4</v>
      </c>
      <c r="I23">
        <f>VLOOKUP(q5_values!$C23,Sheet1!$AE$139:$AK$154,7,TRUE)</f>
        <v>4</v>
      </c>
      <c r="J23">
        <f>VLOOKUP(q5_values!$C23,Sheet1!$AE$139:$AL$154,8,TRUE)</f>
        <v>3</v>
      </c>
      <c r="K23">
        <f>VLOOKUP(q5_values!$C23,Sheet1!$AE$139:$AO$154,9,TRUE)</f>
        <v>3.57</v>
      </c>
      <c r="L23">
        <f>VLOOKUP(q5_values!$C23,Sheet1!$AE$139:$AO$154,10,TRUE)</f>
        <v>1.62</v>
      </c>
      <c r="M23">
        <f>VLOOKUP(q5_values!$C23,Sheet1!$AE$139:$AO$154,11,TRUE)</f>
        <v>1</v>
      </c>
    </row>
    <row r="24" spans="1:13">
      <c r="A24">
        <v>3</v>
      </c>
      <c r="B24">
        <v>23</v>
      </c>
      <c r="C24">
        <v>14</v>
      </c>
      <c r="D24">
        <f>VLOOKUP(q5_values!$C24,Sheet1!$AE$139:$AF$154,2,TRUE)</f>
        <v>4</v>
      </c>
      <c r="E24">
        <f>VLOOKUP(q5_values!$C24,Sheet1!$AE$139:$AG$154,3,TRUE)</f>
        <v>4</v>
      </c>
      <c r="F24">
        <f>VLOOKUP(q5_values!$C24,Sheet1!$AE$139:$AH$154,4,TRUE)</f>
        <v>5</v>
      </c>
      <c r="G24">
        <f>VLOOKUP(q5_values!$C24,Sheet1!$AE$139:$AI$154,5,TRUE)</f>
        <v>4</v>
      </c>
      <c r="H24">
        <f>VLOOKUP(q5_values!$C24,Sheet1!$AE$139:$AJ$154,6,TRUE)</f>
        <v>5</v>
      </c>
      <c r="I24">
        <f>VLOOKUP(q5_values!$C24,Sheet1!$AE$139:$AK$154,7,TRUE)</f>
        <v>4</v>
      </c>
      <c r="J24">
        <f>VLOOKUP(q5_values!$C24,Sheet1!$AE$139:$AL$154,8,TRUE)</f>
        <v>5</v>
      </c>
      <c r="K24">
        <f>VLOOKUP(q5_values!$C24,Sheet1!$AE$139:$AO$154,9,TRUE)</f>
        <v>4.43</v>
      </c>
      <c r="L24">
        <f>VLOOKUP(q5_values!$C24,Sheet1!$AE$139:$AO$154,10,TRUE)</f>
        <v>0.28999999999999998</v>
      </c>
      <c r="M24">
        <f>VLOOKUP(q5_values!$C24,Sheet1!$AE$139:$AO$154,11,TRUE)</f>
        <v>10</v>
      </c>
    </row>
    <row r="25" spans="1:13">
      <c r="A25">
        <v>3</v>
      </c>
      <c r="B25">
        <v>24</v>
      </c>
      <c r="C25">
        <v>4</v>
      </c>
      <c r="D25">
        <f>VLOOKUP(q5_values!$C25,Sheet1!$AE$139:$AF$154,2,TRUE)</f>
        <v>3</v>
      </c>
      <c r="E25">
        <f>VLOOKUP(q5_values!$C25,Sheet1!$AE$139:$AG$154,3,TRUE)</f>
        <v>3</v>
      </c>
      <c r="F25">
        <f>VLOOKUP(q5_values!$C25,Sheet1!$AE$139:$AH$154,4,TRUE)</f>
        <v>2</v>
      </c>
      <c r="G25">
        <f>VLOOKUP(q5_values!$C25,Sheet1!$AE$139:$AI$154,5,TRUE)</f>
        <v>2</v>
      </c>
      <c r="H25">
        <f>VLOOKUP(q5_values!$C25,Sheet1!$AE$139:$AJ$154,6,TRUE)</f>
        <v>3</v>
      </c>
      <c r="I25">
        <f>VLOOKUP(q5_values!$C25,Sheet1!$AE$139:$AK$154,7,TRUE)</f>
        <v>2</v>
      </c>
      <c r="J25">
        <f>VLOOKUP(q5_values!$C25,Sheet1!$AE$139:$AL$154,8,TRUE)</f>
        <v>3</v>
      </c>
      <c r="K25">
        <f>VLOOKUP(q5_values!$C25,Sheet1!$AE$139:$AO$154,9,TRUE)</f>
        <v>2.57</v>
      </c>
      <c r="L25">
        <f>VLOOKUP(q5_values!$C25,Sheet1!$AE$139:$AO$154,10,TRUE)</f>
        <v>0.28999999999999998</v>
      </c>
      <c r="M25">
        <f>VLOOKUP(q5_values!$C25,Sheet1!$AE$139:$AO$154,11,TRUE)</f>
        <v>1</v>
      </c>
    </row>
    <row r="26" spans="1:13">
      <c r="A26">
        <v>3</v>
      </c>
      <c r="B26">
        <v>25</v>
      </c>
      <c r="C26">
        <v>8</v>
      </c>
      <c r="D26">
        <f>VLOOKUP(q5_values!$C26,Sheet1!$AE$139:$AF$154,2,TRUE)</f>
        <v>2</v>
      </c>
      <c r="E26">
        <f>VLOOKUP(q5_values!$C26,Sheet1!$AE$139:$AG$154,3,TRUE)</f>
        <v>5</v>
      </c>
      <c r="F26">
        <f>VLOOKUP(q5_values!$C26,Sheet1!$AE$139:$AH$154,4,TRUE)</f>
        <v>5</v>
      </c>
      <c r="G26">
        <f>VLOOKUP(q5_values!$C26,Sheet1!$AE$139:$AI$154,5,TRUE)</f>
        <v>5</v>
      </c>
      <c r="H26">
        <f>VLOOKUP(q5_values!$C26,Sheet1!$AE$139:$AJ$154,6,TRUE)</f>
        <v>5</v>
      </c>
      <c r="I26">
        <f>VLOOKUP(q5_values!$C26,Sheet1!$AE$139:$AK$154,7,TRUE)</f>
        <v>5</v>
      </c>
      <c r="J26">
        <f>VLOOKUP(q5_values!$C26,Sheet1!$AE$139:$AL$154,8,TRUE)</f>
        <v>5</v>
      </c>
      <c r="K26">
        <f>VLOOKUP(q5_values!$C26,Sheet1!$AE$139:$AO$154,9,TRUE)</f>
        <v>4.57</v>
      </c>
      <c r="L26">
        <f>VLOOKUP(q5_values!$C26,Sheet1!$AE$139:$AO$154,10,TRUE)</f>
        <v>1.29</v>
      </c>
      <c r="M26">
        <f>VLOOKUP(q5_values!$C26,Sheet1!$AE$139:$AO$154,11,TRUE)</f>
        <v>1</v>
      </c>
    </row>
    <row r="27" spans="1:13">
      <c r="A27">
        <v>3</v>
      </c>
      <c r="B27">
        <v>26</v>
      </c>
      <c r="C27">
        <v>7</v>
      </c>
      <c r="D27">
        <f>VLOOKUP(q5_values!$C27,Sheet1!$AE$139:$AF$154,2,TRUE)</f>
        <v>5</v>
      </c>
      <c r="E27">
        <f>VLOOKUP(q5_values!$C27,Sheet1!$AE$139:$AG$154,3,TRUE)</f>
        <v>5</v>
      </c>
      <c r="F27">
        <f>VLOOKUP(q5_values!$C27,Sheet1!$AE$139:$AH$154,4,TRUE)</f>
        <v>5</v>
      </c>
      <c r="G27">
        <f>VLOOKUP(q5_values!$C27,Sheet1!$AE$139:$AI$154,5,TRUE)</f>
        <v>4</v>
      </c>
      <c r="H27">
        <f>VLOOKUP(q5_values!$C27,Sheet1!$AE$139:$AJ$154,6,TRUE)</f>
        <v>3</v>
      </c>
      <c r="I27">
        <f>VLOOKUP(q5_values!$C27,Sheet1!$AE$139:$AK$154,7,TRUE)</f>
        <v>5</v>
      </c>
      <c r="J27">
        <f>VLOOKUP(q5_values!$C27,Sheet1!$AE$139:$AL$154,8,TRUE)</f>
        <v>5</v>
      </c>
      <c r="K27">
        <f>VLOOKUP(q5_values!$C27,Sheet1!$AE$139:$AO$154,9,TRUE)</f>
        <v>4.57</v>
      </c>
      <c r="L27">
        <f>VLOOKUP(q5_values!$C27,Sheet1!$AE$139:$AO$154,10,TRUE)</f>
        <v>0.62</v>
      </c>
      <c r="M27">
        <f>VLOOKUP(q5_values!$C27,Sheet1!$AE$139:$AO$154,11,TRUE)</f>
        <v>10</v>
      </c>
    </row>
    <row r="28" spans="1:13">
      <c r="A28">
        <v>3</v>
      </c>
      <c r="B28">
        <v>27</v>
      </c>
      <c r="C28">
        <v>1</v>
      </c>
      <c r="D28">
        <f>VLOOKUP(q5_values!$C28,Sheet1!$AE$139:$AF$154,2,TRUE)</f>
        <v>5</v>
      </c>
      <c r="E28">
        <f>VLOOKUP(q5_values!$C28,Sheet1!$AE$139:$AG$154,3,TRUE)</f>
        <v>3</v>
      </c>
      <c r="F28">
        <f>VLOOKUP(q5_values!$C28,Sheet1!$AE$139:$AH$154,4,TRUE)</f>
        <v>5</v>
      </c>
      <c r="G28">
        <f>VLOOKUP(q5_values!$C28,Sheet1!$AE$139:$AI$154,5,TRUE)</f>
        <v>5</v>
      </c>
      <c r="H28">
        <f>VLOOKUP(q5_values!$C28,Sheet1!$AE$139:$AJ$154,6,TRUE)</f>
        <v>3</v>
      </c>
      <c r="I28">
        <f>VLOOKUP(q5_values!$C28,Sheet1!$AE$139:$AK$154,7,TRUE)</f>
        <v>5</v>
      </c>
      <c r="J28">
        <f>VLOOKUP(q5_values!$C28,Sheet1!$AE$139:$AL$154,8,TRUE)</f>
        <v>5</v>
      </c>
      <c r="K28">
        <f>VLOOKUP(q5_values!$C28,Sheet1!$AE$139:$AO$154,9,TRUE)</f>
        <v>4.43</v>
      </c>
      <c r="L28">
        <f>VLOOKUP(q5_values!$C28,Sheet1!$AE$139:$AO$154,10,TRUE)</f>
        <v>0.95</v>
      </c>
      <c r="M28">
        <f>VLOOKUP(q5_values!$C28,Sheet1!$AE$139:$AO$154,11,TRUE)</f>
        <v>7</v>
      </c>
    </row>
    <row r="29" spans="1:13">
      <c r="A29">
        <v>3</v>
      </c>
      <c r="B29">
        <v>28</v>
      </c>
      <c r="C29">
        <v>11</v>
      </c>
      <c r="D29">
        <f>VLOOKUP(q5_values!$C29,Sheet1!$AE$139:$AF$154,2,TRUE)</f>
        <v>3</v>
      </c>
      <c r="E29">
        <f>VLOOKUP(q5_values!$C29,Sheet1!$AE$139:$AG$154,3,TRUE)</f>
        <v>2</v>
      </c>
      <c r="F29">
        <f>VLOOKUP(q5_values!$C29,Sheet1!$AE$139:$AH$154,4,TRUE)</f>
        <v>1</v>
      </c>
      <c r="G29">
        <f>VLOOKUP(q5_values!$C29,Sheet1!$AE$139:$AI$154,5,TRUE)</f>
        <v>1</v>
      </c>
      <c r="H29">
        <f>VLOOKUP(q5_values!$C29,Sheet1!$AE$139:$AJ$154,6,TRUE)</f>
        <v>1</v>
      </c>
      <c r="I29">
        <f>VLOOKUP(q5_values!$C29,Sheet1!$AE$139:$AK$154,7,TRUE)</f>
        <v>1</v>
      </c>
      <c r="J29">
        <f>VLOOKUP(q5_values!$C29,Sheet1!$AE$139:$AL$154,8,TRUE)</f>
        <v>2</v>
      </c>
      <c r="K29">
        <f>VLOOKUP(q5_values!$C29,Sheet1!$AE$139:$AO$154,9,TRUE)</f>
        <v>1.57</v>
      </c>
      <c r="L29">
        <f>VLOOKUP(q5_values!$C29,Sheet1!$AE$139:$AO$154,10,TRUE)</f>
        <v>0.62</v>
      </c>
      <c r="M29">
        <f>VLOOKUP(q5_values!$C29,Sheet1!$AE$139:$AO$154,11,TRUE)</f>
        <v>10</v>
      </c>
    </row>
    <row r="30" spans="1:13">
      <c r="A30">
        <v>3</v>
      </c>
      <c r="B30">
        <v>29</v>
      </c>
      <c r="C30">
        <v>3</v>
      </c>
      <c r="D30">
        <f>VLOOKUP(q5_values!$C30,Sheet1!$AE$139:$AF$154,2,TRUE)</f>
        <v>1</v>
      </c>
      <c r="E30">
        <f>VLOOKUP(q5_values!$C30,Sheet1!$AE$139:$AG$154,3,TRUE)</f>
        <v>4</v>
      </c>
      <c r="F30">
        <f>VLOOKUP(q5_values!$C30,Sheet1!$AE$139:$AH$154,4,TRUE)</f>
        <v>1</v>
      </c>
      <c r="G30">
        <f>VLOOKUP(q5_values!$C30,Sheet1!$AE$139:$AI$154,5,TRUE)</f>
        <v>1</v>
      </c>
      <c r="H30">
        <f>VLOOKUP(q5_values!$C30,Sheet1!$AE$139:$AJ$154,6,TRUE)</f>
        <v>2</v>
      </c>
      <c r="I30">
        <f>VLOOKUP(q5_values!$C30,Sheet1!$AE$139:$AK$154,7,TRUE)</f>
        <v>1</v>
      </c>
      <c r="J30">
        <f>VLOOKUP(q5_values!$C30,Sheet1!$AE$139:$AL$154,8,TRUE)</f>
        <v>1</v>
      </c>
      <c r="K30">
        <f>VLOOKUP(q5_values!$C30,Sheet1!$AE$139:$AO$154,9,TRUE)</f>
        <v>1.57</v>
      </c>
      <c r="L30">
        <f>VLOOKUP(q5_values!$C30,Sheet1!$AE$139:$AO$154,10,TRUE)</f>
        <v>1.29</v>
      </c>
      <c r="M30">
        <f>VLOOKUP(q5_values!$C30,Sheet1!$AE$139:$AO$154,11,TRUE)</f>
        <v>1</v>
      </c>
    </row>
    <row r="31" spans="1:13">
      <c r="A31">
        <v>3</v>
      </c>
      <c r="B31">
        <v>30</v>
      </c>
      <c r="C31">
        <v>9</v>
      </c>
      <c r="D31">
        <f>VLOOKUP(q5_values!$C31,Sheet1!$AE$139:$AF$154,2,TRUE)</f>
        <v>4</v>
      </c>
      <c r="E31">
        <f>VLOOKUP(q5_values!$C31,Sheet1!$AE$139:$AG$154,3,TRUE)</f>
        <v>1</v>
      </c>
      <c r="F31">
        <f>VLOOKUP(q5_values!$C31,Sheet1!$AE$139:$AH$154,4,TRUE)</f>
        <v>1</v>
      </c>
      <c r="G31">
        <f>VLOOKUP(q5_values!$C31,Sheet1!$AE$139:$AI$154,5,TRUE)</f>
        <v>1</v>
      </c>
      <c r="H31">
        <f>VLOOKUP(q5_values!$C31,Sheet1!$AE$139:$AJ$154,6,TRUE)</f>
        <v>1</v>
      </c>
      <c r="I31">
        <f>VLOOKUP(q5_values!$C31,Sheet1!$AE$139:$AK$154,7,TRUE)</f>
        <v>2</v>
      </c>
      <c r="J31">
        <f>VLOOKUP(q5_values!$C31,Sheet1!$AE$139:$AL$154,8,TRUE)</f>
        <v>1</v>
      </c>
      <c r="K31">
        <f>VLOOKUP(q5_values!$C31,Sheet1!$AE$139:$AO$154,9,TRUE)</f>
        <v>1.57</v>
      </c>
      <c r="L31">
        <f>VLOOKUP(q5_values!$C31,Sheet1!$AE$139:$AO$154,10,TRUE)</f>
        <v>1.29</v>
      </c>
      <c r="M31">
        <f>VLOOKUP(q5_values!$C31,Sheet1!$AE$139:$AO$154,11,TRUE)</f>
        <v>10</v>
      </c>
    </row>
    <row r="32" spans="1:13">
      <c r="A32">
        <v>4</v>
      </c>
      <c r="B32">
        <v>31</v>
      </c>
      <c r="C32">
        <v>4</v>
      </c>
      <c r="D32">
        <f>VLOOKUP(q5_values!$C32,Sheet1!$AE$139:$AF$154,2,TRUE)</f>
        <v>3</v>
      </c>
      <c r="E32">
        <f>VLOOKUP(q5_values!$C32,Sheet1!$AE$139:$AG$154,3,TRUE)</f>
        <v>3</v>
      </c>
      <c r="F32">
        <f>VLOOKUP(q5_values!$C32,Sheet1!$AE$139:$AH$154,4,TRUE)</f>
        <v>2</v>
      </c>
      <c r="G32">
        <f>VLOOKUP(q5_values!$C32,Sheet1!$AE$139:$AI$154,5,TRUE)</f>
        <v>2</v>
      </c>
      <c r="H32">
        <f>VLOOKUP(q5_values!$C32,Sheet1!$AE$139:$AJ$154,6,TRUE)</f>
        <v>3</v>
      </c>
      <c r="I32">
        <f>VLOOKUP(q5_values!$C32,Sheet1!$AE$139:$AK$154,7,TRUE)</f>
        <v>2</v>
      </c>
      <c r="J32">
        <f>VLOOKUP(q5_values!$C32,Sheet1!$AE$139:$AL$154,8,TRUE)</f>
        <v>3</v>
      </c>
      <c r="K32">
        <f>VLOOKUP(q5_values!$C32,Sheet1!$AE$139:$AO$154,9,TRUE)</f>
        <v>2.57</v>
      </c>
      <c r="L32">
        <f>VLOOKUP(q5_values!$C32,Sheet1!$AE$139:$AO$154,10,TRUE)</f>
        <v>0.28999999999999998</v>
      </c>
      <c r="M32">
        <f>VLOOKUP(q5_values!$C32,Sheet1!$AE$139:$AO$154,11,TRUE)</f>
        <v>1</v>
      </c>
    </row>
    <row r="33" spans="1:13">
      <c r="A33">
        <v>4</v>
      </c>
      <c r="B33">
        <v>32</v>
      </c>
      <c r="C33">
        <v>7</v>
      </c>
      <c r="D33">
        <f>VLOOKUP(q5_values!$C33,Sheet1!$AE$139:$AF$154,2,TRUE)</f>
        <v>5</v>
      </c>
      <c r="E33">
        <f>VLOOKUP(q5_values!$C33,Sheet1!$AE$139:$AG$154,3,TRUE)</f>
        <v>5</v>
      </c>
      <c r="F33">
        <f>VLOOKUP(q5_values!$C33,Sheet1!$AE$139:$AH$154,4,TRUE)</f>
        <v>5</v>
      </c>
      <c r="G33">
        <f>VLOOKUP(q5_values!$C33,Sheet1!$AE$139:$AI$154,5,TRUE)</f>
        <v>4</v>
      </c>
      <c r="H33">
        <f>VLOOKUP(q5_values!$C33,Sheet1!$AE$139:$AJ$154,6,TRUE)</f>
        <v>3</v>
      </c>
      <c r="I33">
        <f>VLOOKUP(q5_values!$C33,Sheet1!$AE$139:$AK$154,7,TRUE)</f>
        <v>5</v>
      </c>
      <c r="J33">
        <f>VLOOKUP(q5_values!$C33,Sheet1!$AE$139:$AL$154,8,TRUE)</f>
        <v>5</v>
      </c>
      <c r="K33">
        <f>VLOOKUP(q5_values!$C33,Sheet1!$AE$139:$AO$154,9,TRUE)</f>
        <v>4.57</v>
      </c>
      <c r="L33">
        <f>VLOOKUP(q5_values!$C33,Sheet1!$AE$139:$AO$154,10,TRUE)</f>
        <v>0.62</v>
      </c>
      <c r="M33">
        <f>VLOOKUP(q5_values!$C33,Sheet1!$AE$139:$AO$154,11,TRUE)</f>
        <v>10</v>
      </c>
    </row>
    <row r="34" spans="1:13">
      <c r="A34">
        <v>4</v>
      </c>
      <c r="B34">
        <v>33</v>
      </c>
      <c r="C34">
        <v>13</v>
      </c>
      <c r="D34">
        <f>VLOOKUP(q5_values!$C34,Sheet1!$AE$139:$AF$154,2,TRUE)</f>
        <v>4</v>
      </c>
      <c r="E34">
        <f>VLOOKUP(q5_values!$C34,Sheet1!$AE$139:$AG$154,3,TRUE)</f>
        <v>3</v>
      </c>
      <c r="F34">
        <f>VLOOKUP(q5_values!$C34,Sheet1!$AE$139:$AH$154,4,TRUE)</f>
        <v>4</v>
      </c>
      <c r="G34">
        <f>VLOOKUP(q5_values!$C34,Sheet1!$AE$139:$AI$154,5,TRUE)</f>
        <v>5</v>
      </c>
      <c r="H34">
        <f>VLOOKUP(q5_values!$C34,Sheet1!$AE$139:$AJ$154,6,TRUE)</f>
        <v>1</v>
      </c>
      <c r="I34">
        <f>VLOOKUP(q5_values!$C34,Sheet1!$AE$139:$AK$154,7,TRUE)</f>
        <v>2</v>
      </c>
      <c r="J34">
        <f>VLOOKUP(q5_values!$C34,Sheet1!$AE$139:$AL$154,8,TRUE)</f>
        <v>5</v>
      </c>
      <c r="K34">
        <f>VLOOKUP(q5_values!$C34,Sheet1!$AE$139:$AO$154,9,TRUE)</f>
        <v>3.43</v>
      </c>
      <c r="L34">
        <f>VLOOKUP(q5_values!$C34,Sheet1!$AE$139:$AO$154,10,TRUE)</f>
        <v>2.29</v>
      </c>
      <c r="M34">
        <f>VLOOKUP(q5_values!$C34,Sheet1!$AE$139:$AO$154,11,TRUE)</f>
        <v>7</v>
      </c>
    </row>
    <row r="35" spans="1:13">
      <c r="A35">
        <v>4</v>
      </c>
      <c r="B35">
        <v>34</v>
      </c>
      <c r="C35">
        <v>8</v>
      </c>
      <c r="D35">
        <f>VLOOKUP(q5_values!$C35,Sheet1!$AE$139:$AF$154,2,TRUE)</f>
        <v>2</v>
      </c>
      <c r="E35">
        <f>VLOOKUP(q5_values!$C35,Sheet1!$AE$139:$AG$154,3,TRUE)</f>
        <v>5</v>
      </c>
      <c r="F35">
        <f>VLOOKUP(q5_values!$C35,Sheet1!$AE$139:$AH$154,4,TRUE)</f>
        <v>5</v>
      </c>
      <c r="G35">
        <f>VLOOKUP(q5_values!$C35,Sheet1!$AE$139:$AI$154,5,TRUE)</f>
        <v>5</v>
      </c>
      <c r="H35">
        <f>VLOOKUP(q5_values!$C35,Sheet1!$AE$139:$AJ$154,6,TRUE)</f>
        <v>5</v>
      </c>
      <c r="I35">
        <f>VLOOKUP(q5_values!$C35,Sheet1!$AE$139:$AK$154,7,TRUE)</f>
        <v>5</v>
      </c>
      <c r="J35">
        <f>VLOOKUP(q5_values!$C35,Sheet1!$AE$139:$AL$154,8,TRUE)</f>
        <v>5</v>
      </c>
      <c r="K35">
        <f>VLOOKUP(q5_values!$C35,Sheet1!$AE$139:$AO$154,9,TRUE)</f>
        <v>4.57</v>
      </c>
      <c r="L35">
        <f>VLOOKUP(q5_values!$C35,Sheet1!$AE$139:$AO$154,10,TRUE)</f>
        <v>1.29</v>
      </c>
      <c r="M35">
        <f>VLOOKUP(q5_values!$C35,Sheet1!$AE$139:$AO$154,11,TRUE)</f>
        <v>1</v>
      </c>
    </row>
    <row r="36" spans="1:13">
      <c r="A36">
        <v>4</v>
      </c>
      <c r="B36">
        <v>35</v>
      </c>
      <c r="C36">
        <v>10</v>
      </c>
      <c r="D36">
        <f>VLOOKUP(q5_values!$C36,Sheet1!$AE$139:$AF$154,2,TRUE)</f>
        <v>2</v>
      </c>
      <c r="E36">
        <f>VLOOKUP(q5_values!$C36,Sheet1!$AE$139:$AG$154,3,TRUE)</f>
        <v>3</v>
      </c>
      <c r="F36">
        <f>VLOOKUP(q5_values!$C36,Sheet1!$AE$139:$AH$154,4,TRUE)</f>
        <v>1</v>
      </c>
      <c r="G36">
        <f>VLOOKUP(q5_values!$C36,Sheet1!$AE$139:$AI$154,5,TRUE)</f>
        <v>3</v>
      </c>
      <c r="H36">
        <f>VLOOKUP(q5_values!$C36,Sheet1!$AE$139:$AJ$154,6,TRUE)</f>
        <v>4</v>
      </c>
      <c r="I36">
        <f>VLOOKUP(q5_values!$C36,Sheet1!$AE$139:$AK$154,7,TRUE)</f>
        <v>2</v>
      </c>
      <c r="J36">
        <f>VLOOKUP(q5_values!$C36,Sheet1!$AE$139:$AL$154,8,TRUE)</f>
        <v>3</v>
      </c>
      <c r="K36">
        <f>VLOOKUP(q5_values!$C36,Sheet1!$AE$139:$AO$154,9,TRUE)</f>
        <v>2.57</v>
      </c>
      <c r="L36">
        <f>VLOOKUP(q5_values!$C36,Sheet1!$AE$139:$AO$154,10,TRUE)</f>
        <v>0.95</v>
      </c>
      <c r="M36">
        <f>VLOOKUP(q5_values!$C36,Sheet1!$AE$139:$AO$154,11,TRUE)</f>
        <v>4</v>
      </c>
    </row>
    <row r="37" spans="1:13">
      <c r="A37">
        <v>4</v>
      </c>
      <c r="B37">
        <v>36</v>
      </c>
      <c r="C37">
        <v>2</v>
      </c>
      <c r="D37">
        <f>VLOOKUP(q5_values!$C37,Sheet1!$AE$139:$AF$154,2,TRUE)</f>
        <v>5</v>
      </c>
      <c r="E37">
        <f>VLOOKUP(q5_values!$C37,Sheet1!$AE$139:$AG$154,3,TRUE)</f>
        <v>2</v>
      </c>
      <c r="F37">
        <f>VLOOKUP(q5_values!$C37,Sheet1!$AE$139:$AH$154,4,TRUE)</f>
        <v>4</v>
      </c>
      <c r="G37">
        <f>VLOOKUP(q5_values!$C37,Sheet1!$AE$139:$AI$154,5,TRUE)</f>
        <v>2</v>
      </c>
      <c r="H37">
        <f>VLOOKUP(q5_values!$C37,Sheet1!$AE$139:$AJ$154,6,TRUE)</f>
        <v>2</v>
      </c>
      <c r="I37">
        <f>VLOOKUP(q5_values!$C37,Sheet1!$AE$139:$AK$154,7,TRUE)</f>
        <v>5</v>
      </c>
      <c r="J37">
        <f>VLOOKUP(q5_values!$C37,Sheet1!$AE$139:$AL$154,8,TRUE)</f>
        <v>5</v>
      </c>
      <c r="K37">
        <f>VLOOKUP(q5_values!$C37,Sheet1!$AE$139:$AO$154,9,TRUE)</f>
        <v>3.57</v>
      </c>
      <c r="L37">
        <f>VLOOKUP(q5_values!$C37,Sheet1!$AE$139:$AO$154,10,TRUE)</f>
        <v>2.29</v>
      </c>
      <c r="M37">
        <f>VLOOKUP(q5_values!$C37,Sheet1!$AE$139:$AO$154,11,TRUE)</f>
        <v>4</v>
      </c>
    </row>
    <row r="38" spans="1:13">
      <c r="A38">
        <v>4</v>
      </c>
      <c r="B38">
        <v>37</v>
      </c>
      <c r="C38">
        <v>11</v>
      </c>
      <c r="D38">
        <f>VLOOKUP(q5_values!$C38,Sheet1!$AE$139:$AF$154,2,TRUE)</f>
        <v>3</v>
      </c>
      <c r="E38">
        <f>VLOOKUP(q5_values!$C38,Sheet1!$AE$139:$AG$154,3,TRUE)</f>
        <v>2</v>
      </c>
      <c r="F38">
        <f>VLOOKUP(q5_values!$C38,Sheet1!$AE$139:$AH$154,4,TRUE)</f>
        <v>1</v>
      </c>
      <c r="G38">
        <f>VLOOKUP(q5_values!$C38,Sheet1!$AE$139:$AI$154,5,TRUE)</f>
        <v>1</v>
      </c>
      <c r="H38">
        <f>VLOOKUP(q5_values!$C38,Sheet1!$AE$139:$AJ$154,6,TRUE)</f>
        <v>1</v>
      </c>
      <c r="I38">
        <f>VLOOKUP(q5_values!$C38,Sheet1!$AE$139:$AK$154,7,TRUE)</f>
        <v>1</v>
      </c>
      <c r="J38">
        <f>VLOOKUP(q5_values!$C38,Sheet1!$AE$139:$AL$154,8,TRUE)</f>
        <v>2</v>
      </c>
      <c r="K38">
        <f>VLOOKUP(q5_values!$C38,Sheet1!$AE$139:$AO$154,9,TRUE)</f>
        <v>1.57</v>
      </c>
      <c r="L38">
        <f>VLOOKUP(q5_values!$C38,Sheet1!$AE$139:$AO$154,10,TRUE)</f>
        <v>0.62</v>
      </c>
      <c r="M38">
        <f>VLOOKUP(q5_values!$C38,Sheet1!$AE$139:$AO$154,11,TRUE)</f>
        <v>10</v>
      </c>
    </row>
    <row r="39" spans="1:13">
      <c r="A39">
        <v>4</v>
      </c>
      <c r="B39">
        <v>38</v>
      </c>
      <c r="C39">
        <v>6</v>
      </c>
      <c r="D39">
        <f>VLOOKUP(q5_values!$C39,Sheet1!$AE$139:$AF$154,2,TRUE)</f>
        <v>4</v>
      </c>
      <c r="E39">
        <f>VLOOKUP(q5_values!$C39,Sheet1!$AE$139:$AG$154,3,TRUE)</f>
        <v>5</v>
      </c>
      <c r="F39">
        <f>VLOOKUP(q5_values!$C39,Sheet1!$AE$139:$AH$154,4,TRUE)</f>
        <v>5</v>
      </c>
      <c r="G39">
        <f>VLOOKUP(q5_values!$C39,Sheet1!$AE$139:$AI$154,5,TRUE)</f>
        <v>3</v>
      </c>
      <c r="H39">
        <f>VLOOKUP(q5_values!$C39,Sheet1!$AE$139:$AJ$154,6,TRUE)</f>
        <v>5</v>
      </c>
      <c r="I39">
        <f>VLOOKUP(q5_values!$C39,Sheet1!$AE$139:$AK$154,7,TRUE)</f>
        <v>5</v>
      </c>
      <c r="J39">
        <f>VLOOKUP(q5_values!$C39,Sheet1!$AE$139:$AL$154,8,TRUE)</f>
        <v>5</v>
      </c>
      <c r="K39">
        <f>VLOOKUP(q5_values!$C39,Sheet1!$AE$139:$AO$154,9,TRUE)</f>
        <v>4.57</v>
      </c>
      <c r="L39">
        <f>VLOOKUP(q5_values!$C39,Sheet1!$AE$139:$AO$154,10,TRUE)</f>
        <v>0.62</v>
      </c>
      <c r="M39">
        <f>VLOOKUP(q5_values!$C39,Sheet1!$AE$139:$AO$154,11,TRUE)</f>
        <v>1</v>
      </c>
    </row>
    <row r="40" spans="1:13">
      <c r="A40">
        <v>4</v>
      </c>
      <c r="B40">
        <v>39</v>
      </c>
      <c r="C40">
        <v>12</v>
      </c>
      <c r="D40">
        <f>VLOOKUP(q5_values!$C40,Sheet1!$AE$139:$AF$154,2,TRUE)</f>
        <v>2</v>
      </c>
      <c r="E40">
        <f>VLOOKUP(q5_values!$C40,Sheet1!$AE$139:$AG$154,3,TRUE)</f>
        <v>1</v>
      </c>
      <c r="F40">
        <f>VLOOKUP(q5_values!$C40,Sheet1!$AE$139:$AH$154,4,TRUE)</f>
        <v>1</v>
      </c>
      <c r="G40">
        <f>VLOOKUP(q5_values!$C40,Sheet1!$AE$139:$AI$154,5,TRUE)</f>
        <v>3</v>
      </c>
      <c r="H40">
        <f>VLOOKUP(q5_values!$C40,Sheet1!$AE$139:$AJ$154,6,TRUE)</f>
        <v>2</v>
      </c>
      <c r="I40">
        <f>VLOOKUP(q5_values!$C40,Sheet1!$AE$139:$AK$154,7,TRUE)</f>
        <v>1</v>
      </c>
      <c r="J40">
        <f>VLOOKUP(q5_values!$C40,Sheet1!$AE$139:$AL$154,8,TRUE)</f>
        <v>1</v>
      </c>
      <c r="K40">
        <f>VLOOKUP(q5_values!$C40,Sheet1!$AE$139:$AO$154,9,TRUE)</f>
        <v>1.57</v>
      </c>
      <c r="L40">
        <f>VLOOKUP(q5_values!$C40,Sheet1!$AE$139:$AO$154,10,TRUE)</f>
        <v>0.62</v>
      </c>
      <c r="M40">
        <f>VLOOKUP(q5_values!$C40,Sheet1!$AE$139:$AO$154,11,TRUE)</f>
        <v>1</v>
      </c>
    </row>
    <row r="41" spans="1:13">
      <c r="A41">
        <v>4</v>
      </c>
      <c r="B41">
        <v>40</v>
      </c>
      <c r="C41">
        <v>3</v>
      </c>
      <c r="D41">
        <f>VLOOKUP(q5_values!$C41,Sheet1!$AE$139:$AF$154,2,TRUE)</f>
        <v>1</v>
      </c>
      <c r="E41">
        <f>VLOOKUP(q5_values!$C41,Sheet1!$AE$139:$AG$154,3,TRUE)</f>
        <v>4</v>
      </c>
      <c r="F41">
        <f>VLOOKUP(q5_values!$C41,Sheet1!$AE$139:$AH$154,4,TRUE)</f>
        <v>1</v>
      </c>
      <c r="G41">
        <f>VLOOKUP(q5_values!$C41,Sheet1!$AE$139:$AI$154,5,TRUE)</f>
        <v>1</v>
      </c>
      <c r="H41">
        <f>VLOOKUP(q5_values!$C41,Sheet1!$AE$139:$AJ$154,6,TRUE)</f>
        <v>2</v>
      </c>
      <c r="I41">
        <f>VLOOKUP(q5_values!$C41,Sheet1!$AE$139:$AK$154,7,TRUE)</f>
        <v>1</v>
      </c>
      <c r="J41">
        <f>VLOOKUP(q5_values!$C41,Sheet1!$AE$139:$AL$154,8,TRUE)</f>
        <v>1</v>
      </c>
      <c r="K41">
        <f>VLOOKUP(q5_values!$C41,Sheet1!$AE$139:$AO$154,9,TRUE)</f>
        <v>1.57</v>
      </c>
      <c r="L41">
        <f>VLOOKUP(q5_values!$C41,Sheet1!$AE$139:$AO$154,10,TRUE)</f>
        <v>1.29</v>
      </c>
      <c r="M41">
        <f>VLOOKUP(q5_values!$C41,Sheet1!$AE$139:$AO$154,11,TRUE)</f>
        <v>1</v>
      </c>
    </row>
    <row r="42" spans="1:13">
      <c r="A42">
        <v>5</v>
      </c>
      <c r="B42">
        <v>41</v>
      </c>
      <c r="C42">
        <v>7</v>
      </c>
      <c r="D42">
        <f>VLOOKUP(q5_values!$C42,Sheet1!$AE$139:$AF$154,2,TRUE)</f>
        <v>5</v>
      </c>
      <c r="E42">
        <f>VLOOKUP(q5_values!$C42,Sheet1!$AE$139:$AG$154,3,TRUE)</f>
        <v>5</v>
      </c>
      <c r="F42">
        <f>VLOOKUP(q5_values!$C42,Sheet1!$AE$139:$AH$154,4,TRUE)</f>
        <v>5</v>
      </c>
      <c r="G42">
        <f>VLOOKUP(q5_values!$C42,Sheet1!$AE$139:$AI$154,5,TRUE)</f>
        <v>4</v>
      </c>
      <c r="H42">
        <f>VLOOKUP(q5_values!$C42,Sheet1!$AE$139:$AJ$154,6,TRUE)</f>
        <v>3</v>
      </c>
      <c r="I42">
        <f>VLOOKUP(q5_values!$C42,Sheet1!$AE$139:$AK$154,7,TRUE)</f>
        <v>5</v>
      </c>
      <c r="J42">
        <f>VLOOKUP(q5_values!$C42,Sheet1!$AE$139:$AL$154,8,TRUE)</f>
        <v>5</v>
      </c>
      <c r="K42">
        <f>VLOOKUP(q5_values!$C42,Sheet1!$AE$139:$AO$154,9,TRUE)</f>
        <v>4.57</v>
      </c>
      <c r="L42">
        <f>VLOOKUP(q5_values!$C42,Sheet1!$AE$139:$AO$154,10,TRUE)</f>
        <v>0.62</v>
      </c>
      <c r="M42">
        <f>VLOOKUP(q5_values!$C42,Sheet1!$AE$139:$AO$154,11,TRUE)</f>
        <v>10</v>
      </c>
    </row>
    <row r="43" spans="1:13">
      <c r="A43">
        <v>5</v>
      </c>
      <c r="B43">
        <v>42</v>
      </c>
      <c r="C43">
        <v>13</v>
      </c>
      <c r="D43">
        <f>VLOOKUP(q5_values!$C43,Sheet1!$AE$139:$AF$154,2,TRUE)</f>
        <v>4</v>
      </c>
      <c r="E43">
        <f>VLOOKUP(q5_values!$C43,Sheet1!$AE$139:$AG$154,3,TRUE)</f>
        <v>3</v>
      </c>
      <c r="F43">
        <f>VLOOKUP(q5_values!$C43,Sheet1!$AE$139:$AH$154,4,TRUE)</f>
        <v>4</v>
      </c>
      <c r="G43">
        <f>VLOOKUP(q5_values!$C43,Sheet1!$AE$139:$AI$154,5,TRUE)</f>
        <v>5</v>
      </c>
      <c r="H43">
        <f>VLOOKUP(q5_values!$C43,Sheet1!$AE$139:$AJ$154,6,TRUE)</f>
        <v>1</v>
      </c>
      <c r="I43">
        <f>VLOOKUP(q5_values!$C43,Sheet1!$AE$139:$AK$154,7,TRUE)</f>
        <v>2</v>
      </c>
      <c r="J43">
        <f>VLOOKUP(q5_values!$C43,Sheet1!$AE$139:$AL$154,8,TRUE)</f>
        <v>5</v>
      </c>
      <c r="K43">
        <f>VLOOKUP(q5_values!$C43,Sheet1!$AE$139:$AO$154,9,TRUE)</f>
        <v>3.43</v>
      </c>
      <c r="L43">
        <f>VLOOKUP(q5_values!$C43,Sheet1!$AE$139:$AO$154,10,TRUE)</f>
        <v>2.29</v>
      </c>
      <c r="M43">
        <f>VLOOKUP(q5_values!$C43,Sheet1!$AE$139:$AO$154,11,TRUE)</f>
        <v>7</v>
      </c>
    </row>
    <row r="44" spans="1:13">
      <c r="A44">
        <v>5</v>
      </c>
      <c r="B44">
        <v>43</v>
      </c>
      <c r="C44">
        <v>2</v>
      </c>
      <c r="D44">
        <f>VLOOKUP(q5_values!$C44,Sheet1!$AE$139:$AF$154,2,TRUE)</f>
        <v>5</v>
      </c>
      <c r="E44">
        <f>VLOOKUP(q5_values!$C44,Sheet1!$AE$139:$AG$154,3,TRUE)</f>
        <v>2</v>
      </c>
      <c r="F44">
        <f>VLOOKUP(q5_values!$C44,Sheet1!$AE$139:$AH$154,4,TRUE)</f>
        <v>4</v>
      </c>
      <c r="G44">
        <f>VLOOKUP(q5_values!$C44,Sheet1!$AE$139:$AI$154,5,TRUE)</f>
        <v>2</v>
      </c>
      <c r="H44">
        <f>VLOOKUP(q5_values!$C44,Sheet1!$AE$139:$AJ$154,6,TRUE)</f>
        <v>2</v>
      </c>
      <c r="I44">
        <f>VLOOKUP(q5_values!$C44,Sheet1!$AE$139:$AK$154,7,TRUE)</f>
        <v>5</v>
      </c>
      <c r="J44">
        <f>VLOOKUP(q5_values!$C44,Sheet1!$AE$139:$AL$154,8,TRUE)</f>
        <v>5</v>
      </c>
      <c r="K44">
        <f>VLOOKUP(q5_values!$C44,Sheet1!$AE$139:$AO$154,9,TRUE)</f>
        <v>3.57</v>
      </c>
      <c r="L44">
        <f>VLOOKUP(q5_values!$C44,Sheet1!$AE$139:$AO$154,10,TRUE)</f>
        <v>2.29</v>
      </c>
      <c r="M44">
        <f>VLOOKUP(q5_values!$C44,Sheet1!$AE$139:$AO$154,11,TRUE)</f>
        <v>4</v>
      </c>
    </row>
    <row r="45" spans="1:13">
      <c r="A45">
        <v>5</v>
      </c>
      <c r="B45">
        <v>44</v>
      </c>
      <c r="C45">
        <v>1</v>
      </c>
      <c r="D45">
        <f>VLOOKUP(q5_values!$C45,Sheet1!$AE$139:$AF$154,2,TRUE)</f>
        <v>5</v>
      </c>
      <c r="E45">
        <f>VLOOKUP(q5_values!$C45,Sheet1!$AE$139:$AG$154,3,TRUE)</f>
        <v>3</v>
      </c>
      <c r="F45">
        <f>VLOOKUP(q5_values!$C45,Sheet1!$AE$139:$AH$154,4,TRUE)</f>
        <v>5</v>
      </c>
      <c r="G45">
        <f>VLOOKUP(q5_values!$C45,Sheet1!$AE$139:$AI$154,5,TRUE)</f>
        <v>5</v>
      </c>
      <c r="H45">
        <f>VLOOKUP(q5_values!$C45,Sheet1!$AE$139:$AJ$154,6,TRUE)</f>
        <v>3</v>
      </c>
      <c r="I45">
        <f>VLOOKUP(q5_values!$C45,Sheet1!$AE$139:$AK$154,7,TRUE)</f>
        <v>5</v>
      </c>
      <c r="J45">
        <f>VLOOKUP(q5_values!$C45,Sheet1!$AE$139:$AL$154,8,TRUE)</f>
        <v>5</v>
      </c>
      <c r="K45">
        <f>VLOOKUP(q5_values!$C45,Sheet1!$AE$139:$AO$154,9,TRUE)</f>
        <v>4.43</v>
      </c>
      <c r="L45">
        <f>VLOOKUP(q5_values!$C45,Sheet1!$AE$139:$AO$154,10,TRUE)</f>
        <v>0.95</v>
      </c>
      <c r="M45">
        <f>VLOOKUP(q5_values!$C45,Sheet1!$AE$139:$AO$154,11,TRUE)</f>
        <v>7</v>
      </c>
    </row>
    <row r="46" spans="1:13">
      <c r="A46">
        <v>5</v>
      </c>
      <c r="B46">
        <v>45</v>
      </c>
      <c r="C46">
        <v>3</v>
      </c>
      <c r="D46">
        <f>VLOOKUP(q5_values!$C46,Sheet1!$AE$139:$AF$154,2,TRUE)</f>
        <v>1</v>
      </c>
      <c r="E46">
        <f>VLOOKUP(q5_values!$C46,Sheet1!$AE$139:$AG$154,3,TRUE)</f>
        <v>4</v>
      </c>
      <c r="F46">
        <f>VLOOKUP(q5_values!$C46,Sheet1!$AE$139:$AH$154,4,TRUE)</f>
        <v>1</v>
      </c>
      <c r="G46">
        <f>VLOOKUP(q5_values!$C46,Sheet1!$AE$139:$AI$154,5,TRUE)</f>
        <v>1</v>
      </c>
      <c r="H46">
        <f>VLOOKUP(q5_values!$C46,Sheet1!$AE$139:$AJ$154,6,TRUE)</f>
        <v>2</v>
      </c>
      <c r="I46">
        <f>VLOOKUP(q5_values!$C46,Sheet1!$AE$139:$AK$154,7,TRUE)</f>
        <v>1</v>
      </c>
      <c r="J46">
        <f>VLOOKUP(q5_values!$C46,Sheet1!$AE$139:$AL$154,8,TRUE)</f>
        <v>1</v>
      </c>
      <c r="K46">
        <f>VLOOKUP(q5_values!$C46,Sheet1!$AE$139:$AO$154,9,TRUE)</f>
        <v>1.57</v>
      </c>
      <c r="L46">
        <f>VLOOKUP(q5_values!$C46,Sheet1!$AE$139:$AO$154,10,TRUE)</f>
        <v>1.29</v>
      </c>
      <c r="M46">
        <f>VLOOKUP(q5_values!$C46,Sheet1!$AE$139:$AO$154,11,TRUE)</f>
        <v>1</v>
      </c>
    </row>
    <row r="47" spans="1:13">
      <c r="A47">
        <v>5</v>
      </c>
      <c r="B47">
        <v>46</v>
      </c>
      <c r="C47">
        <v>5</v>
      </c>
      <c r="D47">
        <f>VLOOKUP(q5_values!$C47,Sheet1!$AE$139:$AF$154,2,TRUE)</f>
        <v>4</v>
      </c>
      <c r="E47">
        <f>VLOOKUP(q5_values!$C47,Sheet1!$AE$139:$AG$154,3,TRUE)</f>
        <v>1</v>
      </c>
      <c r="F47">
        <f>VLOOKUP(q5_values!$C47,Sheet1!$AE$139:$AH$154,4,TRUE)</f>
        <v>5</v>
      </c>
      <c r="G47">
        <f>VLOOKUP(q5_values!$C47,Sheet1!$AE$139:$AI$154,5,TRUE)</f>
        <v>4</v>
      </c>
      <c r="H47">
        <f>VLOOKUP(q5_values!$C47,Sheet1!$AE$139:$AJ$154,6,TRUE)</f>
        <v>4</v>
      </c>
      <c r="I47">
        <f>VLOOKUP(q5_values!$C47,Sheet1!$AE$139:$AK$154,7,TRUE)</f>
        <v>4</v>
      </c>
      <c r="J47">
        <f>VLOOKUP(q5_values!$C47,Sheet1!$AE$139:$AL$154,8,TRUE)</f>
        <v>3</v>
      </c>
      <c r="K47">
        <f>VLOOKUP(q5_values!$C47,Sheet1!$AE$139:$AO$154,9,TRUE)</f>
        <v>3.57</v>
      </c>
      <c r="L47">
        <f>VLOOKUP(q5_values!$C47,Sheet1!$AE$139:$AO$154,10,TRUE)</f>
        <v>1.62</v>
      </c>
      <c r="M47">
        <f>VLOOKUP(q5_values!$C47,Sheet1!$AE$139:$AO$154,11,TRUE)</f>
        <v>1</v>
      </c>
    </row>
    <row r="48" spans="1:13">
      <c r="A48">
        <v>5</v>
      </c>
      <c r="B48">
        <v>47</v>
      </c>
      <c r="C48">
        <v>12</v>
      </c>
      <c r="D48">
        <f>VLOOKUP(q5_values!$C48,Sheet1!$AE$139:$AF$154,2,TRUE)</f>
        <v>2</v>
      </c>
      <c r="E48">
        <f>VLOOKUP(q5_values!$C48,Sheet1!$AE$139:$AG$154,3,TRUE)</f>
        <v>1</v>
      </c>
      <c r="F48">
        <f>VLOOKUP(q5_values!$C48,Sheet1!$AE$139:$AH$154,4,TRUE)</f>
        <v>1</v>
      </c>
      <c r="G48">
        <f>VLOOKUP(q5_values!$C48,Sheet1!$AE$139:$AI$154,5,TRUE)</f>
        <v>3</v>
      </c>
      <c r="H48">
        <f>VLOOKUP(q5_values!$C48,Sheet1!$AE$139:$AJ$154,6,TRUE)</f>
        <v>2</v>
      </c>
      <c r="I48">
        <f>VLOOKUP(q5_values!$C48,Sheet1!$AE$139:$AK$154,7,TRUE)</f>
        <v>1</v>
      </c>
      <c r="J48">
        <f>VLOOKUP(q5_values!$C48,Sheet1!$AE$139:$AL$154,8,TRUE)</f>
        <v>1</v>
      </c>
      <c r="K48">
        <f>VLOOKUP(q5_values!$C48,Sheet1!$AE$139:$AO$154,9,TRUE)</f>
        <v>1.57</v>
      </c>
      <c r="L48">
        <f>VLOOKUP(q5_values!$C48,Sheet1!$AE$139:$AO$154,10,TRUE)</f>
        <v>0.62</v>
      </c>
      <c r="M48">
        <f>VLOOKUP(q5_values!$C48,Sheet1!$AE$139:$AO$154,11,TRUE)</f>
        <v>1</v>
      </c>
    </row>
    <row r="49" spans="1:13">
      <c r="A49">
        <v>5</v>
      </c>
      <c r="B49">
        <v>48</v>
      </c>
      <c r="C49">
        <v>15</v>
      </c>
      <c r="D49">
        <f>VLOOKUP(q5_values!$C49,Sheet1!$AE$139:$AF$154,2,TRUE)</f>
        <v>4</v>
      </c>
      <c r="E49">
        <f>VLOOKUP(q5_values!$C49,Sheet1!$AE$139:$AG$154,3,TRUE)</f>
        <v>3</v>
      </c>
      <c r="F49">
        <f>VLOOKUP(q5_values!$C49,Sheet1!$AE$139:$AH$154,4,TRUE)</f>
        <v>3</v>
      </c>
      <c r="G49">
        <f>VLOOKUP(q5_values!$C49,Sheet1!$AE$139:$AI$154,5,TRUE)</f>
        <v>5</v>
      </c>
      <c r="H49">
        <f>VLOOKUP(q5_values!$C49,Sheet1!$AE$139:$AJ$154,6,TRUE)</f>
        <v>2</v>
      </c>
      <c r="I49">
        <f>VLOOKUP(q5_values!$C49,Sheet1!$AE$139:$AK$154,7,TRUE)</f>
        <v>2</v>
      </c>
      <c r="J49">
        <f>VLOOKUP(q5_values!$C49,Sheet1!$AE$139:$AL$154,8,TRUE)</f>
        <v>5</v>
      </c>
      <c r="K49">
        <f>VLOOKUP(q5_values!$C49,Sheet1!$AE$139:$AO$154,9,TRUE)</f>
        <v>3.43</v>
      </c>
      <c r="L49">
        <f>VLOOKUP(q5_values!$C49,Sheet1!$AE$139:$AO$154,10,TRUE)</f>
        <v>1.62</v>
      </c>
      <c r="M49">
        <f>VLOOKUP(q5_values!$C49,Sheet1!$AE$139:$AO$154,11,TRUE)</f>
        <v>10</v>
      </c>
    </row>
    <row r="50" spans="1:13">
      <c r="A50">
        <v>5</v>
      </c>
      <c r="B50">
        <v>49</v>
      </c>
      <c r="C50">
        <v>6</v>
      </c>
      <c r="D50">
        <f>VLOOKUP(q5_values!$C50,Sheet1!$AE$139:$AF$154,2,TRUE)</f>
        <v>4</v>
      </c>
      <c r="E50">
        <f>VLOOKUP(q5_values!$C50,Sheet1!$AE$139:$AG$154,3,TRUE)</f>
        <v>5</v>
      </c>
      <c r="F50">
        <f>VLOOKUP(q5_values!$C50,Sheet1!$AE$139:$AH$154,4,TRUE)</f>
        <v>5</v>
      </c>
      <c r="G50">
        <f>VLOOKUP(q5_values!$C50,Sheet1!$AE$139:$AI$154,5,TRUE)</f>
        <v>3</v>
      </c>
      <c r="H50">
        <f>VLOOKUP(q5_values!$C50,Sheet1!$AE$139:$AJ$154,6,TRUE)</f>
        <v>5</v>
      </c>
      <c r="I50">
        <f>VLOOKUP(q5_values!$C50,Sheet1!$AE$139:$AK$154,7,TRUE)</f>
        <v>5</v>
      </c>
      <c r="J50">
        <f>VLOOKUP(q5_values!$C50,Sheet1!$AE$139:$AL$154,8,TRUE)</f>
        <v>5</v>
      </c>
      <c r="K50">
        <f>VLOOKUP(q5_values!$C50,Sheet1!$AE$139:$AO$154,9,TRUE)</f>
        <v>4.57</v>
      </c>
      <c r="L50">
        <f>VLOOKUP(q5_values!$C50,Sheet1!$AE$139:$AO$154,10,TRUE)</f>
        <v>0.62</v>
      </c>
      <c r="M50">
        <f>VLOOKUP(q5_values!$C50,Sheet1!$AE$139:$AO$154,11,TRUE)</f>
        <v>1</v>
      </c>
    </row>
    <row r="51" spans="1:13">
      <c r="A51">
        <v>5</v>
      </c>
      <c r="B51">
        <v>50</v>
      </c>
      <c r="C51">
        <v>14</v>
      </c>
      <c r="D51">
        <f>VLOOKUP(q5_values!$C51,Sheet1!$AE$139:$AF$154,2,TRUE)</f>
        <v>4</v>
      </c>
      <c r="E51">
        <f>VLOOKUP(q5_values!$C51,Sheet1!$AE$139:$AG$154,3,TRUE)</f>
        <v>4</v>
      </c>
      <c r="F51">
        <f>VLOOKUP(q5_values!$C51,Sheet1!$AE$139:$AH$154,4,TRUE)</f>
        <v>5</v>
      </c>
      <c r="G51">
        <f>VLOOKUP(q5_values!$C51,Sheet1!$AE$139:$AI$154,5,TRUE)</f>
        <v>4</v>
      </c>
      <c r="H51">
        <f>VLOOKUP(q5_values!$C51,Sheet1!$AE$139:$AJ$154,6,TRUE)</f>
        <v>5</v>
      </c>
      <c r="I51">
        <f>VLOOKUP(q5_values!$C51,Sheet1!$AE$139:$AK$154,7,TRUE)</f>
        <v>4</v>
      </c>
      <c r="J51">
        <f>VLOOKUP(q5_values!$C51,Sheet1!$AE$139:$AL$154,8,TRUE)</f>
        <v>5</v>
      </c>
      <c r="K51">
        <f>VLOOKUP(q5_values!$C51,Sheet1!$AE$139:$AO$154,9,TRUE)</f>
        <v>4.43</v>
      </c>
      <c r="L51">
        <f>VLOOKUP(q5_values!$C51,Sheet1!$AE$139:$AO$154,10,TRUE)</f>
        <v>0.28999999999999998</v>
      </c>
      <c r="M51">
        <f>VLOOKUP(q5_values!$C51,Sheet1!$AE$139:$AO$154,11,TRUE)</f>
        <v>10</v>
      </c>
    </row>
    <row r="52" spans="1:13">
      <c r="A52">
        <v>6</v>
      </c>
      <c r="B52">
        <v>51</v>
      </c>
      <c r="C52">
        <v>6</v>
      </c>
      <c r="D52">
        <f>VLOOKUP(q5_values!$C52,Sheet1!$AE$139:$AF$154,2,TRUE)</f>
        <v>4</v>
      </c>
      <c r="E52">
        <f>VLOOKUP(q5_values!$C52,Sheet1!$AE$139:$AG$154,3,TRUE)</f>
        <v>5</v>
      </c>
      <c r="F52">
        <f>VLOOKUP(q5_values!$C52,Sheet1!$AE$139:$AH$154,4,TRUE)</f>
        <v>5</v>
      </c>
      <c r="G52">
        <f>VLOOKUP(q5_values!$C52,Sheet1!$AE$139:$AI$154,5,TRUE)</f>
        <v>3</v>
      </c>
      <c r="H52">
        <f>VLOOKUP(q5_values!$C52,Sheet1!$AE$139:$AJ$154,6,TRUE)</f>
        <v>5</v>
      </c>
      <c r="I52">
        <f>VLOOKUP(q5_values!$C52,Sheet1!$AE$139:$AK$154,7,TRUE)</f>
        <v>5</v>
      </c>
      <c r="J52">
        <f>VLOOKUP(q5_values!$C52,Sheet1!$AE$139:$AL$154,8,TRUE)</f>
        <v>5</v>
      </c>
      <c r="K52">
        <f>VLOOKUP(q5_values!$C52,Sheet1!$AE$139:$AO$154,9,TRUE)</f>
        <v>4.57</v>
      </c>
      <c r="L52">
        <f>VLOOKUP(q5_values!$C52,Sheet1!$AE$139:$AO$154,10,TRUE)</f>
        <v>0.62</v>
      </c>
      <c r="M52">
        <f>VLOOKUP(q5_values!$C52,Sheet1!$AE$139:$AO$154,11,TRUE)</f>
        <v>1</v>
      </c>
    </row>
    <row r="53" spans="1:13">
      <c r="A53">
        <v>6</v>
      </c>
      <c r="B53">
        <v>52</v>
      </c>
      <c r="C53">
        <v>16</v>
      </c>
      <c r="D53">
        <f>VLOOKUP(q5_values!$C53,Sheet1!$AE$139:$AF$154,2,TRUE)</f>
        <v>5</v>
      </c>
      <c r="E53">
        <f>VLOOKUP(q5_values!$C53,Sheet1!$AE$139:$AG$154,3,TRUE)</f>
        <v>5</v>
      </c>
      <c r="F53">
        <f>VLOOKUP(q5_values!$C53,Sheet1!$AE$139:$AH$154,4,TRUE)</f>
        <v>5</v>
      </c>
      <c r="G53">
        <f>VLOOKUP(q5_values!$C53,Sheet1!$AE$139:$AI$154,5,TRUE)</f>
        <v>5</v>
      </c>
      <c r="H53">
        <f>VLOOKUP(q5_values!$C53,Sheet1!$AE$139:$AJ$154,6,TRUE)</f>
        <v>2</v>
      </c>
      <c r="I53">
        <f>VLOOKUP(q5_values!$C53,Sheet1!$AE$139:$AK$154,7,TRUE)</f>
        <v>5</v>
      </c>
      <c r="J53">
        <f>VLOOKUP(q5_values!$C53,Sheet1!$AE$139:$AL$154,8,TRUE)</f>
        <v>5</v>
      </c>
      <c r="K53">
        <f>VLOOKUP(q5_values!$C53,Sheet1!$AE$139:$AO$154,9,TRUE)</f>
        <v>4.57</v>
      </c>
      <c r="L53">
        <f>VLOOKUP(q5_values!$C53,Sheet1!$AE$139:$AO$154,10,TRUE)</f>
        <v>1.29</v>
      </c>
      <c r="M53">
        <f>VLOOKUP(q5_values!$C53,Sheet1!$AE$139:$AO$154,11,TRUE)</f>
        <v>10</v>
      </c>
    </row>
    <row r="54" spans="1:13">
      <c r="A54">
        <v>6</v>
      </c>
      <c r="B54">
        <v>53</v>
      </c>
      <c r="C54">
        <v>5</v>
      </c>
      <c r="D54">
        <f>VLOOKUP(q5_values!$C54,Sheet1!$AE$139:$AF$154,2,TRUE)</f>
        <v>4</v>
      </c>
      <c r="E54">
        <f>VLOOKUP(q5_values!$C54,Sheet1!$AE$139:$AG$154,3,TRUE)</f>
        <v>1</v>
      </c>
      <c r="F54">
        <f>VLOOKUP(q5_values!$C54,Sheet1!$AE$139:$AH$154,4,TRUE)</f>
        <v>5</v>
      </c>
      <c r="G54">
        <f>VLOOKUP(q5_values!$C54,Sheet1!$AE$139:$AI$154,5,TRUE)</f>
        <v>4</v>
      </c>
      <c r="H54">
        <f>VLOOKUP(q5_values!$C54,Sheet1!$AE$139:$AJ$154,6,TRUE)</f>
        <v>4</v>
      </c>
      <c r="I54">
        <f>VLOOKUP(q5_values!$C54,Sheet1!$AE$139:$AK$154,7,TRUE)</f>
        <v>4</v>
      </c>
      <c r="J54">
        <f>VLOOKUP(q5_values!$C54,Sheet1!$AE$139:$AL$154,8,TRUE)</f>
        <v>3</v>
      </c>
      <c r="K54">
        <f>VLOOKUP(q5_values!$C54,Sheet1!$AE$139:$AO$154,9,TRUE)</f>
        <v>3.57</v>
      </c>
      <c r="L54">
        <f>VLOOKUP(q5_values!$C54,Sheet1!$AE$139:$AO$154,10,TRUE)</f>
        <v>1.62</v>
      </c>
      <c r="M54">
        <f>VLOOKUP(q5_values!$C54,Sheet1!$AE$139:$AO$154,11,TRUE)</f>
        <v>1</v>
      </c>
    </row>
    <row r="55" spans="1:13">
      <c r="A55">
        <v>6</v>
      </c>
      <c r="B55">
        <v>54</v>
      </c>
      <c r="C55">
        <v>11</v>
      </c>
      <c r="D55">
        <f>VLOOKUP(q5_values!$C55,Sheet1!$AE$139:$AF$154,2,TRUE)</f>
        <v>3</v>
      </c>
      <c r="E55">
        <f>VLOOKUP(q5_values!$C55,Sheet1!$AE$139:$AG$154,3,TRUE)</f>
        <v>2</v>
      </c>
      <c r="F55">
        <f>VLOOKUP(q5_values!$C55,Sheet1!$AE$139:$AH$154,4,TRUE)</f>
        <v>1</v>
      </c>
      <c r="G55">
        <f>VLOOKUP(q5_values!$C55,Sheet1!$AE$139:$AI$154,5,TRUE)</f>
        <v>1</v>
      </c>
      <c r="H55">
        <f>VLOOKUP(q5_values!$C55,Sheet1!$AE$139:$AJ$154,6,TRUE)</f>
        <v>1</v>
      </c>
      <c r="I55">
        <f>VLOOKUP(q5_values!$C55,Sheet1!$AE$139:$AK$154,7,TRUE)</f>
        <v>1</v>
      </c>
      <c r="J55">
        <f>VLOOKUP(q5_values!$C55,Sheet1!$AE$139:$AL$154,8,TRUE)</f>
        <v>2</v>
      </c>
      <c r="K55">
        <f>VLOOKUP(q5_values!$C55,Sheet1!$AE$139:$AO$154,9,TRUE)</f>
        <v>1.57</v>
      </c>
      <c r="L55">
        <f>VLOOKUP(q5_values!$C55,Sheet1!$AE$139:$AO$154,10,TRUE)</f>
        <v>0.62</v>
      </c>
      <c r="M55">
        <f>VLOOKUP(q5_values!$C55,Sheet1!$AE$139:$AO$154,11,TRUE)</f>
        <v>10</v>
      </c>
    </row>
    <row r="56" spans="1:13">
      <c r="A56">
        <v>6</v>
      </c>
      <c r="B56">
        <v>55</v>
      </c>
      <c r="C56">
        <v>4</v>
      </c>
      <c r="D56">
        <f>VLOOKUP(q5_values!$C56,Sheet1!$AE$139:$AF$154,2,TRUE)</f>
        <v>3</v>
      </c>
      <c r="E56">
        <f>VLOOKUP(q5_values!$C56,Sheet1!$AE$139:$AG$154,3,TRUE)</f>
        <v>3</v>
      </c>
      <c r="F56">
        <f>VLOOKUP(q5_values!$C56,Sheet1!$AE$139:$AH$154,4,TRUE)</f>
        <v>2</v>
      </c>
      <c r="G56">
        <f>VLOOKUP(q5_values!$C56,Sheet1!$AE$139:$AI$154,5,TRUE)</f>
        <v>2</v>
      </c>
      <c r="H56">
        <f>VLOOKUP(q5_values!$C56,Sheet1!$AE$139:$AJ$154,6,TRUE)</f>
        <v>3</v>
      </c>
      <c r="I56">
        <f>VLOOKUP(q5_values!$C56,Sheet1!$AE$139:$AK$154,7,TRUE)</f>
        <v>2</v>
      </c>
      <c r="J56">
        <f>VLOOKUP(q5_values!$C56,Sheet1!$AE$139:$AL$154,8,TRUE)</f>
        <v>3</v>
      </c>
      <c r="K56">
        <f>VLOOKUP(q5_values!$C56,Sheet1!$AE$139:$AO$154,9,TRUE)</f>
        <v>2.57</v>
      </c>
      <c r="L56">
        <f>VLOOKUP(q5_values!$C56,Sheet1!$AE$139:$AO$154,10,TRUE)</f>
        <v>0.28999999999999998</v>
      </c>
      <c r="M56">
        <f>VLOOKUP(q5_values!$C56,Sheet1!$AE$139:$AO$154,11,TRUE)</f>
        <v>1</v>
      </c>
    </row>
    <row r="57" spans="1:13">
      <c r="A57">
        <v>6</v>
      </c>
      <c r="B57">
        <v>56</v>
      </c>
      <c r="C57">
        <v>1</v>
      </c>
      <c r="D57">
        <f>VLOOKUP(q5_values!$C57,Sheet1!$AE$139:$AF$154,2,TRUE)</f>
        <v>5</v>
      </c>
      <c r="E57">
        <f>VLOOKUP(q5_values!$C57,Sheet1!$AE$139:$AG$154,3,TRUE)</f>
        <v>3</v>
      </c>
      <c r="F57">
        <f>VLOOKUP(q5_values!$C57,Sheet1!$AE$139:$AH$154,4,TRUE)</f>
        <v>5</v>
      </c>
      <c r="G57">
        <f>VLOOKUP(q5_values!$C57,Sheet1!$AE$139:$AI$154,5,TRUE)</f>
        <v>5</v>
      </c>
      <c r="H57">
        <f>VLOOKUP(q5_values!$C57,Sheet1!$AE$139:$AJ$154,6,TRUE)</f>
        <v>3</v>
      </c>
      <c r="I57">
        <f>VLOOKUP(q5_values!$C57,Sheet1!$AE$139:$AK$154,7,TRUE)</f>
        <v>5</v>
      </c>
      <c r="J57">
        <f>VLOOKUP(q5_values!$C57,Sheet1!$AE$139:$AL$154,8,TRUE)</f>
        <v>5</v>
      </c>
      <c r="K57">
        <f>VLOOKUP(q5_values!$C57,Sheet1!$AE$139:$AO$154,9,TRUE)</f>
        <v>4.43</v>
      </c>
      <c r="L57">
        <f>VLOOKUP(q5_values!$C57,Sheet1!$AE$139:$AO$154,10,TRUE)</f>
        <v>0.95</v>
      </c>
      <c r="M57">
        <f>VLOOKUP(q5_values!$C57,Sheet1!$AE$139:$AO$154,11,TRUE)</f>
        <v>7</v>
      </c>
    </row>
    <row r="58" spans="1:13">
      <c r="A58">
        <v>6</v>
      </c>
      <c r="B58">
        <v>57</v>
      </c>
      <c r="C58">
        <v>8</v>
      </c>
      <c r="D58">
        <f>VLOOKUP(q5_values!$C58,Sheet1!$AE$139:$AF$154,2,TRUE)</f>
        <v>2</v>
      </c>
      <c r="E58">
        <f>VLOOKUP(q5_values!$C58,Sheet1!$AE$139:$AG$154,3,TRUE)</f>
        <v>5</v>
      </c>
      <c r="F58">
        <f>VLOOKUP(q5_values!$C58,Sheet1!$AE$139:$AH$154,4,TRUE)</f>
        <v>5</v>
      </c>
      <c r="G58">
        <f>VLOOKUP(q5_values!$C58,Sheet1!$AE$139:$AI$154,5,TRUE)</f>
        <v>5</v>
      </c>
      <c r="H58">
        <f>VLOOKUP(q5_values!$C58,Sheet1!$AE$139:$AJ$154,6,TRUE)</f>
        <v>5</v>
      </c>
      <c r="I58">
        <f>VLOOKUP(q5_values!$C58,Sheet1!$AE$139:$AK$154,7,TRUE)</f>
        <v>5</v>
      </c>
      <c r="J58">
        <f>VLOOKUP(q5_values!$C58,Sheet1!$AE$139:$AL$154,8,TRUE)</f>
        <v>5</v>
      </c>
      <c r="K58">
        <f>VLOOKUP(q5_values!$C58,Sheet1!$AE$139:$AO$154,9,TRUE)</f>
        <v>4.57</v>
      </c>
      <c r="L58">
        <f>VLOOKUP(q5_values!$C58,Sheet1!$AE$139:$AO$154,10,TRUE)</f>
        <v>1.29</v>
      </c>
      <c r="M58">
        <f>VLOOKUP(q5_values!$C58,Sheet1!$AE$139:$AO$154,11,TRUE)</f>
        <v>1</v>
      </c>
    </row>
    <row r="59" spans="1:13">
      <c r="A59">
        <v>6</v>
      </c>
      <c r="B59">
        <v>58</v>
      </c>
      <c r="C59">
        <v>14</v>
      </c>
      <c r="D59">
        <f>VLOOKUP(q5_values!$C59,Sheet1!$AE$139:$AF$154,2,TRUE)</f>
        <v>4</v>
      </c>
      <c r="E59">
        <f>VLOOKUP(q5_values!$C59,Sheet1!$AE$139:$AG$154,3,TRUE)</f>
        <v>4</v>
      </c>
      <c r="F59">
        <f>VLOOKUP(q5_values!$C59,Sheet1!$AE$139:$AH$154,4,TRUE)</f>
        <v>5</v>
      </c>
      <c r="G59">
        <f>VLOOKUP(q5_values!$C59,Sheet1!$AE$139:$AI$154,5,TRUE)</f>
        <v>4</v>
      </c>
      <c r="H59">
        <f>VLOOKUP(q5_values!$C59,Sheet1!$AE$139:$AJ$154,6,TRUE)</f>
        <v>5</v>
      </c>
      <c r="I59">
        <f>VLOOKUP(q5_values!$C59,Sheet1!$AE$139:$AK$154,7,TRUE)</f>
        <v>4</v>
      </c>
      <c r="J59">
        <f>VLOOKUP(q5_values!$C59,Sheet1!$AE$139:$AL$154,8,TRUE)</f>
        <v>5</v>
      </c>
      <c r="K59">
        <f>VLOOKUP(q5_values!$C59,Sheet1!$AE$139:$AO$154,9,TRUE)</f>
        <v>4.43</v>
      </c>
      <c r="L59">
        <f>VLOOKUP(q5_values!$C59,Sheet1!$AE$139:$AO$154,10,TRUE)</f>
        <v>0.28999999999999998</v>
      </c>
      <c r="M59">
        <f>VLOOKUP(q5_values!$C59,Sheet1!$AE$139:$AO$154,11,TRUE)</f>
        <v>10</v>
      </c>
    </row>
    <row r="60" spans="1:13">
      <c r="A60">
        <v>6</v>
      </c>
      <c r="B60">
        <v>59</v>
      </c>
      <c r="C60">
        <v>13</v>
      </c>
      <c r="D60">
        <f>VLOOKUP(q5_values!$C60,Sheet1!$AE$139:$AF$154,2,TRUE)</f>
        <v>4</v>
      </c>
      <c r="E60">
        <f>VLOOKUP(q5_values!$C60,Sheet1!$AE$139:$AG$154,3,TRUE)</f>
        <v>3</v>
      </c>
      <c r="F60">
        <f>VLOOKUP(q5_values!$C60,Sheet1!$AE$139:$AH$154,4,TRUE)</f>
        <v>4</v>
      </c>
      <c r="G60">
        <f>VLOOKUP(q5_values!$C60,Sheet1!$AE$139:$AI$154,5,TRUE)</f>
        <v>5</v>
      </c>
      <c r="H60">
        <f>VLOOKUP(q5_values!$C60,Sheet1!$AE$139:$AJ$154,6,TRUE)</f>
        <v>1</v>
      </c>
      <c r="I60">
        <f>VLOOKUP(q5_values!$C60,Sheet1!$AE$139:$AK$154,7,TRUE)</f>
        <v>2</v>
      </c>
      <c r="J60">
        <f>VLOOKUP(q5_values!$C60,Sheet1!$AE$139:$AL$154,8,TRUE)</f>
        <v>5</v>
      </c>
      <c r="K60">
        <f>VLOOKUP(q5_values!$C60,Sheet1!$AE$139:$AO$154,9,TRUE)</f>
        <v>3.43</v>
      </c>
      <c r="L60">
        <f>VLOOKUP(q5_values!$C60,Sheet1!$AE$139:$AO$154,10,TRUE)</f>
        <v>2.29</v>
      </c>
      <c r="M60">
        <f>VLOOKUP(q5_values!$C60,Sheet1!$AE$139:$AO$154,11,TRUE)</f>
        <v>7</v>
      </c>
    </row>
    <row r="61" spans="1:13">
      <c r="A61">
        <v>6</v>
      </c>
      <c r="B61">
        <v>60</v>
      </c>
      <c r="C61">
        <v>2</v>
      </c>
      <c r="D61">
        <f>VLOOKUP(q5_values!$C61,Sheet1!$AE$139:$AF$154,2,TRUE)</f>
        <v>5</v>
      </c>
      <c r="E61">
        <f>VLOOKUP(q5_values!$C61,Sheet1!$AE$139:$AG$154,3,TRUE)</f>
        <v>2</v>
      </c>
      <c r="F61">
        <f>VLOOKUP(q5_values!$C61,Sheet1!$AE$139:$AH$154,4,TRUE)</f>
        <v>4</v>
      </c>
      <c r="G61">
        <f>VLOOKUP(q5_values!$C61,Sheet1!$AE$139:$AI$154,5,TRUE)</f>
        <v>2</v>
      </c>
      <c r="H61">
        <f>VLOOKUP(q5_values!$C61,Sheet1!$AE$139:$AJ$154,6,TRUE)</f>
        <v>2</v>
      </c>
      <c r="I61">
        <f>VLOOKUP(q5_values!$C61,Sheet1!$AE$139:$AK$154,7,TRUE)</f>
        <v>5</v>
      </c>
      <c r="J61">
        <f>VLOOKUP(q5_values!$C61,Sheet1!$AE$139:$AL$154,8,TRUE)</f>
        <v>5</v>
      </c>
      <c r="K61">
        <f>VLOOKUP(q5_values!$C61,Sheet1!$AE$139:$AO$154,9,TRUE)</f>
        <v>3.57</v>
      </c>
      <c r="L61">
        <f>VLOOKUP(q5_values!$C61,Sheet1!$AE$139:$AO$154,10,TRUE)</f>
        <v>2.29</v>
      </c>
      <c r="M61">
        <f>VLOOKUP(q5_values!$C61,Sheet1!$AE$139:$AO$154,11,TRUE)</f>
        <v>4</v>
      </c>
    </row>
    <row r="62" spans="1:13">
      <c r="A62">
        <v>7</v>
      </c>
      <c r="B62">
        <v>61</v>
      </c>
      <c r="C62">
        <v>16</v>
      </c>
      <c r="D62">
        <f>VLOOKUP(q5_values!$C62,Sheet1!$AE$139:$AF$154,2,TRUE)</f>
        <v>5</v>
      </c>
      <c r="E62">
        <f>VLOOKUP(q5_values!$C62,Sheet1!$AE$139:$AG$154,3,TRUE)</f>
        <v>5</v>
      </c>
      <c r="F62">
        <f>VLOOKUP(q5_values!$C62,Sheet1!$AE$139:$AH$154,4,TRUE)</f>
        <v>5</v>
      </c>
      <c r="G62">
        <f>VLOOKUP(q5_values!$C62,Sheet1!$AE$139:$AI$154,5,TRUE)</f>
        <v>5</v>
      </c>
      <c r="H62">
        <f>VLOOKUP(q5_values!$C62,Sheet1!$AE$139:$AJ$154,6,TRUE)</f>
        <v>2</v>
      </c>
      <c r="I62">
        <f>VLOOKUP(q5_values!$C62,Sheet1!$AE$139:$AK$154,7,TRUE)</f>
        <v>5</v>
      </c>
      <c r="J62">
        <f>VLOOKUP(q5_values!$C62,Sheet1!$AE$139:$AL$154,8,TRUE)</f>
        <v>5</v>
      </c>
      <c r="K62">
        <f>VLOOKUP(q5_values!$C62,Sheet1!$AE$139:$AO$154,9,TRUE)</f>
        <v>4.57</v>
      </c>
      <c r="L62">
        <f>VLOOKUP(q5_values!$C62,Sheet1!$AE$139:$AO$154,10,TRUE)</f>
        <v>1.29</v>
      </c>
      <c r="M62">
        <f>VLOOKUP(q5_values!$C62,Sheet1!$AE$139:$AO$154,11,TRUE)</f>
        <v>10</v>
      </c>
    </row>
    <row r="63" spans="1:13">
      <c r="A63">
        <v>7</v>
      </c>
      <c r="B63">
        <v>62</v>
      </c>
      <c r="C63">
        <v>8</v>
      </c>
      <c r="D63">
        <f>VLOOKUP(q5_values!$C63,Sheet1!$AE$139:$AF$154,2,TRUE)</f>
        <v>2</v>
      </c>
      <c r="E63">
        <f>VLOOKUP(q5_values!$C63,Sheet1!$AE$139:$AG$154,3,TRUE)</f>
        <v>5</v>
      </c>
      <c r="F63">
        <f>VLOOKUP(q5_values!$C63,Sheet1!$AE$139:$AH$154,4,TRUE)</f>
        <v>5</v>
      </c>
      <c r="G63">
        <f>VLOOKUP(q5_values!$C63,Sheet1!$AE$139:$AI$154,5,TRUE)</f>
        <v>5</v>
      </c>
      <c r="H63">
        <f>VLOOKUP(q5_values!$C63,Sheet1!$AE$139:$AJ$154,6,TRUE)</f>
        <v>5</v>
      </c>
      <c r="I63">
        <f>VLOOKUP(q5_values!$C63,Sheet1!$AE$139:$AK$154,7,TRUE)</f>
        <v>5</v>
      </c>
      <c r="J63">
        <f>VLOOKUP(q5_values!$C63,Sheet1!$AE$139:$AL$154,8,TRUE)</f>
        <v>5</v>
      </c>
      <c r="K63">
        <f>VLOOKUP(q5_values!$C63,Sheet1!$AE$139:$AO$154,9,TRUE)</f>
        <v>4.57</v>
      </c>
      <c r="L63">
        <f>VLOOKUP(q5_values!$C63,Sheet1!$AE$139:$AO$154,10,TRUE)</f>
        <v>1.29</v>
      </c>
      <c r="M63">
        <f>VLOOKUP(q5_values!$C63,Sheet1!$AE$139:$AO$154,11,TRUE)</f>
        <v>1</v>
      </c>
    </row>
    <row r="64" spans="1:13">
      <c r="A64">
        <v>7</v>
      </c>
      <c r="B64">
        <v>63</v>
      </c>
      <c r="C64">
        <v>3</v>
      </c>
      <c r="D64">
        <f>VLOOKUP(q5_values!$C64,Sheet1!$AE$139:$AF$154,2,TRUE)</f>
        <v>1</v>
      </c>
      <c r="E64">
        <f>VLOOKUP(q5_values!$C64,Sheet1!$AE$139:$AG$154,3,TRUE)</f>
        <v>4</v>
      </c>
      <c r="F64">
        <f>VLOOKUP(q5_values!$C64,Sheet1!$AE$139:$AH$154,4,TRUE)</f>
        <v>1</v>
      </c>
      <c r="G64">
        <f>VLOOKUP(q5_values!$C64,Sheet1!$AE$139:$AI$154,5,TRUE)</f>
        <v>1</v>
      </c>
      <c r="H64">
        <f>VLOOKUP(q5_values!$C64,Sheet1!$AE$139:$AJ$154,6,TRUE)</f>
        <v>2</v>
      </c>
      <c r="I64">
        <f>VLOOKUP(q5_values!$C64,Sheet1!$AE$139:$AK$154,7,TRUE)</f>
        <v>1</v>
      </c>
      <c r="J64">
        <f>VLOOKUP(q5_values!$C64,Sheet1!$AE$139:$AL$154,8,TRUE)</f>
        <v>1</v>
      </c>
      <c r="K64">
        <f>VLOOKUP(q5_values!$C64,Sheet1!$AE$139:$AO$154,9,TRUE)</f>
        <v>1.57</v>
      </c>
      <c r="L64">
        <f>VLOOKUP(q5_values!$C64,Sheet1!$AE$139:$AO$154,10,TRUE)</f>
        <v>1.29</v>
      </c>
      <c r="M64">
        <f>VLOOKUP(q5_values!$C64,Sheet1!$AE$139:$AO$154,11,TRUE)</f>
        <v>1</v>
      </c>
    </row>
    <row r="65" spans="1:13">
      <c r="A65">
        <v>7</v>
      </c>
      <c r="B65">
        <v>64</v>
      </c>
      <c r="C65">
        <v>15</v>
      </c>
      <c r="D65">
        <f>VLOOKUP(q5_values!$C65,Sheet1!$AE$139:$AF$154,2,TRUE)</f>
        <v>4</v>
      </c>
      <c r="E65">
        <f>VLOOKUP(q5_values!$C65,Sheet1!$AE$139:$AG$154,3,TRUE)</f>
        <v>3</v>
      </c>
      <c r="F65">
        <f>VLOOKUP(q5_values!$C65,Sheet1!$AE$139:$AH$154,4,TRUE)</f>
        <v>3</v>
      </c>
      <c r="G65">
        <f>VLOOKUP(q5_values!$C65,Sheet1!$AE$139:$AI$154,5,TRUE)</f>
        <v>5</v>
      </c>
      <c r="H65">
        <f>VLOOKUP(q5_values!$C65,Sheet1!$AE$139:$AJ$154,6,TRUE)</f>
        <v>2</v>
      </c>
      <c r="I65">
        <f>VLOOKUP(q5_values!$C65,Sheet1!$AE$139:$AK$154,7,TRUE)</f>
        <v>2</v>
      </c>
      <c r="J65">
        <f>VLOOKUP(q5_values!$C65,Sheet1!$AE$139:$AL$154,8,TRUE)</f>
        <v>5</v>
      </c>
      <c r="K65">
        <f>VLOOKUP(q5_values!$C65,Sheet1!$AE$139:$AO$154,9,TRUE)</f>
        <v>3.43</v>
      </c>
      <c r="L65">
        <f>VLOOKUP(q5_values!$C65,Sheet1!$AE$139:$AO$154,10,TRUE)</f>
        <v>1.62</v>
      </c>
      <c r="M65">
        <f>VLOOKUP(q5_values!$C65,Sheet1!$AE$139:$AO$154,11,TRUE)</f>
        <v>10</v>
      </c>
    </row>
    <row r="66" spans="1:13">
      <c r="A66">
        <v>7</v>
      </c>
      <c r="B66">
        <v>65</v>
      </c>
      <c r="C66">
        <v>7</v>
      </c>
      <c r="D66">
        <f>VLOOKUP(q5_values!$C66,Sheet1!$AE$139:$AF$154,2,TRUE)</f>
        <v>5</v>
      </c>
      <c r="E66">
        <f>VLOOKUP(q5_values!$C66,Sheet1!$AE$139:$AG$154,3,TRUE)</f>
        <v>5</v>
      </c>
      <c r="F66">
        <f>VLOOKUP(q5_values!$C66,Sheet1!$AE$139:$AH$154,4,TRUE)</f>
        <v>5</v>
      </c>
      <c r="G66">
        <f>VLOOKUP(q5_values!$C66,Sheet1!$AE$139:$AI$154,5,TRUE)</f>
        <v>4</v>
      </c>
      <c r="H66">
        <f>VLOOKUP(q5_values!$C66,Sheet1!$AE$139:$AJ$154,6,TRUE)</f>
        <v>3</v>
      </c>
      <c r="I66">
        <f>VLOOKUP(q5_values!$C66,Sheet1!$AE$139:$AK$154,7,TRUE)</f>
        <v>5</v>
      </c>
      <c r="J66">
        <f>VLOOKUP(q5_values!$C66,Sheet1!$AE$139:$AL$154,8,TRUE)</f>
        <v>5</v>
      </c>
      <c r="K66">
        <f>VLOOKUP(q5_values!$C66,Sheet1!$AE$139:$AO$154,9,TRUE)</f>
        <v>4.57</v>
      </c>
      <c r="L66">
        <f>VLOOKUP(q5_values!$C66,Sheet1!$AE$139:$AO$154,10,TRUE)</f>
        <v>0.62</v>
      </c>
      <c r="M66">
        <f>VLOOKUP(q5_values!$C66,Sheet1!$AE$139:$AO$154,11,TRUE)</f>
        <v>10</v>
      </c>
    </row>
    <row r="67" spans="1:13">
      <c r="A67">
        <v>7</v>
      </c>
      <c r="B67">
        <v>66</v>
      </c>
      <c r="C67">
        <v>4</v>
      </c>
      <c r="D67">
        <f>VLOOKUP(q5_values!$C67,Sheet1!$AE$139:$AF$154,2,TRUE)</f>
        <v>3</v>
      </c>
      <c r="E67">
        <f>VLOOKUP(q5_values!$C67,Sheet1!$AE$139:$AG$154,3,TRUE)</f>
        <v>3</v>
      </c>
      <c r="F67">
        <f>VLOOKUP(q5_values!$C67,Sheet1!$AE$139:$AH$154,4,TRUE)</f>
        <v>2</v>
      </c>
      <c r="G67">
        <f>VLOOKUP(q5_values!$C67,Sheet1!$AE$139:$AI$154,5,TRUE)</f>
        <v>2</v>
      </c>
      <c r="H67">
        <f>VLOOKUP(q5_values!$C67,Sheet1!$AE$139:$AJ$154,6,TRUE)</f>
        <v>3</v>
      </c>
      <c r="I67">
        <f>VLOOKUP(q5_values!$C67,Sheet1!$AE$139:$AK$154,7,TRUE)</f>
        <v>2</v>
      </c>
      <c r="J67">
        <f>VLOOKUP(q5_values!$C67,Sheet1!$AE$139:$AL$154,8,TRUE)</f>
        <v>3</v>
      </c>
      <c r="K67">
        <f>VLOOKUP(q5_values!$C67,Sheet1!$AE$139:$AO$154,9,TRUE)</f>
        <v>2.57</v>
      </c>
      <c r="L67">
        <f>VLOOKUP(q5_values!$C67,Sheet1!$AE$139:$AO$154,10,TRUE)</f>
        <v>0.28999999999999998</v>
      </c>
      <c r="M67">
        <f>VLOOKUP(q5_values!$C67,Sheet1!$AE$139:$AO$154,11,TRUE)</f>
        <v>1</v>
      </c>
    </row>
    <row r="68" spans="1:13">
      <c r="A68">
        <v>7</v>
      </c>
      <c r="B68">
        <v>67</v>
      </c>
      <c r="C68">
        <v>5</v>
      </c>
      <c r="D68">
        <f>VLOOKUP(q5_values!$C68,Sheet1!$AE$139:$AF$154,2,TRUE)</f>
        <v>4</v>
      </c>
      <c r="E68">
        <f>VLOOKUP(q5_values!$C68,Sheet1!$AE$139:$AG$154,3,TRUE)</f>
        <v>1</v>
      </c>
      <c r="F68">
        <f>VLOOKUP(q5_values!$C68,Sheet1!$AE$139:$AH$154,4,TRUE)</f>
        <v>5</v>
      </c>
      <c r="G68">
        <f>VLOOKUP(q5_values!$C68,Sheet1!$AE$139:$AI$154,5,TRUE)</f>
        <v>4</v>
      </c>
      <c r="H68">
        <f>VLOOKUP(q5_values!$C68,Sheet1!$AE$139:$AJ$154,6,TRUE)</f>
        <v>4</v>
      </c>
      <c r="I68">
        <f>VLOOKUP(q5_values!$C68,Sheet1!$AE$139:$AK$154,7,TRUE)</f>
        <v>4</v>
      </c>
      <c r="J68">
        <f>VLOOKUP(q5_values!$C68,Sheet1!$AE$139:$AL$154,8,TRUE)</f>
        <v>3</v>
      </c>
      <c r="K68">
        <f>VLOOKUP(q5_values!$C68,Sheet1!$AE$139:$AO$154,9,TRUE)</f>
        <v>3.57</v>
      </c>
      <c r="L68">
        <f>VLOOKUP(q5_values!$C68,Sheet1!$AE$139:$AO$154,10,TRUE)</f>
        <v>1.62</v>
      </c>
      <c r="M68">
        <f>VLOOKUP(q5_values!$C68,Sheet1!$AE$139:$AO$154,11,TRUE)</f>
        <v>1</v>
      </c>
    </row>
    <row r="69" spans="1:13">
      <c r="A69">
        <v>7</v>
      </c>
      <c r="B69">
        <v>68</v>
      </c>
      <c r="C69">
        <v>10</v>
      </c>
      <c r="D69">
        <f>VLOOKUP(q5_values!$C69,Sheet1!$AE$139:$AF$154,2,TRUE)</f>
        <v>2</v>
      </c>
      <c r="E69">
        <f>VLOOKUP(q5_values!$C69,Sheet1!$AE$139:$AG$154,3,TRUE)</f>
        <v>3</v>
      </c>
      <c r="F69">
        <f>VLOOKUP(q5_values!$C69,Sheet1!$AE$139:$AH$154,4,TRUE)</f>
        <v>1</v>
      </c>
      <c r="G69">
        <f>VLOOKUP(q5_values!$C69,Sheet1!$AE$139:$AI$154,5,TRUE)</f>
        <v>3</v>
      </c>
      <c r="H69">
        <f>VLOOKUP(q5_values!$C69,Sheet1!$AE$139:$AJ$154,6,TRUE)</f>
        <v>4</v>
      </c>
      <c r="I69">
        <f>VLOOKUP(q5_values!$C69,Sheet1!$AE$139:$AK$154,7,TRUE)</f>
        <v>2</v>
      </c>
      <c r="J69">
        <f>VLOOKUP(q5_values!$C69,Sheet1!$AE$139:$AL$154,8,TRUE)</f>
        <v>3</v>
      </c>
      <c r="K69">
        <f>VLOOKUP(q5_values!$C69,Sheet1!$AE$139:$AO$154,9,TRUE)</f>
        <v>2.57</v>
      </c>
      <c r="L69">
        <f>VLOOKUP(q5_values!$C69,Sheet1!$AE$139:$AO$154,10,TRUE)</f>
        <v>0.95</v>
      </c>
      <c r="M69">
        <f>VLOOKUP(q5_values!$C69,Sheet1!$AE$139:$AO$154,11,TRUE)</f>
        <v>4</v>
      </c>
    </row>
    <row r="70" spans="1:13">
      <c r="A70">
        <v>7</v>
      </c>
      <c r="B70">
        <v>69</v>
      </c>
      <c r="C70">
        <v>1</v>
      </c>
      <c r="D70">
        <f>VLOOKUP(q5_values!$C70,Sheet1!$AE$139:$AF$154,2,TRUE)</f>
        <v>5</v>
      </c>
      <c r="E70">
        <f>VLOOKUP(q5_values!$C70,Sheet1!$AE$139:$AG$154,3,TRUE)</f>
        <v>3</v>
      </c>
      <c r="F70">
        <f>VLOOKUP(q5_values!$C70,Sheet1!$AE$139:$AH$154,4,TRUE)</f>
        <v>5</v>
      </c>
      <c r="G70">
        <f>VLOOKUP(q5_values!$C70,Sheet1!$AE$139:$AI$154,5,TRUE)</f>
        <v>5</v>
      </c>
      <c r="H70">
        <f>VLOOKUP(q5_values!$C70,Sheet1!$AE$139:$AJ$154,6,TRUE)</f>
        <v>3</v>
      </c>
      <c r="I70">
        <f>VLOOKUP(q5_values!$C70,Sheet1!$AE$139:$AK$154,7,TRUE)</f>
        <v>5</v>
      </c>
      <c r="J70">
        <f>VLOOKUP(q5_values!$C70,Sheet1!$AE$139:$AL$154,8,TRUE)</f>
        <v>5</v>
      </c>
      <c r="K70">
        <f>VLOOKUP(q5_values!$C70,Sheet1!$AE$139:$AO$154,9,TRUE)</f>
        <v>4.43</v>
      </c>
      <c r="L70">
        <f>VLOOKUP(q5_values!$C70,Sheet1!$AE$139:$AO$154,10,TRUE)</f>
        <v>0.95</v>
      </c>
      <c r="M70">
        <f>VLOOKUP(q5_values!$C70,Sheet1!$AE$139:$AO$154,11,TRUE)</f>
        <v>7</v>
      </c>
    </row>
    <row r="71" spans="1:13">
      <c r="A71">
        <v>7</v>
      </c>
      <c r="B71">
        <v>70</v>
      </c>
      <c r="C71">
        <v>13</v>
      </c>
      <c r="D71">
        <f>VLOOKUP(q5_values!$C71,Sheet1!$AE$139:$AF$154,2,TRUE)</f>
        <v>4</v>
      </c>
      <c r="E71">
        <f>VLOOKUP(q5_values!$C71,Sheet1!$AE$139:$AG$154,3,TRUE)</f>
        <v>3</v>
      </c>
      <c r="F71">
        <f>VLOOKUP(q5_values!$C71,Sheet1!$AE$139:$AH$154,4,TRUE)</f>
        <v>4</v>
      </c>
      <c r="G71">
        <f>VLOOKUP(q5_values!$C71,Sheet1!$AE$139:$AI$154,5,TRUE)</f>
        <v>5</v>
      </c>
      <c r="H71">
        <f>VLOOKUP(q5_values!$C71,Sheet1!$AE$139:$AJ$154,6,TRUE)</f>
        <v>1</v>
      </c>
      <c r="I71">
        <f>VLOOKUP(q5_values!$C71,Sheet1!$AE$139:$AK$154,7,TRUE)</f>
        <v>2</v>
      </c>
      <c r="J71">
        <f>VLOOKUP(q5_values!$C71,Sheet1!$AE$139:$AL$154,8,TRUE)</f>
        <v>5</v>
      </c>
      <c r="K71">
        <f>VLOOKUP(q5_values!$C71,Sheet1!$AE$139:$AO$154,9,TRUE)</f>
        <v>3.43</v>
      </c>
      <c r="L71">
        <f>VLOOKUP(q5_values!$C71,Sheet1!$AE$139:$AO$154,10,TRUE)</f>
        <v>2.29</v>
      </c>
      <c r="M71">
        <f>VLOOKUP(q5_values!$C71,Sheet1!$AE$139:$AO$154,11,TRUE)</f>
        <v>7</v>
      </c>
    </row>
    <row r="72" spans="1:13">
      <c r="A72">
        <v>8</v>
      </c>
      <c r="B72">
        <v>71</v>
      </c>
      <c r="C72">
        <v>2</v>
      </c>
      <c r="D72">
        <f>VLOOKUP(q5_values!$C72,Sheet1!$AE$139:$AF$154,2,TRUE)</f>
        <v>5</v>
      </c>
      <c r="E72">
        <f>VLOOKUP(q5_values!$C72,Sheet1!$AE$139:$AG$154,3,TRUE)</f>
        <v>2</v>
      </c>
      <c r="F72">
        <f>VLOOKUP(q5_values!$C72,Sheet1!$AE$139:$AH$154,4,TRUE)</f>
        <v>4</v>
      </c>
      <c r="G72">
        <f>VLOOKUP(q5_values!$C72,Sheet1!$AE$139:$AI$154,5,TRUE)</f>
        <v>2</v>
      </c>
      <c r="H72">
        <f>VLOOKUP(q5_values!$C72,Sheet1!$AE$139:$AJ$154,6,TRUE)</f>
        <v>2</v>
      </c>
      <c r="I72">
        <f>VLOOKUP(q5_values!$C72,Sheet1!$AE$139:$AK$154,7,TRUE)</f>
        <v>5</v>
      </c>
      <c r="J72">
        <f>VLOOKUP(q5_values!$C72,Sheet1!$AE$139:$AL$154,8,TRUE)</f>
        <v>5</v>
      </c>
      <c r="K72">
        <f>VLOOKUP(q5_values!$C72,Sheet1!$AE$139:$AO$154,9,TRUE)</f>
        <v>3.57</v>
      </c>
      <c r="L72">
        <f>VLOOKUP(q5_values!$C72,Sheet1!$AE$139:$AO$154,10,TRUE)</f>
        <v>2.29</v>
      </c>
      <c r="M72">
        <f>VLOOKUP(q5_values!$C72,Sheet1!$AE$139:$AO$154,11,TRUE)</f>
        <v>4</v>
      </c>
    </row>
    <row r="73" spans="1:13">
      <c r="A73">
        <v>8</v>
      </c>
      <c r="B73">
        <v>72</v>
      </c>
      <c r="C73">
        <v>14</v>
      </c>
      <c r="D73">
        <f>VLOOKUP(q5_values!$C73,Sheet1!$AE$139:$AF$154,2,TRUE)</f>
        <v>4</v>
      </c>
      <c r="E73">
        <f>VLOOKUP(q5_values!$C73,Sheet1!$AE$139:$AG$154,3,TRUE)</f>
        <v>4</v>
      </c>
      <c r="F73">
        <f>VLOOKUP(q5_values!$C73,Sheet1!$AE$139:$AH$154,4,TRUE)</f>
        <v>5</v>
      </c>
      <c r="G73">
        <f>VLOOKUP(q5_values!$C73,Sheet1!$AE$139:$AI$154,5,TRUE)</f>
        <v>4</v>
      </c>
      <c r="H73">
        <f>VLOOKUP(q5_values!$C73,Sheet1!$AE$139:$AJ$154,6,TRUE)</f>
        <v>5</v>
      </c>
      <c r="I73">
        <f>VLOOKUP(q5_values!$C73,Sheet1!$AE$139:$AK$154,7,TRUE)</f>
        <v>4</v>
      </c>
      <c r="J73">
        <f>VLOOKUP(q5_values!$C73,Sheet1!$AE$139:$AL$154,8,TRUE)</f>
        <v>5</v>
      </c>
      <c r="K73">
        <f>VLOOKUP(q5_values!$C73,Sheet1!$AE$139:$AO$154,9,TRUE)</f>
        <v>4.43</v>
      </c>
      <c r="L73">
        <f>VLOOKUP(q5_values!$C73,Sheet1!$AE$139:$AO$154,10,TRUE)</f>
        <v>0.28999999999999998</v>
      </c>
      <c r="M73">
        <f>VLOOKUP(q5_values!$C73,Sheet1!$AE$139:$AO$154,11,TRUE)</f>
        <v>10</v>
      </c>
    </row>
    <row r="74" spans="1:13">
      <c r="A74">
        <v>8</v>
      </c>
      <c r="B74">
        <v>73</v>
      </c>
      <c r="C74">
        <v>7</v>
      </c>
      <c r="D74">
        <f>VLOOKUP(q5_values!$C74,Sheet1!$AE$139:$AF$154,2,TRUE)</f>
        <v>5</v>
      </c>
      <c r="E74">
        <f>VLOOKUP(q5_values!$C74,Sheet1!$AE$139:$AG$154,3,TRUE)</f>
        <v>5</v>
      </c>
      <c r="F74">
        <f>VLOOKUP(q5_values!$C74,Sheet1!$AE$139:$AH$154,4,TRUE)</f>
        <v>5</v>
      </c>
      <c r="G74">
        <f>VLOOKUP(q5_values!$C74,Sheet1!$AE$139:$AI$154,5,TRUE)</f>
        <v>4</v>
      </c>
      <c r="H74">
        <f>VLOOKUP(q5_values!$C74,Sheet1!$AE$139:$AJ$154,6,TRUE)</f>
        <v>3</v>
      </c>
      <c r="I74">
        <f>VLOOKUP(q5_values!$C74,Sheet1!$AE$139:$AK$154,7,TRUE)</f>
        <v>5</v>
      </c>
      <c r="J74">
        <f>VLOOKUP(q5_values!$C74,Sheet1!$AE$139:$AL$154,8,TRUE)</f>
        <v>5</v>
      </c>
      <c r="K74">
        <f>VLOOKUP(q5_values!$C74,Sheet1!$AE$139:$AO$154,9,TRUE)</f>
        <v>4.57</v>
      </c>
      <c r="L74">
        <f>VLOOKUP(q5_values!$C74,Sheet1!$AE$139:$AO$154,10,TRUE)</f>
        <v>0.62</v>
      </c>
      <c r="M74">
        <f>VLOOKUP(q5_values!$C74,Sheet1!$AE$139:$AO$154,11,TRUE)</f>
        <v>10</v>
      </c>
    </row>
    <row r="75" spans="1:13">
      <c r="A75">
        <v>8</v>
      </c>
      <c r="B75">
        <v>74</v>
      </c>
      <c r="C75">
        <v>6</v>
      </c>
      <c r="D75">
        <f>VLOOKUP(q5_values!$C75,Sheet1!$AE$139:$AF$154,2,TRUE)</f>
        <v>4</v>
      </c>
      <c r="E75">
        <f>VLOOKUP(q5_values!$C75,Sheet1!$AE$139:$AG$154,3,TRUE)</f>
        <v>5</v>
      </c>
      <c r="F75">
        <f>VLOOKUP(q5_values!$C75,Sheet1!$AE$139:$AH$154,4,TRUE)</f>
        <v>5</v>
      </c>
      <c r="G75">
        <f>VLOOKUP(q5_values!$C75,Sheet1!$AE$139:$AI$154,5,TRUE)</f>
        <v>3</v>
      </c>
      <c r="H75">
        <f>VLOOKUP(q5_values!$C75,Sheet1!$AE$139:$AJ$154,6,TRUE)</f>
        <v>5</v>
      </c>
      <c r="I75">
        <f>VLOOKUP(q5_values!$C75,Sheet1!$AE$139:$AK$154,7,TRUE)</f>
        <v>5</v>
      </c>
      <c r="J75">
        <f>VLOOKUP(q5_values!$C75,Sheet1!$AE$139:$AL$154,8,TRUE)</f>
        <v>5</v>
      </c>
      <c r="K75">
        <f>VLOOKUP(q5_values!$C75,Sheet1!$AE$139:$AO$154,9,TRUE)</f>
        <v>4.57</v>
      </c>
      <c r="L75">
        <f>VLOOKUP(q5_values!$C75,Sheet1!$AE$139:$AO$154,10,TRUE)</f>
        <v>0.62</v>
      </c>
      <c r="M75">
        <f>VLOOKUP(q5_values!$C75,Sheet1!$AE$139:$AO$154,11,TRUE)</f>
        <v>1</v>
      </c>
    </row>
    <row r="76" spans="1:13">
      <c r="A76">
        <v>8</v>
      </c>
      <c r="B76">
        <v>75</v>
      </c>
      <c r="C76">
        <v>9</v>
      </c>
      <c r="D76">
        <f>VLOOKUP(q5_values!$C76,Sheet1!$AE$139:$AF$154,2,TRUE)</f>
        <v>4</v>
      </c>
      <c r="E76">
        <f>VLOOKUP(q5_values!$C76,Sheet1!$AE$139:$AG$154,3,TRUE)</f>
        <v>1</v>
      </c>
      <c r="F76">
        <f>VLOOKUP(q5_values!$C76,Sheet1!$AE$139:$AH$154,4,TRUE)</f>
        <v>1</v>
      </c>
      <c r="G76">
        <f>VLOOKUP(q5_values!$C76,Sheet1!$AE$139:$AI$154,5,TRUE)</f>
        <v>1</v>
      </c>
      <c r="H76">
        <f>VLOOKUP(q5_values!$C76,Sheet1!$AE$139:$AJ$154,6,TRUE)</f>
        <v>1</v>
      </c>
      <c r="I76">
        <f>VLOOKUP(q5_values!$C76,Sheet1!$AE$139:$AK$154,7,TRUE)</f>
        <v>2</v>
      </c>
      <c r="J76">
        <f>VLOOKUP(q5_values!$C76,Sheet1!$AE$139:$AL$154,8,TRUE)</f>
        <v>1</v>
      </c>
      <c r="K76">
        <f>VLOOKUP(q5_values!$C76,Sheet1!$AE$139:$AO$154,9,TRUE)</f>
        <v>1.57</v>
      </c>
      <c r="L76">
        <f>VLOOKUP(q5_values!$C76,Sheet1!$AE$139:$AO$154,10,TRUE)</f>
        <v>1.29</v>
      </c>
      <c r="M76">
        <f>VLOOKUP(q5_values!$C76,Sheet1!$AE$139:$AO$154,11,TRUE)</f>
        <v>10</v>
      </c>
    </row>
    <row r="77" spans="1:13">
      <c r="A77">
        <v>8</v>
      </c>
      <c r="B77">
        <v>76</v>
      </c>
      <c r="C77">
        <v>8</v>
      </c>
      <c r="D77">
        <f>VLOOKUP(q5_values!$C77,Sheet1!$AE$139:$AF$154,2,TRUE)</f>
        <v>2</v>
      </c>
      <c r="E77">
        <f>VLOOKUP(q5_values!$C77,Sheet1!$AE$139:$AG$154,3,TRUE)</f>
        <v>5</v>
      </c>
      <c r="F77">
        <f>VLOOKUP(q5_values!$C77,Sheet1!$AE$139:$AH$154,4,TRUE)</f>
        <v>5</v>
      </c>
      <c r="G77">
        <f>VLOOKUP(q5_values!$C77,Sheet1!$AE$139:$AI$154,5,TRUE)</f>
        <v>5</v>
      </c>
      <c r="H77">
        <f>VLOOKUP(q5_values!$C77,Sheet1!$AE$139:$AJ$154,6,TRUE)</f>
        <v>5</v>
      </c>
      <c r="I77">
        <f>VLOOKUP(q5_values!$C77,Sheet1!$AE$139:$AK$154,7,TRUE)</f>
        <v>5</v>
      </c>
      <c r="J77">
        <f>VLOOKUP(q5_values!$C77,Sheet1!$AE$139:$AL$154,8,TRUE)</f>
        <v>5</v>
      </c>
      <c r="K77">
        <f>VLOOKUP(q5_values!$C77,Sheet1!$AE$139:$AO$154,9,TRUE)</f>
        <v>4.57</v>
      </c>
      <c r="L77">
        <f>VLOOKUP(q5_values!$C77,Sheet1!$AE$139:$AO$154,10,TRUE)</f>
        <v>1.29</v>
      </c>
      <c r="M77">
        <f>VLOOKUP(q5_values!$C77,Sheet1!$AE$139:$AO$154,11,TRUE)</f>
        <v>1</v>
      </c>
    </row>
    <row r="78" spans="1:13">
      <c r="A78">
        <v>8</v>
      </c>
      <c r="B78">
        <v>77</v>
      </c>
      <c r="C78">
        <v>16</v>
      </c>
      <c r="D78">
        <f>VLOOKUP(q5_values!$C78,Sheet1!$AE$139:$AF$154,2,TRUE)</f>
        <v>5</v>
      </c>
      <c r="E78">
        <f>VLOOKUP(q5_values!$C78,Sheet1!$AE$139:$AG$154,3,TRUE)</f>
        <v>5</v>
      </c>
      <c r="F78">
        <f>VLOOKUP(q5_values!$C78,Sheet1!$AE$139:$AH$154,4,TRUE)</f>
        <v>5</v>
      </c>
      <c r="G78">
        <f>VLOOKUP(q5_values!$C78,Sheet1!$AE$139:$AI$154,5,TRUE)</f>
        <v>5</v>
      </c>
      <c r="H78">
        <f>VLOOKUP(q5_values!$C78,Sheet1!$AE$139:$AJ$154,6,TRUE)</f>
        <v>2</v>
      </c>
      <c r="I78">
        <f>VLOOKUP(q5_values!$C78,Sheet1!$AE$139:$AK$154,7,TRUE)</f>
        <v>5</v>
      </c>
      <c r="J78">
        <f>VLOOKUP(q5_values!$C78,Sheet1!$AE$139:$AL$154,8,TRUE)</f>
        <v>5</v>
      </c>
      <c r="K78">
        <f>VLOOKUP(q5_values!$C78,Sheet1!$AE$139:$AO$154,9,TRUE)</f>
        <v>4.57</v>
      </c>
      <c r="L78">
        <f>VLOOKUP(q5_values!$C78,Sheet1!$AE$139:$AO$154,10,TRUE)</f>
        <v>1.29</v>
      </c>
      <c r="M78">
        <f>VLOOKUP(q5_values!$C78,Sheet1!$AE$139:$AO$154,11,TRUE)</f>
        <v>10</v>
      </c>
    </row>
    <row r="79" spans="1:13">
      <c r="A79">
        <v>8</v>
      </c>
      <c r="B79">
        <v>78</v>
      </c>
      <c r="C79">
        <v>3</v>
      </c>
      <c r="D79">
        <f>VLOOKUP(q5_values!$C79,Sheet1!$AE$139:$AF$154,2,TRUE)</f>
        <v>1</v>
      </c>
      <c r="E79">
        <f>VLOOKUP(q5_values!$C79,Sheet1!$AE$139:$AG$154,3,TRUE)</f>
        <v>4</v>
      </c>
      <c r="F79">
        <f>VLOOKUP(q5_values!$C79,Sheet1!$AE$139:$AH$154,4,TRUE)</f>
        <v>1</v>
      </c>
      <c r="G79">
        <f>VLOOKUP(q5_values!$C79,Sheet1!$AE$139:$AI$154,5,TRUE)</f>
        <v>1</v>
      </c>
      <c r="H79">
        <f>VLOOKUP(q5_values!$C79,Sheet1!$AE$139:$AJ$154,6,TRUE)</f>
        <v>2</v>
      </c>
      <c r="I79">
        <f>VLOOKUP(q5_values!$C79,Sheet1!$AE$139:$AK$154,7,TRUE)</f>
        <v>1</v>
      </c>
      <c r="J79">
        <f>VLOOKUP(q5_values!$C79,Sheet1!$AE$139:$AL$154,8,TRUE)</f>
        <v>1</v>
      </c>
      <c r="K79">
        <f>VLOOKUP(q5_values!$C79,Sheet1!$AE$139:$AO$154,9,TRUE)</f>
        <v>1.57</v>
      </c>
      <c r="L79">
        <f>VLOOKUP(q5_values!$C79,Sheet1!$AE$139:$AO$154,10,TRUE)</f>
        <v>1.29</v>
      </c>
      <c r="M79">
        <f>VLOOKUP(q5_values!$C79,Sheet1!$AE$139:$AO$154,11,TRUE)</f>
        <v>1</v>
      </c>
    </row>
    <row r="80" spans="1:13">
      <c r="A80">
        <v>8</v>
      </c>
      <c r="B80">
        <v>79</v>
      </c>
      <c r="C80">
        <v>15</v>
      </c>
      <c r="D80">
        <f>VLOOKUP(q5_values!$C80,Sheet1!$AE$139:$AF$154,2,TRUE)</f>
        <v>4</v>
      </c>
      <c r="E80">
        <f>VLOOKUP(q5_values!$C80,Sheet1!$AE$139:$AG$154,3,TRUE)</f>
        <v>3</v>
      </c>
      <c r="F80">
        <f>VLOOKUP(q5_values!$C80,Sheet1!$AE$139:$AH$154,4,TRUE)</f>
        <v>3</v>
      </c>
      <c r="G80">
        <f>VLOOKUP(q5_values!$C80,Sheet1!$AE$139:$AI$154,5,TRUE)</f>
        <v>5</v>
      </c>
      <c r="H80">
        <f>VLOOKUP(q5_values!$C80,Sheet1!$AE$139:$AJ$154,6,TRUE)</f>
        <v>2</v>
      </c>
      <c r="I80">
        <f>VLOOKUP(q5_values!$C80,Sheet1!$AE$139:$AK$154,7,TRUE)</f>
        <v>2</v>
      </c>
      <c r="J80">
        <f>VLOOKUP(q5_values!$C80,Sheet1!$AE$139:$AL$154,8,TRUE)</f>
        <v>5</v>
      </c>
      <c r="K80">
        <f>VLOOKUP(q5_values!$C80,Sheet1!$AE$139:$AO$154,9,TRUE)</f>
        <v>3.43</v>
      </c>
      <c r="L80">
        <f>VLOOKUP(q5_values!$C80,Sheet1!$AE$139:$AO$154,10,TRUE)</f>
        <v>1.62</v>
      </c>
      <c r="M80">
        <f>VLOOKUP(q5_values!$C80,Sheet1!$AE$139:$AO$154,11,TRUE)</f>
        <v>10</v>
      </c>
    </row>
    <row r="81" spans="1:13">
      <c r="A81">
        <v>8</v>
      </c>
      <c r="B81">
        <v>80</v>
      </c>
      <c r="C81">
        <v>4</v>
      </c>
      <c r="D81">
        <f>VLOOKUP(q5_values!$C81,Sheet1!$AE$139:$AF$154,2,TRUE)</f>
        <v>3</v>
      </c>
      <c r="E81">
        <f>VLOOKUP(q5_values!$C81,Sheet1!$AE$139:$AG$154,3,TRUE)</f>
        <v>3</v>
      </c>
      <c r="F81">
        <f>VLOOKUP(q5_values!$C81,Sheet1!$AE$139:$AH$154,4,TRUE)</f>
        <v>2</v>
      </c>
      <c r="G81">
        <f>VLOOKUP(q5_values!$C81,Sheet1!$AE$139:$AI$154,5,TRUE)</f>
        <v>2</v>
      </c>
      <c r="H81">
        <f>VLOOKUP(q5_values!$C81,Sheet1!$AE$139:$AJ$154,6,TRUE)</f>
        <v>3</v>
      </c>
      <c r="I81">
        <f>VLOOKUP(q5_values!$C81,Sheet1!$AE$139:$AK$154,7,TRUE)</f>
        <v>2</v>
      </c>
      <c r="J81">
        <f>VLOOKUP(q5_values!$C81,Sheet1!$AE$139:$AL$154,8,TRUE)</f>
        <v>3</v>
      </c>
      <c r="K81">
        <f>VLOOKUP(q5_values!$C81,Sheet1!$AE$139:$AO$154,9,TRUE)</f>
        <v>2.57</v>
      </c>
      <c r="L81">
        <f>VLOOKUP(q5_values!$C81,Sheet1!$AE$139:$AO$154,10,TRUE)</f>
        <v>0.28999999999999998</v>
      </c>
      <c r="M81">
        <f>VLOOKUP(q5_values!$C81,Sheet1!$AE$139:$AO$154,11,TRUE)</f>
        <v>1</v>
      </c>
    </row>
    <row r="82" spans="1:13">
      <c r="A82">
        <v>9</v>
      </c>
      <c r="B82">
        <v>81</v>
      </c>
      <c r="C82">
        <v>13</v>
      </c>
      <c r="K82">
        <f>VLOOKUP(q5_values!$C82,Sheet1!$AE$139:$AO$154,9,TRUE)</f>
        <v>3.43</v>
      </c>
      <c r="L82">
        <f>VLOOKUP(q5_values!$C82,Sheet1!$AE$139:$AO$154,10,TRUE)</f>
        <v>2.29</v>
      </c>
      <c r="M82">
        <f>VLOOKUP(q5_values!$C82,Sheet1!$AE$139:$AO$154,11,TRUE)</f>
        <v>7</v>
      </c>
    </row>
    <row r="83" spans="1:13">
      <c r="A83">
        <v>9</v>
      </c>
      <c r="B83">
        <v>82</v>
      </c>
      <c r="C83">
        <v>15</v>
      </c>
      <c r="K83">
        <f>VLOOKUP(q5_values!$C83,Sheet1!$AE$139:$AO$154,9,TRUE)</f>
        <v>3.43</v>
      </c>
      <c r="L83">
        <f>VLOOKUP(q5_values!$C83,Sheet1!$AE$139:$AO$154,10,TRUE)</f>
        <v>1.62</v>
      </c>
      <c r="M83">
        <f>VLOOKUP(q5_values!$C83,Sheet1!$AE$139:$AO$154,11,TRUE)</f>
        <v>10</v>
      </c>
    </row>
    <row r="84" spans="1:13">
      <c r="A84">
        <v>9</v>
      </c>
      <c r="B84">
        <v>83</v>
      </c>
      <c r="C84">
        <v>8</v>
      </c>
      <c r="K84">
        <f>VLOOKUP(q5_values!$C84,Sheet1!$AE$139:$AO$154,9,TRUE)</f>
        <v>4.57</v>
      </c>
      <c r="L84">
        <f>VLOOKUP(q5_values!$C84,Sheet1!$AE$139:$AO$154,10,TRUE)</f>
        <v>1.29</v>
      </c>
      <c r="M84">
        <f>VLOOKUP(q5_values!$C84,Sheet1!$AE$139:$AO$154,11,TRUE)</f>
        <v>1</v>
      </c>
    </row>
    <row r="85" spans="1:13">
      <c r="A85">
        <v>9</v>
      </c>
      <c r="B85">
        <v>84</v>
      </c>
      <c r="C85">
        <v>10</v>
      </c>
      <c r="K85">
        <f>VLOOKUP(q5_values!$C85,Sheet1!$AE$139:$AO$154,9,TRUE)</f>
        <v>2.57</v>
      </c>
      <c r="L85">
        <f>VLOOKUP(q5_values!$C85,Sheet1!$AE$139:$AO$154,10,TRUE)</f>
        <v>0.95</v>
      </c>
      <c r="M85">
        <f>VLOOKUP(q5_values!$C85,Sheet1!$AE$139:$AO$154,11,TRUE)</f>
        <v>4</v>
      </c>
    </row>
    <row r="86" spans="1:13">
      <c r="A86">
        <v>9</v>
      </c>
      <c r="B86">
        <v>85</v>
      </c>
      <c r="C86">
        <v>2</v>
      </c>
      <c r="K86">
        <f>VLOOKUP(q5_values!$C86,Sheet1!$AE$139:$AO$154,9,TRUE)</f>
        <v>3.57</v>
      </c>
      <c r="L86">
        <f>VLOOKUP(q5_values!$C86,Sheet1!$AE$139:$AO$154,10,TRUE)</f>
        <v>2.29</v>
      </c>
      <c r="M86">
        <f>VLOOKUP(q5_values!$C86,Sheet1!$AE$139:$AO$154,11,TRUE)</f>
        <v>4</v>
      </c>
    </row>
    <row r="87" spans="1:13">
      <c r="A87">
        <v>9</v>
      </c>
      <c r="B87">
        <v>86</v>
      </c>
      <c r="C87">
        <v>14</v>
      </c>
      <c r="K87">
        <f>VLOOKUP(q5_values!$C87,Sheet1!$AE$139:$AO$154,9,TRUE)</f>
        <v>4.43</v>
      </c>
      <c r="L87">
        <f>VLOOKUP(q5_values!$C87,Sheet1!$AE$139:$AO$154,10,TRUE)</f>
        <v>0.28999999999999998</v>
      </c>
      <c r="M87">
        <f>VLOOKUP(q5_values!$C87,Sheet1!$AE$139:$AO$154,11,TRUE)</f>
        <v>10</v>
      </c>
    </row>
    <row r="88" spans="1:13">
      <c r="A88">
        <v>9</v>
      </c>
      <c r="B88">
        <v>87</v>
      </c>
      <c r="C88">
        <v>3</v>
      </c>
      <c r="K88">
        <f>VLOOKUP(q5_values!$C88,Sheet1!$AE$139:$AO$154,9,TRUE)</f>
        <v>1.57</v>
      </c>
      <c r="L88">
        <f>VLOOKUP(q5_values!$C88,Sheet1!$AE$139:$AO$154,10,TRUE)</f>
        <v>1.29</v>
      </c>
      <c r="M88">
        <f>VLOOKUP(q5_values!$C88,Sheet1!$AE$139:$AO$154,11,TRUE)</f>
        <v>1</v>
      </c>
    </row>
    <row r="89" spans="1:13">
      <c r="A89">
        <v>9</v>
      </c>
      <c r="B89">
        <v>88</v>
      </c>
      <c r="C89">
        <v>1</v>
      </c>
      <c r="K89">
        <f>VLOOKUP(q5_values!$C89,Sheet1!$AE$139:$AO$154,9,TRUE)</f>
        <v>4.43</v>
      </c>
      <c r="L89">
        <f>VLOOKUP(q5_values!$C89,Sheet1!$AE$139:$AO$154,10,TRUE)</f>
        <v>0.95</v>
      </c>
      <c r="M89">
        <f>VLOOKUP(q5_values!$C89,Sheet1!$AE$139:$AO$154,11,TRUE)</f>
        <v>7</v>
      </c>
    </row>
    <row r="90" spans="1:13">
      <c r="A90">
        <v>9</v>
      </c>
      <c r="B90">
        <v>89</v>
      </c>
      <c r="C90">
        <v>9</v>
      </c>
      <c r="K90">
        <f>VLOOKUP(q5_values!$C90,Sheet1!$AE$139:$AO$154,9,TRUE)</f>
        <v>1.57</v>
      </c>
      <c r="L90">
        <f>VLOOKUP(q5_values!$C90,Sheet1!$AE$139:$AO$154,10,TRUE)</f>
        <v>1.29</v>
      </c>
      <c r="M90">
        <f>VLOOKUP(q5_values!$C90,Sheet1!$AE$139:$AO$154,11,TRUE)</f>
        <v>10</v>
      </c>
    </row>
    <row r="91" spans="1:13">
      <c r="A91">
        <v>9</v>
      </c>
      <c r="B91">
        <v>90</v>
      </c>
      <c r="C91">
        <v>11</v>
      </c>
      <c r="K91">
        <f>VLOOKUP(q5_values!$C91,Sheet1!$AE$139:$AO$154,9,TRUE)</f>
        <v>1.57</v>
      </c>
      <c r="L91">
        <f>VLOOKUP(q5_values!$C91,Sheet1!$AE$139:$AO$154,10,TRUE)</f>
        <v>0.62</v>
      </c>
      <c r="M91">
        <f>VLOOKUP(q5_values!$C91,Sheet1!$AE$139:$AO$154,11,TRUE)</f>
        <v>10</v>
      </c>
    </row>
    <row r="92" spans="1:13">
      <c r="A92">
        <v>10</v>
      </c>
      <c r="B92">
        <v>91</v>
      </c>
      <c r="C92">
        <v>14</v>
      </c>
      <c r="K92">
        <f>VLOOKUP(q5_values!$C92,Sheet1!$AE$139:$AO$154,9,TRUE)</f>
        <v>4.43</v>
      </c>
      <c r="L92">
        <f>VLOOKUP(q5_values!$C92,Sheet1!$AE$139:$AO$154,10,TRUE)</f>
        <v>0.28999999999999998</v>
      </c>
      <c r="M92">
        <f>VLOOKUP(q5_values!$C92,Sheet1!$AE$139:$AO$154,11,TRUE)</f>
        <v>10</v>
      </c>
    </row>
    <row r="93" spans="1:13">
      <c r="A93">
        <v>10</v>
      </c>
      <c r="B93">
        <v>92</v>
      </c>
      <c r="C93">
        <v>1</v>
      </c>
      <c r="K93">
        <f>VLOOKUP(q5_values!$C93,Sheet1!$AE$139:$AO$154,9,TRUE)</f>
        <v>4.43</v>
      </c>
      <c r="L93">
        <f>VLOOKUP(q5_values!$C93,Sheet1!$AE$139:$AO$154,10,TRUE)</f>
        <v>0.95</v>
      </c>
      <c r="M93">
        <f>VLOOKUP(q5_values!$C93,Sheet1!$AE$139:$AO$154,11,TRUE)</f>
        <v>7</v>
      </c>
    </row>
    <row r="94" spans="1:13">
      <c r="A94">
        <v>10</v>
      </c>
      <c r="B94">
        <v>93</v>
      </c>
      <c r="C94">
        <v>12</v>
      </c>
      <c r="K94">
        <f>VLOOKUP(q5_values!$C94,Sheet1!$AE$139:$AO$154,9,TRUE)</f>
        <v>1.57</v>
      </c>
      <c r="L94">
        <f>VLOOKUP(q5_values!$C94,Sheet1!$AE$139:$AO$154,10,TRUE)</f>
        <v>0.62</v>
      </c>
      <c r="M94">
        <f>VLOOKUP(q5_values!$C94,Sheet1!$AE$139:$AO$154,11,TRUE)</f>
        <v>1</v>
      </c>
    </row>
    <row r="95" spans="1:13">
      <c r="A95">
        <v>10</v>
      </c>
      <c r="B95">
        <v>94</v>
      </c>
      <c r="C95">
        <v>2</v>
      </c>
      <c r="K95">
        <f>VLOOKUP(q5_values!$C95,Sheet1!$AE$139:$AO$154,9,TRUE)</f>
        <v>3.57</v>
      </c>
      <c r="L95">
        <f>VLOOKUP(q5_values!$C95,Sheet1!$AE$139:$AO$154,10,TRUE)</f>
        <v>2.29</v>
      </c>
      <c r="M95">
        <f>VLOOKUP(q5_values!$C95,Sheet1!$AE$139:$AO$154,11,TRUE)</f>
        <v>4</v>
      </c>
    </row>
    <row r="96" spans="1:13">
      <c r="A96">
        <v>10</v>
      </c>
      <c r="B96">
        <v>95</v>
      </c>
      <c r="C96">
        <v>13</v>
      </c>
      <c r="K96">
        <f>VLOOKUP(q5_values!$C96,Sheet1!$AE$139:$AO$154,9,TRUE)</f>
        <v>3.43</v>
      </c>
      <c r="L96">
        <f>VLOOKUP(q5_values!$C96,Sheet1!$AE$139:$AO$154,10,TRUE)</f>
        <v>2.29</v>
      </c>
      <c r="M96">
        <f>VLOOKUP(q5_values!$C96,Sheet1!$AE$139:$AO$154,11,TRUE)</f>
        <v>7</v>
      </c>
    </row>
    <row r="97" spans="1:13">
      <c r="A97">
        <v>10</v>
      </c>
      <c r="B97">
        <v>96</v>
      </c>
      <c r="C97">
        <v>10</v>
      </c>
      <c r="K97">
        <f>VLOOKUP(q5_values!$C97,Sheet1!$AE$139:$AO$154,9,TRUE)</f>
        <v>2.57</v>
      </c>
      <c r="L97">
        <f>VLOOKUP(q5_values!$C97,Sheet1!$AE$139:$AO$154,10,TRUE)</f>
        <v>0.95</v>
      </c>
      <c r="M97">
        <f>VLOOKUP(q5_values!$C97,Sheet1!$AE$139:$AO$154,11,TRUE)</f>
        <v>4</v>
      </c>
    </row>
    <row r="98" spans="1:13">
      <c r="A98">
        <v>10</v>
      </c>
      <c r="B98">
        <v>97</v>
      </c>
      <c r="C98">
        <v>9</v>
      </c>
      <c r="K98">
        <f>VLOOKUP(q5_values!$C98,Sheet1!$AE$139:$AO$154,9,TRUE)</f>
        <v>1.57</v>
      </c>
      <c r="L98">
        <f>VLOOKUP(q5_values!$C98,Sheet1!$AE$139:$AO$154,10,TRUE)</f>
        <v>1.29</v>
      </c>
      <c r="M98">
        <f>VLOOKUP(q5_values!$C98,Sheet1!$AE$139:$AO$154,11,TRUE)</f>
        <v>10</v>
      </c>
    </row>
    <row r="99" spans="1:13">
      <c r="A99">
        <v>10</v>
      </c>
      <c r="B99">
        <v>98</v>
      </c>
      <c r="C99">
        <v>7</v>
      </c>
      <c r="K99">
        <f>VLOOKUP(q5_values!$C99,Sheet1!$AE$139:$AO$154,9,TRUE)</f>
        <v>4.57</v>
      </c>
      <c r="L99">
        <f>VLOOKUP(q5_values!$C99,Sheet1!$AE$139:$AO$154,10,TRUE)</f>
        <v>0.62</v>
      </c>
      <c r="M99">
        <f>VLOOKUP(q5_values!$C99,Sheet1!$AE$139:$AO$154,11,TRUE)</f>
        <v>10</v>
      </c>
    </row>
    <row r="100" spans="1:13">
      <c r="A100">
        <v>10</v>
      </c>
      <c r="B100">
        <v>99</v>
      </c>
      <c r="C100">
        <v>4</v>
      </c>
      <c r="K100">
        <f>VLOOKUP(q5_values!$C100,Sheet1!$AE$139:$AO$154,9,TRUE)</f>
        <v>2.57</v>
      </c>
      <c r="L100">
        <f>VLOOKUP(q5_values!$C100,Sheet1!$AE$139:$AO$154,10,TRUE)</f>
        <v>0.28999999999999998</v>
      </c>
      <c r="M100">
        <f>VLOOKUP(q5_values!$C100,Sheet1!$AE$139:$AO$154,11,TRUE)</f>
        <v>1</v>
      </c>
    </row>
    <row r="101" spans="1:13">
      <c r="A101">
        <v>10</v>
      </c>
      <c r="B101">
        <v>100</v>
      </c>
      <c r="C101">
        <v>16</v>
      </c>
      <c r="K101">
        <f>VLOOKUP(q5_values!$C101,Sheet1!$AE$139:$AO$154,9,TRUE)</f>
        <v>4.57</v>
      </c>
      <c r="L101">
        <f>VLOOKUP(q5_values!$C101,Sheet1!$AE$139:$AO$154,10,TRUE)</f>
        <v>1.29</v>
      </c>
      <c r="M101">
        <f>VLOOKUP(q5_values!$C101,Sheet1!$AE$139:$AO$154,11,TRUE)</f>
        <v>10</v>
      </c>
    </row>
    <row r="102" spans="1:13">
      <c r="A102">
        <v>11</v>
      </c>
      <c r="B102">
        <v>101</v>
      </c>
      <c r="C102">
        <v>11</v>
      </c>
      <c r="K102">
        <f>VLOOKUP(q5_values!$C102,Sheet1!$AE$139:$AO$154,9,TRUE)</f>
        <v>1.57</v>
      </c>
      <c r="L102">
        <f>VLOOKUP(q5_values!$C102,Sheet1!$AE$139:$AO$154,10,TRUE)</f>
        <v>0.62</v>
      </c>
      <c r="M102">
        <f>VLOOKUP(q5_values!$C102,Sheet1!$AE$139:$AO$154,11,TRUE)</f>
        <v>10</v>
      </c>
    </row>
    <row r="103" spans="1:13">
      <c r="A103">
        <v>11</v>
      </c>
      <c r="B103">
        <v>102</v>
      </c>
      <c r="C103">
        <v>12</v>
      </c>
      <c r="K103">
        <f>VLOOKUP(q5_values!$C103,Sheet1!$AE$139:$AO$154,9,TRUE)</f>
        <v>1.57</v>
      </c>
      <c r="L103">
        <f>VLOOKUP(q5_values!$C103,Sheet1!$AE$139:$AO$154,10,TRUE)</f>
        <v>0.62</v>
      </c>
      <c r="M103">
        <f>VLOOKUP(q5_values!$C103,Sheet1!$AE$139:$AO$154,11,TRUE)</f>
        <v>1</v>
      </c>
    </row>
    <row r="104" spans="1:13">
      <c r="A104">
        <v>11</v>
      </c>
      <c r="B104">
        <v>103</v>
      </c>
      <c r="C104">
        <v>1</v>
      </c>
      <c r="K104">
        <f>VLOOKUP(q5_values!$C104,Sheet1!$AE$139:$AO$154,9,TRUE)</f>
        <v>4.43</v>
      </c>
      <c r="L104">
        <f>VLOOKUP(q5_values!$C104,Sheet1!$AE$139:$AO$154,10,TRUE)</f>
        <v>0.95</v>
      </c>
      <c r="M104">
        <f>VLOOKUP(q5_values!$C104,Sheet1!$AE$139:$AO$154,11,TRUE)</f>
        <v>7</v>
      </c>
    </row>
    <row r="105" spans="1:13">
      <c r="A105">
        <v>11</v>
      </c>
      <c r="B105">
        <v>104</v>
      </c>
      <c r="C105">
        <v>3</v>
      </c>
      <c r="K105">
        <f>VLOOKUP(q5_values!$C105,Sheet1!$AE$139:$AO$154,9,TRUE)</f>
        <v>1.57</v>
      </c>
      <c r="L105">
        <f>VLOOKUP(q5_values!$C105,Sheet1!$AE$139:$AO$154,10,TRUE)</f>
        <v>1.29</v>
      </c>
      <c r="M105">
        <f>VLOOKUP(q5_values!$C105,Sheet1!$AE$139:$AO$154,11,TRUE)</f>
        <v>1</v>
      </c>
    </row>
    <row r="106" spans="1:13">
      <c r="A106">
        <v>11</v>
      </c>
      <c r="B106">
        <v>105</v>
      </c>
      <c r="C106">
        <v>15</v>
      </c>
      <c r="K106">
        <f>VLOOKUP(q5_values!$C106,Sheet1!$AE$139:$AO$154,9,TRUE)</f>
        <v>3.43</v>
      </c>
      <c r="L106">
        <f>VLOOKUP(q5_values!$C106,Sheet1!$AE$139:$AO$154,10,TRUE)</f>
        <v>1.62</v>
      </c>
      <c r="M106">
        <f>VLOOKUP(q5_values!$C106,Sheet1!$AE$139:$AO$154,11,TRUE)</f>
        <v>10</v>
      </c>
    </row>
    <row r="107" spans="1:13">
      <c r="A107">
        <v>11</v>
      </c>
      <c r="B107">
        <v>106</v>
      </c>
      <c r="C107">
        <v>9</v>
      </c>
      <c r="K107">
        <f>VLOOKUP(q5_values!$C107,Sheet1!$AE$139:$AO$154,9,TRUE)</f>
        <v>1.57</v>
      </c>
      <c r="L107">
        <f>VLOOKUP(q5_values!$C107,Sheet1!$AE$139:$AO$154,10,TRUE)</f>
        <v>1.29</v>
      </c>
      <c r="M107">
        <f>VLOOKUP(q5_values!$C107,Sheet1!$AE$139:$AO$154,11,TRUE)</f>
        <v>10</v>
      </c>
    </row>
    <row r="108" spans="1:13">
      <c r="A108">
        <v>11</v>
      </c>
      <c r="B108">
        <v>107</v>
      </c>
      <c r="C108">
        <v>13</v>
      </c>
      <c r="K108">
        <f>VLOOKUP(q5_values!$C108,Sheet1!$AE$139:$AO$154,9,TRUE)</f>
        <v>3.43</v>
      </c>
      <c r="L108">
        <f>VLOOKUP(q5_values!$C108,Sheet1!$AE$139:$AO$154,10,TRUE)</f>
        <v>2.29</v>
      </c>
      <c r="M108">
        <f>VLOOKUP(q5_values!$C108,Sheet1!$AE$139:$AO$154,11,TRUE)</f>
        <v>7</v>
      </c>
    </row>
    <row r="109" spans="1:13">
      <c r="A109">
        <v>11</v>
      </c>
      <c r="B109">
        <v>108</v>
      </c>
      <c r="C109">
        <v>4</v>
      </c>
      <c r="K109">
        <f>VLOOKUP(q5_values!$C109,Sheet1!$AE$139:$AO$154,9,TRUE)</f>
        <v>2.57</v>
      </c>
      <c r="L109">
        <f>VLOOKUP(q5_values!$C109,Sheet1!$AE$139:$AO$154,10,TRUE)</f>
        <v>0.28999999999999998</v>
      </c>
      <c r="M109">
        <f>VLOOKUP(q5_values!$C109,Sheet1!$AE$139:$AO$154,11,TRUE)</f>
        <v>1</v>
      </c>
    </row>
    <row r="110" spans="1:13">
      <c r="A110">
        <v>11</v>
      </c>
      <c r="B110">
        <v>109</v>
      </c>
      <c r="C110">
        <v>16</v>
      </c>
      <c r="K110">
        <f>VLOOKUP(q5_values!$C110,Sheet1!$AE$139:$AO$154,9,TRUE)</f>
        <v>4.57</v>
      </c>
      <c r="L110">
        <f>VLOOKUP(q5_values!$C110,Sheet1!$AE$139:$AO$154,10,TRUE)</f>
        <v>1.29</v>
      </c>
      <c r="M110">
        <f>VLOOKUP(q5_values!$C110,Sheet1!$AE$139:$AO$154,11,TRUE)</f>
        <v>10</v>
      </c>
    </row>
    <row r="111" spans="1:13">
      <c r="A111">
        <v>11</v>
      </c>
      <c r="B111">
        <v>110</v>
      </c>
      <c r="C111">
        <v>6</v>
      </c>
      <c r="K111">
        <f>VLOOKUP(q5_values!$C111,Sheet1!$AE$139:$AO$154,9,TRUE)</f>
        <v>4.57</v>
      </c>
      <c r="L111">
        <f>VLOOKUP(q5_values!$C111,Sheet1!$AE$139:$AO$154,10,TRUE)</f>
        <v>0.62</v>
      </c>
      <c r="M111">
        <f>VLOOKUP(q5_values!$C111,Sheet1!$AE$139:$AO$154,11,TRUE)</f>
        <v>1</v>
      </c>
    </row>
    <row r="112" spans="1:13">
      <c r="A112">
        <v>12</v>
      </c>
      <c r="B112">
        <v>111</v>
      </c>
      <c r="C112">
        <v>10</v>
      </c>
      <c r="K112">
        <f>VLOOKUP(q5_values!$C112,Sheet1!$AE$139:$AO$154,9,TRUE)</f>
        <v>2.57</v>
      </c>
      <c r="L112">
        <f>VLOOKUP(q5_values!$C112,Sheet1!$AE$139:$AO$154,10,TRUE)</f>
        <v>0.95</v>
      </c>
      <c r="M112">
        <f>VLOOKUP(q5_values!$C112,Sheet1!$AE$139:$AO$154,11,TRUE)</f>
        <v>4</v>
      </c>
    </row>
    <row r="113" spans="1:13">
      <c r="A113">
        <v>12</v>
      </c>
      <c r="B113">
        <v>112</v>
      </c>
      <c r="C113">
        <v>3</v>
      </c>
      <c r="K113">
        <f>VLOOKUP(q5_values!$C113,Sheet1!$AE$139:$AO$154,9,TRUE)</f>
        <v>1.57</v>
      </c>
      <c r="L113">
        <f>VLOOKUP(q5_values!$C113,Sheet1!$AE$139:$AO$154,10,TRUE)</f>
        <v>1.29</v>
      </c>
      <c r="M113">
        <f>VLOOKUP(q5_values!$C113,Sheet1!$AE$139:$AO$154,11,TRUE)</f>
        <v>1</v>
      </c>
    </row>
    <row r="114" spans="1:13">
      <c r="A114">
        <v>12</v>
      </c>
      <c r="B114">
        <v>113</v>
      </c>
      <c r="C114">
        <v>15</v>
      </c>
      <c r="K114">
        <f>VLOOKUP(q5_values!$C114,Sheet1!$AE$139:$AO$154,9,TRUE)</f>
        <v>3.43</v>
      </c>
      <c r="L114">
        <f>VLOOKUP(q5_values!$C114,Sheet1!$AE$139:$AO$154,10,TRUE)</f>
        <v>1.62</v>
      </c>
      <c r="M114">
        <f>VLOOKUP(q5_values!$C114,Sheet1!$AE$139:$AO$154,11,TRUE)</f>
        <v>10</v>
      </c>
    </row>
    <row r="115" spans="1:13">
      <c r="A115">
        <v>12</v>
      </c>
      <c r="B115">
        <v>114</v>
      </c>
      <c r="C115">
        <v>14</v>
      </c>
      <c r="K115">
        <f>VLOOKUP(q5_values!$C115,Sheet1!$AE$139:$AO$154,9,TRUE)</f>
        <v>4.43</v>
      </c>
      <c r="L115">
        <f>VLOOKUP(q5_values!$C115,Sheet1!$AE$139:$AO$154,10,TRUE)</f>
        <v>0.28999999999999998</v>
      </c>
      <c r="M115">
        <f>VLOOKUP(q5_values!$C115,Sheet1!$AE$139:$AO$154,11,TRUE)</f>
        <v>10</v>
      </c>
    </row>
    <row r="116" spans="1:13">
      <c r="A116">
        <v>12</v>
      </c>
      <c r="B116">
        <v>115</v>
      </c>
      <c r="C116">
        <v>16</v>
      </c>
      <c r="K116">
        <f>VLOOKUP(q5_values!$C116,Sheet1!$AE$139:$AO$154,9,TRUE)</f>
        <v>4.57</v>
      </c>
      <c r="L116">
        <f>VLOOKUP(q5_values!$C116,Sheet1!$AE$139:$AO$154,10,TRUE)</f>
        <v>1.29</v>
      </c>
      <c r="M116">
        <f>VLOOKUP(q5_values!$C116,Sheet1!$AE$139:$AO$154,11,TRUE)</f>
        <v>10</v>
      </c>
    </row>
    <row r="117" spans="1:13">
      <c r="A117">
        <v>12</v>
      </c>
      <c r="B117">
        <v>116</v>
      </c>
      <c r="C117">
        <v>11</v>
      </c>
      <c r="K117">
        <f>VLOOKUP(q5_values!$C117,Sheet1!$AE$139:$AO$154,9,TRUE)</f>
        <v>1.57</v>
      </c>
      <c r="L117">
        <f>VLOOKUP(q5_values!$C117,Sheet1!$AE$139:$AO$154,10,TRUE)</f>
        <v>0.62</v>
      </c>
      <c r="M117">
        <f>VLOOKUP(q5_values!$C117,Sheet1!$AE$139:$AO$154,11,TRUE)</f>
        <v>10</v>
      </c>
    </row>
    <row r="118" spans="1:13">
      <c r="A118">
        <v>12</v>
      </c>
      <c r="B118">
        <v>117</v>
      </c>
      <c r="C118">
        <v>4</v>
      </c>
      <c r="K118">
        <f>VLOOKUP(q5_values!$C118,Sheet1!$AE$139:$AO$154,9,TRUE)</f>
        <v>2.57</v>
      </c>
      <c r="L118">
        <f>VLOOKUP(q5_values!$C118,Sheet1!$AE$139:$AO$154,10,TRUE)</f>
        <v>0.28999999999999998</v>
      </c>
      <c r="M118">
        <f>VLOOKUP(q5_values!$C118,Sheet1!$AE$139:$AO$154,11,TRUE)</f>
        <v>1</v>
      </c>
    </row>
    <row r="119" spans="1:13">
      <c r="A119">
        <v>12</v>
      </c>
      <c r="B119">
        <v>118</v>
      </c>
      <c r="C119">
        <v>5</v>
      </c>
      <c r="K119">
        <f>VLOOKUP(q5_values!$C119,Sheet1!$AE$139:$AO$154,9,TRUE)</f>
        <v>3.57</v>
      </c>
      <c r="L119">
        <f>VLOOKUP(q5_values!$C119,Sheet1!$AE$139:$AO$154,10,TRUE)</f>
        <v>1.62</v>
      </c>
      <c r="M119">
        <f>VLOOKUP(q5_values!$C119,Sheet1!$AE$139:$AO$154,11,TRUE)</f>
        <v>1</v>
      </c>
    </row>
    <row r="120" spans="1:13">
      <c r="A120">
        <v>12</v>
      </c>
      <c r="B120">
        <v>119</v>
      </c>
      <c r="C120">
        <v>2</v>
      </c>
      <c r="K120">
        <f>VLOOKUP(q5_values!$C120,Sheet1!$AE$139:$AO$154,9,TRUE)</f>
        <v>3.57</v>
      </c>
      <c r="L120">
        <f>VLOOKUP(q5_values!$C120,Sheet1!$AE$139:$AO$154,10,TRUE)</f>
        <v>2.29</v>
      </c>
      <c r="M120">
        <f>VLOOKUP(q5_values!$C120,Sheet1!$AE$139:$AO$154,11,TRUE)</f>
        <v>4</v>
      </c>
    </row>
    <row r="121" spans="1:13">
      <c r="A121">
        <v>12</v>
      </c>
      <c r="B121">
        <v>120</v>
      </c>
      <c r="C121">
        <v>12</v>
      </c>
      <c r="K121">
        <f>VLOOKUP(q5_values!$C121,Sheet1!$AE$139:$AO$154,9,TRUE)</f>
        <v>1.57</v>
      </c>
      <c r="L121">
        <f>VLOOKUP(q5_values!$C121,Sheet1!$AE$139:$AO$154,10,TRUE)</f>
        <v>0.62</v>
      </c>
      <c r="M121">
        <f>VLOOKUP(q5_values!$C121,Sheet1!$AE$139:$AO$154,11,TRUE)</f>
        <v>1</v>
      </c>
    </row>
    <row r="122" spans="1:13">
      <c r="A122">
        <v>13</v>
      </c>
      <c r="B122">
        <v>121</v>
      </c>
      <c r="C122">
        <v>5</v>
      </c>
      <c r="K122">
        <f>VLOOKUP(q5_values!$C122,Sheet1!$AE$139:$AO$154,9,TRUE)</f>
        <v>3.57</v>
      </c>
      <c r="L122">
        <f>VLOOKUP(q5_values!$C122,Sheet1!$AE$139:$AO$154,10,TRUE)</f>
        <v>1.62</v>
      </c>
      <c r="M122">
        <f>VLOOKUP(q5_values!$C122,Sheet1!$AE$139:$AO$154,11,TRUE)</f>
        <v>1</v>
      </c>
    </row>
    <row r="123" spans="1:13">
      <c r="A123">
        <v>13</v>
      </c>
      <c r="B123">
        <v>122</v>
      </c>
      <c r="C123">
        <v>4</v>
      </c>
      <c r="K123">
        <f>VLOOKUP(q5_values!$C123,Sheet1!$AE$139:$AO$154,9,TRUE)</f>
        <v>2.57</v>
      </c>
      <c r="L123">
        <f>VLOOKUP(q5_values!$C123,Sheet1!$AE$139:$AO$154,10,TRUE)</f>
        <v>0.28999999999999998</v>
      </c>
      <c r="M123">
        <f>VLOOKUP(q5_values!$C123,Sheet1!$AE$139:$AO$154,11,TRUE)</f>
        <v>1</v>
      </c>
    </row>
    <row r="124" spans="1:13">
      <c r="A124">
        <v>13</v>
      </c>
      <c r="B124">
        <v>123</v>
      </c>
      <c r="C124">
        <v>10</v>
      </c>
      <c r="K124">
        <f>VLOOKUP(q5_values!$C124,Sheet1!$AE$139:$AO$154,9,TRUE)</f>
        <v>2.57</v>
      </c>
      <c r="L124">
        <f>VLOOKUP(q5_values!$C124,Sheet1!$AE$139:$AO$154,10,TRUE)</f>
        <v>0.95</v>
      </c>
      <c r="M124">
        <f>VLOOKUP(q5_values!$C124,Sheet1!$AE$139:$AO$154,11,TRUE)</f>
        <v>4</v>
      </c>
    </row>
    <row r="125" spans="1:13">
      <c r="A125">
        <v>13</v>
      </c>
      <c r="B125">
        <v>124</v>
      </c>
      <c r="C125">
        <v>13</v>
      </c>
      <c r="K125">
        <f>VLOOKUP(q5_values!$C125,Sheet1!$AE$139:$AO$154,9,TRUE)</f>
        <v>3.43</v>
      </c>
      <c r="L125">
        <f>VLOOKUP(q5_values!$C125,Sheet1!$AE$139:$AO$154,10,TRUE)</f>
        <v>2.29</v>
      </c>
      <c r="M125">
        <f>VLOOKUP(q5_values!$C125,Sheet1!$AE$139:$AO$154,11,TRUE)</f>
        <v>7</v>
      </c>
    </row>
    <row r="126" spans="1:13">
      <c r="A126">
        <v>13</v>
      </c>
      <c r="B126">
        <v>125</v>
      </c>
      <c r="C126">
        <v>11</v>
      </c>
      <c r="K126">
        <f>VLOOKUP(q5_values!$C126,Sheet1!$AE$139:$AO$154,9,TRUE)</f>
        <v>1.57</v>
      </c>
      <c r="L126">
        <f>VLOOKUP(q5_values!$C126,Sheet1!$AE$139:$AO$154,10,TRUE)</f>
        <v>0.62</v>
      </c>
      <c r="M126">
        <f>VLOOKUP(q5_values!$C126,Sheet1!$AE$139:$AO$154,11,TRUE)</f>
        <v>10</v>
      </c>
    </row>
    <row r="127" spans="1:13">
      <c r="A127">
        <v>13</v>
      </c>
      <c r="B127">
        <v>126</v>
      </c>
      <c r="C127">
        <v>6</v>
      </c>
      <c r="K127">
        <f>VLOOKUP(q5_values!$C127,Sheet1!$AE$139:$AO$154,9,TRUE)</f>
        <v>4.57</v>
      </c>
      <c r="L127">
        <f>VLOOKUP(q5_values!$C127,Sheet1!$AE$139:$AO$154,10,TRUE)</f>
        <v>0.62</v>
      </c>
      <c r="M127">
        <f>VLOOKUP(q5_values!$C127,Sheet1!$AE$139:$AO$154,11,TRUE)</f>
        <v>1</v>
      </c>
    </row>
    <row r="128" spans="1:13">
      <c r="A128">
        <v>13</v>
      </c>
      <c r="B128">
        <v>127</v>
      </c>
      <c r="C128">
        <v>15</v>
      </c>
      <c r="K128">
        <f>VLOOKUP(q5_values!$C128,Sheet1!$AE$139:$AO$154,9,TRUE)</f>
        <v>3.43</v>
      </c>
      <c r="L128">
        <f>VLOOKUP(q5_values!$C128,Sheet1!$AE$139:$AO$154,10,TRUE)</f>
        <v>1.62</v>
      </c>
      <c r="M128">
        <f>VLOOKUP(q5_values!$C128,Sheet1!$AE$139:$AO$154,11,TRUE)</f>
        <v>10</v>
      </c>
    </row>
    <row r="129" spans="1:13">
      <c r="A129">
        <v>13</v>
      </c>
      <c r="B129">
        <v>128</v>
      </c>
      <c r="C129">
        <v>9</v>
      </c>
      <c r="K129">
        <f>VLOOKUP(q5_values!$C129,Sheet1!$AE$139:$AO$154,9,TRUE)</f>
        <v>1.57</v>
      </c>
      <c r="L129">
        <f>VLOOKUP(q5_values!$C129,Sheet1!$AE$139:$AO$154,10,TRUE)</f>
        <v>1.29</v>
      </c>
      <c r="M129">
        <f>VLOOKUP(q5_values!$C129,Sheet1!$AE$139:$AO$154,11,TRUE)</f>
        <v>10</v>
      </c>
    </row>
    <row r="130" spans="1:13">
      <c r="A130">
        <v>13</v>
      </c>
      <c r="B130">
        <v>129</v>
      </c>
      <c r="C130">
        <v>14</v>
      </c>
      <c r="K130">
        <f>VLOOKUP(q5_values!$C130,Sheet1!$AE$139:$AO$154,9,TRUE)</f>
        <v>4.43</v>
      </c>
      <c r="L130">
        <f>VLOOKUP(q5_values!$C130,Sheet1!$AE$139:$AO$154,10,TRUE)</f>
        <v>0.28999999999999998</v>
      </c>
      <c r="M130">
        <f>VLOOKUP(q5_values!$C130,Sheet1!$AE$139:$AO$154,11,TRUE)</f>
        <v>10</v>
      </c>
    </row>
    <row r="131" spans="1:13">
      <c r="A131">
        <v>13</v>
      </c>
      <c r="B131">
        <v>130</v>
      </c>
      <c r="C131">
        <v>7</v>
      </c>
      <c r="K131">
        <f>VLOOKUP(q5_values!$C131,Sheet1!$AE$139:$AO$154,9,TRUE)</f>
        <v>4.57</v>
      </c>
      <c r="L131">
        <f>VLOOKUP(q5_values!$C131,Sheet1!$AE$139:$AO$154,10,TRUE)</f>
        <v>0.62</v>
      </c>
      <c r="M131">
        <f>VLOOKUP(q5_values!$C131,Sheet1!$AE$139:$AO$154,11,TRUE)</f>
        <v>10</v>
      </c>
    </row>
    <row r="132" spans="1:13">
      <c r="A132">
        <v>14</v>
      </c>
      <c r="B132">
        <v>131</v>
      </c>
      <c r="C132">
        <v>3</v>
      </c>
      <c r="K132">
        <f>VLOOKUP(q5_values!$C132,Sheet1!$AE$139:$AO$154,9,TRUE)</f>
        <v>1.57</v>
      </c>
      <c r="L132">
        <f>VLOOKUP(q5_values!$C132,Sheet1!$AE$139:$AO$154,10,TRUE)</f>
        <v>1.29</v>
      </c>
      <c r="M132">
        <f>VLOOKUP(q5_values!$C132,Sheet1!$AE$139:$AO$154,11,TRUE)</f>
        <v>1</v>
      </c>
    </row>
    <row r="133" spans="1:13">
      <c r="A133">
        <v>14</v>
      </c>
      <c r="B133">
        <v>132</v>
      </c>
      <c r="C133">
        <v>9</v>
      </c>
      <c r="K133">
        <f>VLOOKUP(q5_values!$C133,Sheet1!$AE$139:$AO$154,9,TRUE)</f>
        <v>1.57</v>
      </c>
      <c r="L133">
        <f>VLOOKUP(q5_values!$C133,Sheet1!$AE$139:$AO$154,10,TRUE)</f>
        <v>1.29</v>
      </c>
      <c r="M133">
        <f>VLOOKUP(q5_values!$C133,Sheet1!$AE$139:$AO$154,11,TRUE)</f>
        <v>10</v>
      </c>
    </row>
    <row r="134" spans="1:13">
      <c r="A134">
        <v>14</v>
      </c>
      <c r="B134">
        <v>133</v>
      </c>
      <c r="C134">
        <v>6</v>
      </c>
      <c r="K134">
        <f>VLOOKUP(q5_values!$C134,Sheet1!$AE$139:$AO$154,9,TRUE)</f>
        <v>4.57</v>
      </c>
      <c r="L134">
        <f>VLOOKUP(q5_values!$C134,Sheet1!$AE$139:$AO$154,10,TRUE)</f>
        <v>0.62</v>
      </c>
      <c r="M134">
        <f>VLOOKUP(q5_values!$C134,Sheet1!$AE$139:$AO$154,11,TRUE)</f>
        <v>1</v>
      </c>
    </row>
    <row r="135" spans="1:13">
      <c r="A135">
        <v>14</v>
      </c>
      <c r="B135">
        <v>134</v>
      </c>
      <c r="C135">
        <v>5</v>
      </c>
      <c r="K135">
        <f>VLOOKUP(q5_values!$C135,Sheet1!$AE$139:$AO$154,9,TRUE)</f>
        <v>3.57</v>
      </c>
      <c r="L135">
        <f>VLOOKUP(q5_values!$C135,Sheet1!$AE$139:$AO$154,10,TRUE)</f>
        <v>1.62</v>
      </c>
      <c r="M135">
        <f>VLOOKUP(q5_values!$C135,Sheet1!$AE$139:$AO$154,11,TRUE)</f>
        <v>1</v>
      </c>
    </row>
    <row r="136" spans="1:13">
      <c r="A136">
        <v>14</v>
      </c>
      <c r="B136">
        <v>135</v>
      </c>
      <c r="C136">
        <v>12</v>
      </c>
      <c r="K136">
        <f>VLOOKUP(q5_values!$C136,Sheet1!$AE$139:$AO$154,9,TRUE)</f>
        <v>1.57</v>
      </c>
      <c r="L136">
        <f>VLOOKUP(q5_values!$C136,Sheet1!$AE$139:$AO$154,10,TRUE)</f>
        <v>0.62</v>
      </c>
      <c r="M136">
        <f>VLOOKUP(q5_values!$C136,Sheet1!$AE$139:$AO$154,11,TRUE)</f>
        <v>1</v>
      </c>
    </row>
    <row r="137" spans="1:13">
      <c r="A137">
        <v>14</v>
      </c>
      <c r="B137">
        <v>136</v>
      </c>
      <c r="C137">
        <v>16</v>
      </c>
      <c r="K137">
        <f>VLOOKUP(q5_values!$C137,Sheet1!$AE$139:$AO$154,9,TRUE)</f>
        <v>4.57</v>
      </c>
      <c r="L137">
        <f>VLOOKUP(q5_values!$C137,Sheet1!$AE$139:$AO$154,10,TRUE)</f>
        <v>1.29</v>
      </c>
      <c r="M137">
        <f>VLOOKUP(q5_values!$C137,Sheet1!$AE$139:$AO$154,11,TRUE)</f>
        <v>10</v>
      </c>
    </row>
    <row r="138" spans="1:13">
      <c r="A138">
        <v>14</v>
      </c>
      <c r="B138">
        <v>137</v>
      </c>
      <c r="C138">
        <v>14</v>
      </c>
      <c r="K138">
        <f>VLOOKUP(q5_values!$C138,Sheet1!$AE$139:$AO$154,9,TRUE)</f>
        <v>4.43</v>
      </c>
      <c r="L138">
        <f>VLOOKUP(q5_values!$C138,Sheet1!$AE$139:$AO$154,10,TRUE)</f>
        <v>0.28999999999999998</v>
      </c>
      <c r="M138">
        <f>VLOOKUP(q5_values!$C138,Sheet1!$AE$139:$AO$154,11,TRUE)</f>
        <v>10</v>
      </c>
    </row>
    <row r="139" spans="1:13">
      <c r="A139">
        <v>14</v>
      </c>
      <c r="B139">
        <v>138</v>
      </c>
      <c r="C139">
        <v>13</v>
      </c>
      <c r="K139">
        <f>VLOOKUP(q5_values!$C139,Sheet1!$AE$139:$AO$154,9,TRUE)</f>
        <v>3.43</v>
      </c>
      <c r="L139">
        <f>VLOOKUP(q5_values!$C139,Sheet1!$AE$139:$AO$154,10,TRUE)</f>
        <v>2.29</v>
      </c>
      <c r="M139">
        <f>VLOOKUP(q5_values!$C139,Sheet1!$AE$139:$AO$154,11,TRUE)</f>
        <v>7</v>
      </c>
    </row>
    <row r="140" spans="1:13">
      <c r="A140">
        <v>14</v>
      </c>
      <c r="B140">
        <v>139</v>
      </c>
      <c r="C140">
        <v>8</v>
      </c>
      <c r="K140">
        <f>VLOOKUP(q5_values!$C140,Sheet1!$AE$139:$AO$154,9,TRUE)</f>
        <v>4.57</v>
      </c>
      <c r="L140">
        <f>VLOOKUP(q5_values!$C140,Sheet1!$AE$139:$AO$154,10,TRUE)</f>
        <v>1.29</v>
      </c>
      <c r="M140">
        <f>VLOOKUP(q5_values!$C140,Sheet1!$AE$139:$AO$154,11,TRUE)</f>
        <v>1</v>
      </c>
    </row>
    <row r="141" spans="1:13">
      <c r="A141">
        <v>14</v>
      </c>
      <c r="B141">
        <v>140</v>
      </c>
      <c r="C141">
        <v>10</v>
      </c>
      <c r="K141">
        <f>VLOOKUP(q5_values!$C141,Sheet1!$AE$139:$AO$154,9,TRUE)</f>
        <v>2.57</v>
      </c>
      <c r="L141">
        <f>VLOOKUP(q5_values!$C141,Sheet1!$AE$139:$AO$154,10,TRUE)</f>
        <v>0.95</v>
      </c>
      <c r="M141">
        <f>VLOOKUP(q5_values!$C141,Sheet1!$AE$139:$AO$154,11,TRUE)</f>
        <v>4</v>
      </c>
    </row>
    <row r="142" spans="1:13">
      <c r="A142">
        <v>15</v>
      </c>
      <c r="B142">
        <v>141</v>
      </c>
      <c r="C142">
        <v>8</v>
      </c>
      <c r="K142">
        <f>VLOOKUP(q5_values!$C142,Sheet1!$AE$139:$AO$154,9,TRUE)</f>
        <v>4.57</v>
      </c>
      <c r="L142">
        <f>VLOOKUP(q5_values!$C142,Sheet1!$AE$139:$AO$154,10,TRUE)</f>
        <v>1.29</v>
      </c>
      <c r="M142">
        <f>VLOOKUP(q5_values!$C142,Sheet1!$AE$139:$AO$154,11,TRUE)</f>
        <v>1</v>
      </c>
    </row>
    <row r="143" spans="1:13">
      <c r="A143">
        <v>15</v>
      </c>
      <c r="B143">
        <v>142</v>
      </c>
      <c r="C143">
        <v>2</v>
      </c>
      <c r="K143">
        <f>VLOOKUP(q5_values!$C143,Sheet1!$AE$139:$AO$154,9,TRUE)</f>
        <v>3.57</v>
      </c>
      <c r="L143">
        <f>VLOOKUP(q5_values!$C143,Sheet1!$AE$139:$AO$154,10,TRUE)</f>
        <v>2.29</v>
      </c>
      <c r="M143">
        <f>VLOOKUP(q5_values!$C143,Sheet1!$AE$139:$AO$154,11,TRUE)</f>
        <v>4</v>
      </c>
    </row>
    <row r="144" spans="1:13">
      <c r="A144">
        <v>15</v>
      </c>
      <c r="B144">
        <v>143</v>
      </c>
      <c r="C144">
        <v>9</v>
      </c>
      <c r="K144">
        <f>VLOOKUP(q5_values!$C144,Sheet1!$AE$139:$AO$154,9,TRUE)</f>
        <v>1.57</v>
      </c>
      <c r="L144">
        <f>VLOOKUP(q5_values!$C144,Sheet1!$AE$139:$AO$154,10,TRUE)</f>
        <v>1.29</v>
      </c>
      <c r="M144">
        <f>VLOOKUP(q5_values!$C144,Sheet1!$AE$139:$AO$154,11,TRUE)</f>
        <v>10</v>
      </c>
    </row>
    <row r="145" spans="1:19">
      <c r="A145">
        <v>15</v>
      </c>
      <c r="B145">
        <v>144</v>
      </c>
      <c r="C145">
        <v>12</v>
      </c>
      <c r="K145">
        <f>VLOOKUP(q5_values!$C145,Sheet1!$AE$139:$AO$154,9,TRUE)</f>
        <v>1.57</v>
      </c>
      <c r="L145">
        <f>VLOOKUP(q5_values!$C145,Sheet1!$AE$139:$AO$154,10,TRUE)</f>
        <v>0.62</v>
      </c>
      <c r="M145">
        <f>VLOOKUP(q5_values!$C145,Sheet1!$AE$139:$AO$154,11,TRUE)</f>
        <v>1</v>
      </c>
    </row>
    <row r="146" spans="1:19">
      <c r="A146">
        <v>15</v>
      </c>
      <c r="B146">
        <v>145</v>
      </c>
      <c r="C146">
        <v>5</v>
      </c>
      <c r="K146">
        <f>VLOOKUP(q5_values!$C146,Sheet1!$AE$139:$AO$154,9,TRUE)</f>
        <v>3.57</v>
      </c>
      <c r="L146">
        <f>VLOOKUP(q5_values!$C146,Sheet1!$AE$139:$AO$154,10,TRUE)</f>
        <v>1.62</v>
      </c>
      <c r="M146">
        <f>VLOOKUP(q5_values!$C146,Sheet1!$AE$139:$AO$154,11,TRUE)</f>
        <v>1</v>
      </c>
    </row>
    <row r="147" spans="1:19">
      <c r="A147">
        <v>15</v>
      </c>
      <c r="B147">
        <v>146</v>
      </c>
      <c r="C147">
        <v>13</v>
      </c>
      <c r="K147">
        <f>VLOOKUP(q5_values!$C147,Sheet1!$AE$139:$AO$154,9,TRUE)</f>
        <v>3.43</v>
      </c>
      <c r="L147">
        <f>VLOOKUP(q5_values!$C147,Sheet1!$AE$139:$AO$154,10,TRUE)</f>
        <v>2.29</v>
      </c>
      <c r="M147">
        <f>VLOOKUP(q5_values!$C147,Sheet1!$AE$139:$AO$154,11,TRUE)</f>
        <v>7</v>
      </c>
    </row>
    <row r="148" spans="1:19">
      <c r="A148">
        <v>15</v>
      </c>
      <c r="B148">
        <v>147</v>
      </c>
      <c r="C148">
        <v>7</v>
      </c>
      <c r="K148">
        <f>VLOOKUP(q5_values!$C148,Sheet1!$AE$139:$AO$154,9,TRUE)</f>
        <v>4.57</v>
      </c>
      <c r="L148">
        <f>VLOOKUP(q5_values!$C148,Sheet1!$AE$139:$AO$154,10,TRUE)</f>
        <v>0.62</v>
      </c>
      <c r="M148">
        <f>VLOOKUP(q5_values!$C148,Sheet1!$AE$139:$AO$154,11,TRUE)</f>
        <v>10</v>
      </c>
    </row>
    <row r="149" spans="1:19">
      <c r="A149">
        <v>15</v>
      </c>
      <c r="B149">
        <v>148</v>
      </c>
      <c r="C149">
        <v>16</v>
      </c>
      <c r="K149">
        <f>VLOOKUP(q5_values!$C149,Sheet1!$AE$139:$AO$154,9,TRUE)</f>
        <v>4.57</v>
      </c>
      <c r="L149">
        <f>VLOOKUP(q5_values!$C149,Sheet1!$AE$139:$AO$154,10,TRUE)</f>
        <v>1.29</v>
      </c>
      <c r="M149">
        <f>VLOOKUP(q5_values!$C149,Sheet1!$AE$139:$AO$154,11,TRUE)</f>
        <v>10</v>
      </c>
    </row>
    <row r="150" spans="1:19">
      <c r="A150">
        <v>15</v>
      </c>
      <c r="B150">
        <v>149</v>
      </c>
      <c r="C150">
        <v>11</v>
      </c>
      <c r="K150">
        <f>VLOOKUP(q5_values!$C150,Sheet1!$AE$139:$AO$154,9,TRUE)</f>
        <v>1.57</v>
      </c>
      <c r="L150">
        <f>VLOOKUP(q5_values!$C150,Sheet1!$AE$139:$AO$154,10,TRUE)</f>
        <v>0.62</v>
      </c>
      <c r="M150">
        <f>VLOOKUP(q5_values!$C150,Sheet1!$AE$139:$AO$154,11,TRUE)</f>
        <v>10</v>
      </c>
    </row>
    <row r="151" spans="1:19">
      <c r="A151">
        <v>15</v>
      </c>
      <c r="B151">
        <v>150</v>
      </c>
      <c r="C151">
        <v>15</v>
      </c>
      <c r="K151">
        <f>VLOOKUP(q5_values!$C151,Sheet1!$AE$139:$AO$154,9,TRUE)</f>
        <v>3.43</v>
      </c>
      <c r="L151">
        <f>VLOOKUP(q5_values!$C151,Sheet1!$AE$139:$AO$154,10,TRUE)</f>
        <v>1.62</v>
      </c>
      <c r="M151">
        <f>VLOOKUP(q5_values!$C151,Sheet1!$AE$139:$AO$154,11,TRUE)</f>
        <v>10</v>
      </c>
    </row>
    <row r="152" spans="1:19">
      <c r="A152">
        <v>16</v>
      </c>
      <c r="B152">
        <v>151</v>
      </c>
      <c r="C152">
        <v>15</v>
      </c>
      <c r="K152">
        <f>VLOOKUP(q5_values!$C152,Sheet1!$AE$139:$AO$154,9,TRUE)</f>
        <v>3.43</v>
      </c>
      <c r="L152">
        <f>VLOOKUP(q5_values!$C152,Sheet1!$AE$139:$AO$154,10,TRUE)</f>
        <v>1.62</v>
      </c>
      <c r="M152">
        <f>VLOOKUP(q5_values!$C152,Sheet1!$AE$139:$AO$154,11,TRUE)</f>
        <v>10</v>
      </c>
    </row>
    <row r="153" spans="1:19">
      <c r="A153">
        <v>16</v>
      </c>
      <c r="B153">
        <v>152</v>
      </c>
      <c r="C153">
        <v>6</v>
      </c>
      <c r="K153">
        <f>VLOOKUP(q5_values!$C153,Sheet1!$AE$139:$AO$154,9,TRUE)</f>
        <v>4.57</v>
      </c>
      <c r="L153">
        <f>VLOOKUP(q5_values!$C153,Sheet1!$AE$139:$AO$154,10,TRUE)</f>
        <v>0.62</v>
      </c>
      <c r="M153">
        <f>VLOOKUP(q5_values!$C153,Sheet1!$AE$139:$AO$154,11,TRUE)</f>
        <v>1</v>
      </c>
    </row>
    <row r="154" spans="1:19">
      <c r="A154">
        <v>16</v>
      </c>
      <c r="B154">
        <v>153</v>
      </c>
      <c r="C154">
        <v>11</v>
      </c>
      <c r="K154">
        <f>VLOOKUP(q5_values!$C154,Sheet1!$AE$139:$AO$154,9,TRUE)</f>
        <v>1.57</v>
      </c>
      <c r="L154">
        <f>VLOOKUP(q5_values!$C154,Sheet1!$AE$139:$AO$154,10,TRUE)</f>
        <v>0.62</v>
      </c>
      <c r="M154">
        <f>VLOOKUP(q5_values!$C154,Sheet1!$AE$139:$AO$154,11,TRUE)</f>
        <v>10</v>
      </c>
    </row>
    <row r="155" spans="1:19">
      <c r="A155">
        <v>16</v>
      </c>
      <c r="B155">
        <v>154</v>
      </c>
      <c r="C155">
        <v>16</v>
      </c>
      <c r="K155">
        <f>VLOOKUP(q5_values!$C155,Sheet1!$AE$139:$AO$154,9,TRUE)</f>
        <v>4.57</v>
      </c>
      <c r="L155">
        <f>VLOOKUP(q5_values!$C155,Sheet1!$AE$139:$AO$154,10,TRUE)</f>
        <v>1.29</v>
      </c>
      <c r="M155">
        <f>VLOOKUP(q5_values!$C155,Sheet1!$AE$139:$AO$154,11,TRUE)</f>
        <v>10</v>
      </c>
    </row>
    <row r="156" spans="1:19">
      <c r="A156">
        <v>16</v>
      </c>
      <c r="B156">
        <v>155</v>
      </c>
      <c r="C156">
        <v>14</v>
      </c>
      <c r="K156">
        <f>VLOOKUP(q5_values!$C156,Sheet1!$AE$139:$AO$154,9,TRUE)</f>
        <v>4.43</v>
      </c>
      <c r="L156">
        <f>VLOOKUP(q5_values!$C156,Sheet1!$AE$139:$AO$154,10,TRUE)</f>
        <v>0.28999999999999998</v>
      </c>
      <c r="M156">
        <f>VLOOKUP(q5_values!$C156,Sheet1!$AE$139:$AO$154,11,TRUE)</f>
        <v>10</v>
      </c>
      <c r="S156" s="86"/>
    </row>
    <row r="157" spans="1:19">
      <c r="A157">
        <v>16</v>
      </c>
      <c r="B157">
        <v>156</v>
      </c>
      <c r="C157">
        <v>12</v>
      </c>
      <c r="K157">
        <f>VLOOKUP(q5_values!$C157,Sheet1!$AE$139:$AO$154,9,TRUE)</f>
        <v>1.57</v>
      </c>
      <c r="L157">
        <f>VLOOKUP(q5_values!$C157,Sheet1!$AE$139:$AO$154,10,TRUE)</f>
        <v>0.62</v>
      </c>
      <c r="M157">
        <f>VLOOKUP(q5_values!$C157,Sheet1!$AE$139:$AO$154,11,TRUE)</f>
        <v>1</v>
      </c>
      <c r="S157" s="86"/>
    </row>
    <row r="158" spans="1:19">
      <c r="A158">
        <v>16</v>
      </c>
      <c r="B158">
        <v>157</v>
      </c>
      <c r="C158">
        <v>10</v>
      </c>
      <c r="K158">
        <f>VLOOKUP(q5_values!$C158,Sheet1!$AE$139:$AO$154,9,TRUE)</f>
        <v>2.57</v>
      </c>
      <c r="L158">
        <f>VLOOKUP(q5_values!$C158,Sheet1!$AE$139:$AO$154,10,TRUE)</f>
        <v>0.95</v>
      </c>
      <c r="M158">
        <f>VLOOKUP(q5_values!$C158,Sheet1!$AE$139:$AO$154,11,TRUE)</f>
        <v>4</v>
      </c>
      <c r="S158" s="86"/>
    </row>
    <row r="159" spans="1:19">
      <c r="A159">
        <v>16</v>
      </c>
      <c r="B159">
        <v>158</v>
      </c>
      <c r="C159">
        <v>8</v>
      </c>
      <c r="K159">
        <f>VLOOKUP(q5_values!$C159,Sheet1!$AE$139:$AO$154,9,TRUE)</f>
        <v>4.57</v>
      </c>
      <c r="L159">
        <f>VLOOKUP(q5_values!$C159,Sheet1!$AE$139:$AO$154,10,TRUE)</f>
        <v>1.29</v>
      </c>
      <c r="M159">
        <f>VLOOKUP(q5_values!$C159,Sheet1!$AE$139:$AO$154,11,TRUE)</f>
        <v>1</v>
      </c>
      <c r="S159" s="86"/>
    </row>
    <row r="160" spans="1:19">
      <c r="A160">
        <v>16</v>
      </c>
      <c r="B160">
        <v>159</v>
      </c>
      <c r="C160">
        <v>7</v>
      </c>
      <c r="K160">
        <f>VLOOKUP(q5_values!$C160,Sheet1!$AE$139:$AO$154,9,TRUE)</f>
        <v>4.57</v>
      </c>
      <c r="L160">
        <f>VLOOKUP(q5_values!$C160,Sheet1!$AE$139:$AO$154,10,TRUE)</f>
        <v>0.62</v>
      </c>
      <c r="M160">
        <f>VLOOKUP(q5_values!$C160,Sheet1!$AE$139:$AO$154,11,TRUE)</f>
        <v>10</v>
      </c>
      <c r="S160" s="86"/>
    </row>
    <row r="161" spans="1:19">
      <c r="A161">
        <v>16</v>
      </c>
      <c r="B161">
        <v>160</v>
      </c>
      <c r="C161">
        <v>1</v>
      </c>
      <c r="K161">
        <f>VLOOKUP(q5_values!$C161,Sheet1!$AE$139:$AO$154,9,TRUE)</f>
        <v>4.43</v>
      </c>
      <c r="L161">
        <f>VLOOKUP(q5_values!$C161,Sheet1!$AE$139:$AO$154,10,TRUE)</f>
        <v>0.95</v>
      </c>
      <c r="M161">
        <f>VLOOKUP(q5_values!$C161,Sheet1!$AE$139:$AO$154,11,TRUE)</f>
        <v>7</v>
      </c>
      <c r="S161" s="86"/>
    </row>
    <row r="162" spans="1:19">
      <c r="A162">
        <f>A161+1</f>
        <v>17</v>
      </c>
      <c r="B162">
        <f>B161+1</f>
        <v>161</v>
      </c>
      <c r="C162">
        <v>9</v>
      </c>
      <c r="K162">
        <f>VLOOKUP(q5_values!C162,Sheet1!$AS$139:$BC$154,9,TRUE)</f>
        <v>1.57</v>
      </c>
      <c r="L162">
        <f>VLOOKUP(q5_values!$C162,Sheet1!$AS$139:$BC$154,10,TRUE)</f>
        <v>0.62</v>
      </c>
      <c r="M162">
        <f>VLOOKUP(q5_values!$C162,Sheet1!$AS$139:$BC$154,11,TRUE)</f>
        <v>1</v>
      </c>
      <c r="S162" s="86"/>
    </row>
    <row r="163" spans="1:19">
      <c r="A163">
        <f>A162</f>
        <v>17</v>
      </c>
      <c r="B163">
        <f t="shared" ref="B163:B226" si="0">B162+1</f>
        <v>162</v>
      </c>
      <c r="C163">
        <v>11</v>
      </c>
      <c r="K163">
        <f>VLOOKUP(q5_values!C163,Sheet1!$AS$139:$BC$154,9,TRUE)</f>
        <v>4.43</v>
      </c>
      <c r="L163">
        <f>VLOOKUP(q5_values!$C163,Sheet1!$AS$139:$BC$154,10,TRUE)</f>
        <v>1.29</v>
      </c>
      <c r="M163">
        <f>VLOOKUP(q5_values!$C163,Sheet1!$AS$139:$BC$154,11,TRUE)</f>
        <v>4</v>
      </c>
      <c r="S163" s="86"/>
    </row>
    <row r="164" spans="1:19">
      <c r="A164">
        <f t="shared" ref="A164:A171" si="1">A163</f>
        <v>17</v>
      </c>
      <c r="B164">
        <f t="shared" si="0"/>
        <v>163</v>
      </c>
      <c r="C164">
        <v>16</v>
      </c>
      <c r="K164">
        <f>VLOOKUP(q5_values!C164,Sheet1!$AS$139:$BC$154,9,TRUE)</f>
        <v>1.57</v>
      </c>
      <c r="L164">
        <f>VLOOKUP(q5_values!$C164,Sheet1!$AS$139:$BC$154,10,TRUE)</f>
        <v>1.29</v>
      </c>
      <c r="M164">
        <f>VLOOKUP(q5_values!$C164,Sheet1!$AS$139:$BC$154,11,TRUE)</f>
        <v>10</v>
      </c>
      <c r="S164" s="86"/>
    </row>
    <row r="165" spans="1:19">
      <c r="A165">
        <f t="shared" si="1"/>
        <v>17</v>
      </c>
      <c r="B165">
        <f t="shared" si="0"/>
        <v>164</v>
      </c>
      <c r="C165">
        <v>7</v>
      </c>
      <c r="K165">
        <f>VLOOKUP(q5_values!C165,Sheet1!$AS$139:$BC$154,9,TRUE)</f>
        <v>2.57</v>
      </c>
      <c r="L165">
        <f>VLOOKUP(q5_values!$C165,Sheet1!$AS$139:$BC$154,10,TRUE)</f>
        <v>2.29</v>
      </c>
      <c r="M165">
        <f>VLOOKUP(q5_values!$C165,Sheet1!$AS$139:$BC$154,11,TRUE)</f>
        <v>10</v>
      </c>
      <c r="S165" s="86"/>
    </row>
    <row r="166" spans="1:19">
      <c r="A166">
        <f t="shared" si="1"/>
        <v>17</v>
      </c>
      <c r="B166">
        <f t="shared" si="0"/>
        <v>165</v>
      </c>
      <c r="C166">
        <v>1</v>
      </c>
      <c r="K166">
        <f>VLOOKUP(q5_values!C166,Sheet1!$AS$139:$BC$154,9,TRUE)</f>
        <v>3.57</v>
      </c>
      <c r="L166">
        <f>VLOOKUP(q5_values!$C166,Sheet1!$AS$139:$BC$154,10,TRUE)</f>
        <v>0.95</v>
      </c>
      <c r="M166">
        <f>VLOOKUP(q5_values!$C166,Sheet1!$AS$139:$BC$154,11,TRUE)</f>
        <v>10</v>
      </c>
      <c r="S166" s="86"/>
    </row>
    <row r="167" spans="1:19">
      <c r="A167">
        <f t="shared" si="1"/>
        <v>17</v>
      </c>
      <c r="B167">
        <f t="shared" si="0"/>
        <v>166</v>
      </c>
      <c r="C167">
        <v>3</v>
      </c>
      <c r="K167">
        <f>VLOOKUP(q5_values!C167,Sheet1!$AS$139:$BC$154,9,TRUE)</f>
        <v>4.43</v>
      </c>
      <c r="L167">
        <f>VLOOKUP(q5_values!$C167,Sheet1!$AS$139:$BC$154,10,TRUE)</f>
        <v>2.29</v>
      </c>
      <c r="M167">
        <f>VLOOKUP(q5_values!$C167,Sheet1!$AS$139:$BC$154,11,TRUE)</f>
        <v>1</v>
      </c>
      <c r="S167" s="86"/>
    </row>
    <row r="168" spans="1:19">
      <c r="A168">
        <f t="shared" si="1"/>
        <v>17</v>
      </c>
      <c r="B168">
        <f t="shared" si="0"/>
        <v>167</v>
      </c>
      <c r="C168">
        <v>6</v>
      </c>
      <c r="K168">
        <f>VLOOKUP(q5_values!C168,Sheet1!$AS$139:$BC$154,9,TRUE)</f>
        <v>1.57</v>
      </c>
      <c r="L168">
        <f>VLOOKUP(q5_values!$C168,Sheet1!$AS$139:$BC$154,10,TRUE)</f>
        <v>0.62</v>
      </c>
      <c r="M168">
        <f>VLOOKUP(q5_values!$C168,Sheet1!$AS$139:$BC$154,11,TRUE)</f>
        <v>10</v>
      </c>
      <c r="S168" s="86"/>
    </row>
    <row r="169" spans="1:19">
      <c r="A169">
        <f t="shared" si="1"/>
        <v>17</v>
      </c>
      <c r="B169">
        <f t="shared" si="0"/>
        <v>168</v>
      </c>
      <c r="C169">
        <v>2</v>
      </c>
      <c r="K169">
        <f>VLOOKUP(q5_values!C169,Sheet1!$AS$139:$BC$154,9,TRUE)</f>
        <v>4.57</v>
      </c>
      <c r="L169">
        <f>VLOOKUP(q5_values!$C169,Sheet1!$AS$139:$BC$154,10,TRUE)</f>
        <v>1.29</v>
      </c>
      <c r="M169">
        <f>VLOOKUP(q5_values!$C169,Sheet1!$AS$139:$BC$154,11,TRUE)</f>
        <v>10</v>
      </c>
      <c r="S169" s="86"/>
    </row>
    <row r="170" spans="1:19">
      <c r="A170">
        <f t="shared" si="1"/>
        <v>17</v>
      </c>
      <c r="B170">
        <f t="shared" si="0"/>
        <v>169</v>
      </c>
      <c r="C170">
        <v>10</v>
      </c>
      <c r="K170">
        <f>VLOOKUP(q5_values!C170,Sheet1!$AS$139:$BC$154,9,TRUE)</f>
        <v>1.57</v>
      </c>
      <c r="L170">
        <f>VLOOKUP(q5_values!$C170,Sheet1!$AS$139:$BC$154,10,TRUE)</f>
        <v>1.29</v>
      </c>
      <c r="M170">
        <f>VLOOKUP(q5_values!$C170,Sheet1!$AS$139:$BC$154,11,TRUE)</f>
        <v>1</v>
      </c>
      <c r="S170" s="86"/>
    </row>
    <row r="171" spans="1:19">
      <c r="A171">
        <f t="shared" si="1"/>
        <v>17</v>
      </c>
      <c r="B171">
        <f t="shared" si="0"/>
        <v>170</v>
      </c>
      <c r="C171">
        <v>5</v>
      </c>
      <c r="K171">
        <f>VLOOKUP(q5_values!C171,Sheet1!$AS$139:$BC$154,9,TRUE)</f>
        <v>4.57</v>
      </c>
      <c r="L171">
        <f>VLOOKUP(q5_values!$C171,Sheet1!$AS$139:$BC$154,10,TRUE)</f>
        <v>0.62</v>
      </c>
      <c r="M171">
        <f>VLOOKUP(q5_values!$C171,Sheet1!$AS$139:$BC$154,11,TRUE)</f>
        <v>10</v>
      </c>
      <c r="P171" t="s">
        <v>86</v>
      </c>
      <c r="S171" s="86"/>
    </row>
    <row r="172" spans="1:19">
      <c r="A172">
        <f>A171+1</f>
        <v>18</v>
      </c>
      <c r="B172">
        <f t="shared" si="0"/>
        <v>171</v>
      </c>
      <c r="C172">
        <v>1</v>
      </c>
      <c r="K172">
        <f>VLOOKUP(q5_values!C172,Sheet1!$AS$139:$BC$154,9,TRUE)</f>
        <v>3.57</v>
      </c>
      <c r="L172">
        <f>VLOOKUP(q5_values!$C172,Sheet1!$AS$139:$BC$154,10,TRUE)</f>
        <v>0.95</v>
      </c>
      <c r="M172">
        <f>VLOOKUP(q5_values!$C172,Sheet1!$AS$139:$BC$154,11,TRUE)</f>
        <v>10</v>
      </c>
      <c r="S172" s="86"/>
    </row>
    <row r="173" spans="1:19">
      <c r="A173">
        <f>A172</f>
        <v>18</v>
      </c>
      <c r="B173">
        <f t="shared" si="0"/>
        <v>172</v>
      </c>
      <c r="C173">
        <v>10</v>
      </c>
      <c r="K173">
        <f>VLOOKUP(q5_values!C173,Sheet1!$AS$139:$BC$154,9,TRUE)</f>
        <v>1.57</v>
      </c>
      <c r="L173">
        <f>VLOOKUP(q5_values!$C173,Sheet1!$AS$139:$BC$154,10,TRUE)</f>
        <v>1.29</v>
      </c>
      <c r="M173">
        <f>VLOOKUP(q5_values!$C173,Sheet1!$AS$139:$BC$154,11,TRUE)</f>
        <v>1</v>
      </c>
      <c r="S173" s="86"/>
    </row>
    <row r="174" spans="1:19">
      <c r="A174">
        <f t="shared" ref="A174:A181" si="2">A173</f>
        <v>18</v>
      </c>
      <c r="B174">
        <f t="shared" si="0"/>
        <v>173</v>
      </c>
      <c r="C174">
        <v>4</v>
      </c>
      <c r="K174">
        <f>VLOOKUP(q5_values!C174,Sheet1!$AS$139:$BC$154,9,TRUE)</f>
        <v>4.57</v>
      </c>
      <c r="L174">
        <f>VLOOKUP(q5_values!$C174,Sheet1!$AS$139:$BC$154,10,TRUE)</f>
        <v>1.29</v>
      </c>
      <c r="M174">
        <f>VLOOKUP(q5_values!$C174,Sheet1!$AS$139:$BC$154,11,TRUE)</f>
        <v>1</v>
      </c>
      <c r="S174" s="86"/>
    </row>
    <row r="175" spans="1:19">
      <c r="A175">
        <f t="shared" si="2"/>
        <v>18</v>
      </c>
      <c r="B175">
        <f t="shared" si="0"/>
        <v>174</v>
      </c>
      <c r="C175">
        <v>9</v>
      </c>
      <c r="K175">
        <f>VLOOKUP(q5_values!C175,Sheet1!$AS$139:$BC$154,9,TRUE)</f>
        <v>1.57</v>
      </c>
      <c r="L175">
        <f>VLOOKUP(q5_values!$C175,Sheet1!$AS$139:$BC$154,10,TRUE)</f>
        <v>0.62</v>
      </c>
      <c r="M175">
        <f>VLOOKUP(q5_values!$C175,Sheet1!$AS$139:$BC$154,11,TRUE)</f>
        <v>1</v>
      </c>
      <c r="S175" s="86"/>
    </row>
    <row r="176" spans="1:19">
      <c r="A176">
        <f t="shared" si="2"/>
        <v>18</v>
      </c>
      <c r="B176">
        <f t="shared" si="0"/>
        <v>175</v>
      </c>
      <c r="C176">
        <v>6</v>
      </c>
      <c r="K176">
        <f>VLOOKUP(q5_values!C176,Sheet1!$AS$139:$BC$154,9,TRUE)</f>
        <v>1.57</v>
      </c>
      <c r="L176">
        <f>VLOOKUP(q5_values!$C176,Sheet1!$AS$139:$BC$154,10,TRUE)</f>
        <v>0.62</v>
      </c>
      <c r="M176">
        <f>VLOOKUP(q5_values!$C176,Sheet1!$AS$139:$BC$154,11,TRUE)</f>
        <v>10</v>
      </c>
      <c r="S176" s="86"/>
    </row>
    <row r="177" spans="1:19">
      <c r="A177">
        <f t="shared" si="2"/>
        <v>18</v>
      </c>
      <c r="B177">
        <f t="shared" si="0"/>
        <v>176</v>
      </c>
      <c r="C177">
        <v>15</v>
      </c>
      <c r="K177">
        <f>VLOOKUP(q5_values!C177,Sheet1!$AS$139:$BC$154,9,TRUE)</f>
        <v>3.57</v>
      </c>
      <c r="L177">
        <f>VLOOKUP(q5_values!$C177,Sheet1!$AS$139:$BC$154,10,TRUE)</f>
        <v>0.28999999999999998</v>
      </c>
      <c r="M177">
        <f>VLOOKUP(q5_values!$C177,Sheet1!$AS$139:$BC$154,11,TRUE)</f>
        <v>7</v>
      </c>
      <c r="S177" s="86"/>
    </row>
    <row r="178" spans="1:19">
      <c r="A178">
        <f t="shared" si="2"/>
        <v>18</v>
      </c>
      <c r="B178">
        <f t="shared" si="0"/>
        <v>177</v>
      </c>
      <c r="C178">
        <v>2</v>
      </c>
      <c r="K178">
        <f>VLOOKUP(q5_values!C178,Sheet1!$AS$139:$BC$154,9,TRUE)</f>
        <v>4.57</v>
      </c>
      <c r="L178">
        <f>VLOOKUP(q5_values!$C178,Sheet1!$AS$139:$BC$154,10,TRUE)</f>
        <v>1.29</v>
      </c>
      <c r="M178">
        <f>VLOOKUP(q5_values!$C178,Sheet1!$AS$139:$BC$154,11,TRUE)</f>
        <v>10</v>
      </c>
      <c r="S178" s="86"/>
    </row>
    <row r="179" spans="1:19">
      <c r="A179">
        <f t="shared" si="2"/>
        <v>18</v>
      </c>
      <c r="B179">
        <f t="shared" si="0"/>
        <v>178</v>
      </c>
      <c r="C179">
        <v>12</v>
      </c>
      <c r="K179">
        <f>VLOOKUP(q5_values!C179,Sheet1!$AS$139:$BC$154,9,TRUE)</f>
        <v>3.43</v>
      </c>
      <c r="L179">
        <f>VLOOKUP(q5_values!$C179,Sheet1!$AS$139:$BC$154,10,TRUE)</f>
        <v>0.28999999999999998</v>
      </c>
      <c r="M179">
        <f>VLOOKUP(q5_values!$C179,Sheet1!$AS$139:$BC$154,11,TRUE)</f>
        <v>4</v>
      </c>
      <c r="S179" s="86"/>
    </row>
    <row r="180" spans="1:19">
      <c r="A180">
        <f t="shared" si="2"/>
        <v>18</v>
      </c>
      <c r="B180">
        <f t="shared" si="0"/>
        <v>179</v>
      </c>
      <c r="C180">
        <v>5</v>
      </c>
      <c r="K180">
        <f>VLOOKUP(q5_values!C180,Sheet1!$AS$139:$BC$154,9,TRUE)</f>
        <v>4.57</v>
      </c>
      <c r="L180">
        <f>VLOOKUP(q5_values!$C180,Sheet1!$AS$139:$BC$154,10,TRUE)</f>
        <v>0.62</v>
      </c>
      <c r="M180">
        <f>VLOOKUP(q5_values!$C180,Sheet1!$AS$139:$BC$154,11,TRUE)</f>
        <v>10</v>
      </c>
      <c r="S180" s="86"/>
    </row>
    <row r="181" spans="1:19">
      <c r="A181">
        <f t="shared" si="2"/>
        <v>18</v>
      </c>
      <c r="B181">
        <f t="shared" si="0"/>
        <v>180</v>
      </c>
      <c r="C181">
        <v>8</v>
      </c>
      <c r="K181">
        <f>VLOOKUP(q5_values!C181,Sheet1!$AS$139:$BC$154,9,TRUE)</f>
        <v>2.57</v>
      </c>
      <c r="L181">
        <f>VLOOKUP(q5_values!$C181,Sheet1!$AS$139:$BC$154,10,TRUE)</f>
        <v>1.62</v>
      </c>
      <c r="M181">
        <f>VLOOKUP(q5_values!$C181,Sheet1!$AS$139:$BC$154,11,TRUE)</f>
        <v>7</v>
      </c>
      <c r="S181" s="86"/>
    </row>
    <row r="182" spans="1:19">
      <c r="A182">
        <f>A181+1</f>
        <v>19</v>
      </c>
      <c r="B182">
        <f t="shared" si="0"/>
        <v>181</v>
      </c>
      <c r="C182">
        <v>12</v>
      </c>
      <c r="K182">
        <f>VLOOKUP(q5_values!C182,Sheet1!$AS$139:$BC$154,9,TRUE)</f>
        <v>3.43</v>
      </c>
      <c r="L182">
        <f>VLOOKUP(q5_values!$C182,Sheet1!$AS$139:$BC$154,10,TRUE)</f>
        <v>0.28999999999999998</v>
      </c>
      <c r="M182">
        <f>VLOOKUP(q5_values!$C182,Sheet1!$AS$139:$BC$154,11,TRUE)</f>
        <v>4</v>
      </c>
      <c r="S182" s="86"/>
    </row>
    <row r="183" spans="1:19">
      <c r="A183">
        <f>A182</f>
        <v>19</v>
      </c>
      <c r="B183">
        <f t="shared" si="0"/>
        <v>182</v>
      </c>
      <c r="C183">
        <v>5</v>
      </c>
      <c r="K183">
        <f>VLOOKUP(q5_values!C183,Sheet1!$AS$139:$BC$154,9,TRUE)</f>
        <v>4.57</v>
      </c>
      <c r="L183">
        <f>VLOOKUP(q5_values!$C183,Sheet1!$AS$139:$BC$154,10,TRUE)</f>
        <v>0.62</v>
      </c>
      <c r="M183">
        <f>VLOOKUP(q5_values!$C183,Sheet1!$AS$139:$BC$154,11,TRUE)</f>
        <v>10</v>
      </c>
      <c r="S183" s="86"/>
    </row>
    <row r="184" spans="1:19">
      <c r="A184">
        <f t="shared" ref="A184:A191" si="3">A183</f>
        <v>19</v>
      </c>
      <c r="B184">
        <f t="shared" si="0"/>
        <v>183</v>
      </c>
      <c r="C184">
        <v>14</v>
      </c>
      <c r="K184">
        <f>VLOOKUP(q5_values!C184,Sheet1!$AS$139:$BC$154,9,TRUE)</f>
        <v>3.43</v>
      </c>
      <c r="L184">
        <f>VLOOKUP(q5_values!$C184,Sheet1!$AS$139:$BC$154,10,TRUE)</f>
        <v>0.95</v>
      </c>
      <c r="M184">
        <f>VLOOKUP(q5_values!$C184,Sheet1!$AS$139:$BC$154,11,TRUE)</f>
        <v>1</v>
      </c>
      <c r="S184" s="86"/>
    </row>
    <row r="185" spans="1:19">
      <c r="A185">
        <f t="shared" si="3"/>
        <v>19</v>
      </c>
      <c r="B185">
        <f t="shared" si="0"/>
        <v>184</v>
      </c>
      <c r="C185">
        <v>4</v>
      </c>
      <c r="K185">
        <f>VLOOKUP(q5_values!C185,Sheet1!$AS$139:$BC$154,9,TRUE)</f>
        <v>4.57</v>
      </c>
      <c r="L185">
        <f>VLOOKUP(q5_values!$C185,Sheet1!$AS$139:$BC$154,10,TRUE)</f>
        <v>1.29</v>
      </c>
      <c r="M185">
        <f>VLOOKUP(q5_values!$C185,Sheet1!$AS$139:$BC$154,11,TRUE)</f>
        <v>1</v>
      </c>
      <c r="S185" s="86"/>
    </row>
    <row r="186" spans="1:19">
      <c r="A186">
        <f t="shared" si="3"/>
        <v>19</v>
      </c>
      <c r="B186">
        <f t="shared" si="0"/>
        <v>185</v>
      </c>
      <c r="C186">
        <v>8</v>
      </c>
      <c r="K186">
        <f>VLOOKUP(q5_values!C186,Sheet1!$AS$139:$BC$154,9,TRUE)</f>
        <v>2.57</v>
      </c>
      <c r="L186">
        <f>VLOOKUP(q5_values!$C186,Sheet1!$AS$139:$BC$154,10,TRUE)</f>
        <v>1.62</v>
      </c>
      <c r="M186">
        <f>VLOOKUP(q5_values!$C186,Sheet1!$AS$139:$BC$154,11,TRUE)</f>
        <v>7</v>
      </c>
      <c r="S186" s="86"/>
    </row>
    <row r="187" spans="1:19">
      <c r="A187">
        <f t="shared" si="3"/>
        <v>19</v>
      </c>
      <c r="B187">
        <f t="shared" si="0"/>
        <v>186</v>
      </c>
      <c r="C187">
        <v>7</v>
      </c>
      <c r="K187">
        <f>VLOOKUP(q5_values!C187,Sheet1!$AS$139:$BC$154,9,TRUE)</f>
        <v>2.57</v>
      </c>
      <c r="L187">
        <f>VLOOKUP(q5_values!$C187,Sheet1!$AS$139:$BC$154,10,TRUE)</f>
        <v>2.29</v>
      </c>
      <c r="M187">
        <f>VLOOKUP(q5_values!$C187,Sheet1!$AS$139:$BC$154,11,TRUE)</f>
        <v>10</v>
      </c>
      <c r="S187" s="86"/>
    </row>
    <row r="188" spans="1:19">
      <c r="A188">
        <f t="shared" si="3"/>
        <v>19</v>
      </c>
      <c r="B188">
        <f t="shared" si="0"/>
        <v>187</v>
      </c>
      <c r="C188">
        <v>1</v>
      </c>
      <c r="K188">
        <f>VLOOKUP(q5_values!C188,Sheet1!$AS$139:$BC$154,9,TRUE)</f>
        <v>3.57</v>
      </c>
      <c r="L188">
        <f>VLOOKUP(q5_values!$C188,Sheet1!$AS$139:$BC$154,10,TRUE)</f>
        <v>0.95</v>
      </c>
      <c r="M188">
        <f>VLOOKUP(q5_values!$C188,Sheet1!$AS$139:$BC$154,11,TRUE)</f>
        <v>10</v>
      </c>
      <c r="S188" s="86"/>
    </row>
    <row r="189" spans="1:19">
      <c r="A189">
        <f t="shared" si="3"/>
        <v>19</v>
      </c>
      <c r="B189">
        <f t="shared" si="0"/>
        <v>188</v>
      </c>
      <c r="C189">
        <v>11</v>
      </c>
      <c r="K189">
        <f>VLOOKUP(q5_values!C189,Sheet1!$AS$139:$BC$154,9,TRUE)</f>
        <v>4.43</v>
      </c>
      <c r="L189">
        <f>VLOOKUP(q5_values!$C189,Sheet1!$AS$139:$BC$154,10,TRUE)</f>
        <v>1.29</v>
      </c>
      <c r="M189">
        <f>VLOOKUP(q5_values!$C189,Sheet1!$AS$139:$BC$154,11,TRUE)</f>
        <v>4</v>
      </c>
      <c r="S189" s="86"/>
    </row>
    <row r="190" spans="1:19">
      <c r="A190">
        <f t="shared" si="3"/>
        <v>19</v>
      </c>
      <c r="B190">
        <f t="shared" si="0"/>
        <v>189</v>
      </c>
      <c r="C190">
        <v>3</v>
      </c>
      <c r="K190">
        <f>VLOOKUP(q5_values!C190,Sheet1!$AS$139:$BC$154,9,TRUE)</f>
        <v>4.43</v>
      </c>
      <c r="L190">
        <f>VLOOKUP(q5_values!$C190,Sheet1!$AS$139:$BC$154,10,TRUE)</f>
        <v>2.29</v>
      </c>
      <c r="M190">
        <f>VLOOKUP(q5_values!$C190,Sheet1!$AS$139:$BC$154,11,TRUE)</f>
        <v>1</v>
      </c>
      <c r="S190" s="86"/>
    </row>
    <row r="191" spans="1:19">
      <c r="A191">
        <f t="shared" si="3"/>
        <v>19</v>
      </c>
      <c r="B191">
        <f t="shared" si="0"/>
        <v>190</v>
      </c>
      <c r="C191">
        <v>9</v>
      </c>
      <c r="K191">
        <f>VLOOKUP(q5_values!C191,Sheet1!$AS$139:$BC$154,9,TRUE)</f>
        <v>1.57</v>
      </c>
      <c r="L191">
        <f>VLOOKUP(q5_values!$C191,Sheet1!$AS$139:$BC$154,10,TRUE)</f>
        <v>0.62</v>
      </c>
      <c r="M191">
        <f>VLOOKUP(q5_values!$C191,Sheet1!$AS$139:$BC$154,11,TRUE)</f>
        <v>1</v>
      </c>
      <c r="S191" s="86"/>
    </row>
    <row r="192" spans="1:19">
      <c r="A192">
        <f>A191+1</f>
        <v>20</v>
      </c>
      <c r="B192">
        <f t="shared" si="0"/>
        <v>191</v>
      </c>
      <c r="C192">
        <v>4</v>
      </c>
      <c r="K192">
        <f>VLOOKUP(q5_values!C192,Sheet1!$AS$139:$BC$154,9,TRUE)</f>
        <v>4.57</v>
      </c>
      <c r="L192">
        <f>VLOOKUP(q5_values!$C192,Sheet1!$AS$139:$BC$154,10,TRUE)</f>
        <v>1.29</v>
      </c>
      <c r="M192">
        <f>VLOOKUP(q5_values!$C192,Sheet1!$AS$139:$BC$154,11,TRUE)</f>
        <v>1</v>
      </c>
      <c r="S192" s="86"/>
    </row>
    <row r="193" spans="1:19">
      <c r="A193">
        <f>A192</f>
        <v>20</v>
      </c>
      <c r="B193">
        <f t="shared" si="0"/>
        <v>192</v>
      </c>
      <c r="C193">
        <v>7</v>
      </c>
      <c r="K193">
        <f>VLOOKUP(q5_values!C193,Sheet1!$AS$139:$BC$154,9,TRUE)</f>
        <v>2.57</v>
      </c>
      <c r="L193">
        <f>VLOOKUP(q5_values!$C193,Sheet1!$AS$139:$BC$154,10,TRUE)</f>
        <v>2.29</v>
      </c>
      <c r="M193">
        <f>VLOOKUP(q5_values!$C193,Sheet1!$AS$139:$BC$154,11,TRUE)</f>
        <v>10</v>
      </c>
      <c r="S193" s="86"/>
    </row>
    <row r="194" spans="1:19">
      <c r="A194">
        <f t="shared" ref="A194:A201" si="4">A193</f>
        <v>20</v>
      </c>
      <c r="B194">
        <f t="shared" si="0"/>
        <v>193</v>
      </c>
      <c r="C194">
        <v>13</v>
      </c>
      <c r="K194">
        <f>VLOOKUP(q5_values!C194,Sheet1!$AS$139:$BC$154,9,TRUE)</f>
        <v>4.57</v>
      </c>
      <c r="L194">
        <f>VLOOKUP(q5_values!$C194,Sheet1!$AS$139:$BC$154,10,TRUE)</f>
        <v>0.62</v>
      </c>
      <c r="M194">
        <f>VLOOKUP(q5_values!$C194,Sheet1!$AS$139:$BC$154,11,TRUE)</f>
        <v>1</v>
      </c>
      <c r="S194" s="86"/>
    </row>
    <row r="195" spans="1:19">
      <c r="A195">
        <f t="shared" si="4"/>
        <v>20</v>
      </c>
      <c r="B195">
        <f t="shared" si="0"/>
        <v>194</v>
      </c>
      <c r="C195">
        <v>8</v>
      </c>
      <c r="K195">
        <f>VLOOKUP(q5_values!C195,Sheet1!$AS$139:$BC$154,9,TRUE)</f>
        <v>2.57</v>
      </c>
      <c r="L195">
        <f>VLOOKUP(q5_values!$C195,Sheet1!$AS$139:$BC$154,10,TRUE)</f>
        <v>1.62</v>
      </c>
      <c r="M195">
        <f>VLOOKUP(q5_values!$C195,Sheet1!$AS$139:$BC$154,11,TRUE)</f>
        <v>7</v>
      </c>
      <c r="S195" s="86"/>
    </row>
    <row r="196" spans="1:19">
      <c r="A196">
        <f t="shared" si="4"/>
        <v>20</v>
      </c>
      <c r="B196">
        <f t="shared" si="0"/>
        <v>195</v>
      </c>
      <c r="C196">
        <v>10</v>
      </c>
      <c r="K196">
        <f>VLOOKUP(q5_values!C196,Sheet1!$AS$139:$BC$154,9,TRUE)</f>
        <v>1.57</v>
      </c>
      <c r="L196">
        <f>VLOOKUP(q5_values!$C196,Sheet1!$AS$139:$BC$154,10,TRUE)</f>
        <v>1.29</v>
      </c>
      <c r="M196">
        <f>VLOOKUP(q5_values!$C196,Sheet1!$AS$139:$BC$154,11,TRUE)</f>
        <v>1</v>
      </c>
      <c r="S196" s="86"/>
    </row>
    <row r="197" spans="1:19">
      <c r="A197">
        <f t="shared" si="4"/>
        <v>20</v>
      </c>
      <c r="B197">
        <f t="shared" si="0"/>
        <v>196</v>
      </c>
      <c r="C197">
        <v>2</v>
      </c>
      <c r="K197">
        <f>VLOOKUP(q5_values!C197,Sheet1!$AS$139:$BC$154,9,TRUE)</f>
        <v>4.57</v>
      </c>
      <c r="L197">
        <f>VLOOKUP(q5_values!$C197,Sheet1!$AS$139:$BC$154,10,TRUE)</f>
        <v>1.29</v>
      </c>
      <c r="M197">
        <f>VLOOKUP(q5_values!$C197,Sheet1!$AS$139:$BC$154,11,TRUE)</f>
        <v>10</v>
      </c>
      <c r="S197" s="86"/>
    </row>
    <row r="198" spans="1:19">
      <c r="A198">
        <f t="shared" si="4"/>
        <v>20</v>
      </c>
      <c r="B198">
        <f t="shared" si="0"/>
        <v>197</v>
      </c>
      <c r="C198">
        <v>11</v>
      </c>
      <c r="K198">
        <f>VLOOKUP(q5_values!C198,Sheet1!$AS$139:$BC$154,9,TRUE)</f>
        <v>4.43</v>
      </c>
      <c r="L198">
        <f>VLOOKUP(q5_values!$C198,Sheet1!$AS$139:$BC$154,10,TRUE)</f>
        <v>1.29</v>
      </c>
      <c r="M198">
        <f>VLOOKUP(q5_values!$C198,Sheet1!$AS$139:$BC$154,11,TRUE)</f>
        <v>4</v>
      </c>
      <c r="S198" s="86"/>
    </row>
    <row r="199" spans="1:19">
      <c r="A199">
        <f t="shared" si="4"/>
        <v>20</v>
      </c>
      <c r="B199">
        <f t="shared" si="0"/>
        <v>198</v>
      </c>
      <c r="C199">
        <v>6</v>
      </c>
      <c r="K199">
        <f>VLOOKUP(q5_values!C199,Sheet1!$AS$139:$BC$154,9,TRUE)</f>
        <v>1.57</v>
      </c>
      <c r="L199">
        <f>VLOOKUP(q5_values!$C199,Sheet1!$AS$139:$BC$154,10,TRUE)</f>
        <v>0.62</v>
      </c>
      <c r="M199">
        <f>VLOOKUP(q5_values!$C199,Sheet1!$AS$139:$BC$154,11,TRUE)</f>
        <v>10</v>
      </c>
      <c r="S199" s="86"/>
    </row>
    <row r="200" spans="1:19">
      <c r="A200">
        <f t="shared" si="4"/>
        <v>20</v>
      </c>
      <c r="B200">
        <f t="shared" si="0"/>
        <v>199</v>
      </c>
      <c r="C200">
        <v>12</v>
      </c>
      <c r="K200">
        <f>VLOOKUP(q5_values!C200,Sheet1!$AS$139:$BC$154,9,TRUE)</f>
        <v>3.43</v>
      </c>
      <c r="L200">
        <f>VLOOKUP(q5_values!$C200,Sheet1!$AS$139:$BC$154,10,TRUE)</f>
        <v>0.28999999999999998</v>
      </c>
      <c r="M200">
        <f>VLOOKUP(q5_values!$C200,Sheet1!$AS$139:$BC$154,11,TRUE)</f>
        <v>4</v>
      </c>
      <c r="S200" s="86"/>
    </row>
    <row r="201" spans="1:19">
      <c r="A201">
        <f t="shared" si="4"/>
        <v>20</v>
      </c>
      <c r="B201">
        <f t="shared" si="0"/>
        <v>200</v>
      </c>
      <c r="C201">
        <v>3</v>
      </c>
      <c r="K201">
        <f>VLOOKUP(q5_values!C201,Sheet1!$AS$139:$BC$154,9,TRUE)</f>
        <v>4.43</v>
      </c>
      <c r="L201">
        <f>VLOOKUP(q5_values!$C201,Sheet1!$AS$139:$BC$154,10,TRUE)</f>
        <v>2.29</v>
      </c>
      <c r="M201">
        <f>VLOOKUP(q5_values!$C201,Sheet1!$AS$139:$BC$154,11,TRUE)</f>
        <v>1</v>
      </c>
      <c r="S201" s="86"/>
    </row>
    <row r="202" spans="1:19">
      <c r="A202">
        <f>A201+1</f>
        <v>21</v>
      </c>
      <c r="B202">
        <f t="shared" si="0"/>
        <v>201</v>
      </c>
      <c r="C202">
        <v>7</v>
      </c>
      <c r="K202">
        <f>VLOOKUP(q5_values!C202,Sheet1!$AS$139:$BC$154,9,TRUE)</f>
        <v>2.57</v>
      </c>
      <c r="L202">
        <f>VLOOKUP(q5_values!$C202,Sheet1!$AS$139:$BC$154,10,TRUE)</f>
        <v>2.29</v>
      </c>
      <c r="M202">
        <f>VLOOKUP(q5_values!$C202,Sheet1!$AS$139:$BC$154,11,TRUE)</f>
        <v>10</v>
      </c>
      <c r="S202" s="86"/>
    </row>
    <row r="203" spans="1:19">
      <c r="A203">
        <f>A202</f>
        <v>21</v>
      </c>
      <c r="B203">
        <f t="shared" si="0"/>
        <v>202</v>
      </c>
      <c r="C203">
        <v>13</v>
      </c>
      <c r="K203">
        <f>VLOOKUP(q5_values!C203,Sheet1!$AS$139:$BC$154,9,TRUE)</f>
        <v>4.57</v>
      </c>
      <c r="L203">
        <f>VLOOKUP(q5_values!$C203,Sheet1!$AS$139:$BC$154,10,TRUE)</f>
        <v>0.62</v>
      </c>
      <c r="M203">
        <f>VLOOKUP(q5_values!$C203,Sheet1!$AS$139:$BC$154,11,TRUE)</f>
        <v>1</v>
      </c>
      <c r="S203" s="86"/>
    </row>
    <row r="204" spans="1:19">
      <c r="A204">
        <f t="shared" ref="A204:A211" si="5">A203</f>
        <v>21</v>
      </c>
      <c r="B204">
        <f t="shared" si="0"/>
        <v>203</v>
      </c>
      <c r="C204">
        <v>2</v>
      </c>
      <c r="K204">
        <f>VLOOKUP(q5_values!C204,Sheet1!$AS$139:$BC$154,9,TRUE)</f>
        <v>4.57</v>
      </c>
      <c r="L204">
        <f>VLOOKUP(q5_values!$C204,Sheet1!$AS$139:$BC$154,10,TRUE)</f>
        <v>1.29</v>
      </c>
      <c r="M204">
        <f>VLOOKUP(q5_values!$C204,Sheet1!$AS$139:$BC$154,11,TRUE)</f>
        <v>10</v>
      </c>
      <c r="S204" s="86"/>
    </row>
    <row r="205" spans="1:19">
      <c r="A205">
        <f t="shared" si="5"/>
        <v>21</v>
      </c>
      <c r="B205">
        <f t="shared" si="0"/>
        <v>204</v>
      </c>
      <c r="C205">
        <v>1</v>
      </c>
      <c r="K205">
        <f>VLOOKUP(q5_values!C205,Sheet1!$AS$139:$BC$154,9,TRUE)</f>
        <v>3.57</v>
      </c>
      <c r="L205">
        <f>VLOOKUP(q5_values!$C205,Sheet1!$AS$139:$BC$154,10,TRUE)</f>
        <v>0.95</v>
      </c>
      <c r="M205">
        <f>VLOOKUP(q5_values!$C205,Sheet1!$AS$139:$BC$154,11,TRUE)</f>
        <v>10</v>
      </c>
      <c r="S205" s="86"/>
    </row>
    <row r="206" spans="1:19">
      <c r="A206">
        <f t="shared" si="5"/>
        <v>21</v>
      </c>
      <c r="B206">
        <f t="shared" si="0"/>
        <v>205</v>
      </c>
      <c r="C206">
        <v>3</v>
      </c>
      <c r="K206">
        <f>VLOOKUP(q5_values!C206,Sheet1!$AS$139:$BC$154,9,TRUE)</f>
        <v>4.43</v>
      </c>
      <c r="L206">
        <f>VLOOKUP(q5_values!$C206,Sheet1!$AS$139:$BC$154,10,TRUE)</f>
        <v>2.29</v>
      </c>
      <c r="M206">
        <f>VLOOKUP(q5_values!$C206,Sheet1!$AS$139:$BC$154,11,TRUE)</f>
        <v>1</v>
      </c>
      <c r="S206" s="86"/>
    </row>
    <row r="207" spans="1:19">
      <c r="A207">
        <f t="shared" si="5"/>
        <v>21</v>
      </c>
      <c r="B207">
        <f t="shared" si="0"/>
        <v>206</v>
      </c>
      <c r="C207">
        <v>5</v>
      </c>
      <c r="K207">
        <f>VLOOKUP(q5_values!C207,Sheet1!$AS$139:$BC$154,9,TRUE)</f>
        <v>4.57</v>
      </c>
      <c r="L207">
        <f>VLOOKUP(q5_values!$C207,Sheet1!$AS$139:$BC$154,10,TRUE)</f>
        <v>0.62</v>
      </c>
      <c r="M207">
        <f>VLOOKUP(q5_values!$C207,Sheet1!$AS$139:$BC$154,11,TRUE)</f>
        <v>10</v>
      </c>
      <c r="S207" s="86"/>
    </row>
    <row r="208" spans="1:19">
      <c r="A208">
        <f t="shared" si="5"/>
        <v>21</v>
      </c>
      <c r="B208">
        <f t="shared" si="0"/>
        <v>207</v>
      </c>
      <c r="C208">
        <v>12</v>
      </c>
      <c r="K208">
        <f>VLOOKUP(q5_values!C208,Sheet1!$AS$139:$BC$154,9,TRUE)</f>
        <v>3.43</v>
      </c>
      <c r="L208">
        <f>VLOOKUP(q5_values!$C208,Sheet1!$AS$139:$BC$154,10,TRUE)</f>
        <v>0.28999999999999998</v>
      </c>
      <c r="M208">
        <f>VLOOKUP(q5_values!$C208,Sheet1!$AS$139:$BC$154,11,TRUE)</f>
        <v>4</v>
      </c>
      <c r="S208" s="86"/>
    </row>
    <row r="209" spans="1:19">
      <c r="A209">
        <f t="shared" si="5"/>
        <v>21</v>
      </c>
      <c r="B209">
        <f t="shared" si="0"/>
        <v>208</v>
      </c>
      <c r="C209">
        <v>15</v>
      </c>
      <c r="K209">
        <f>VLOOKUP(q5_values!C209,Sheet1!$AS$139:$BC$154,9,TRUE)</f>
        <v>3.57</v>
      </c>
      <c r="L209">
        <f>VLOOKUP(q5_values!$C209,Sheet1!$AS$139:$BC$154,10,TRUE)</f>
        <v>0.28999999999999998</v>
      </c>
      <c r="M209">
        <f>VLOOKUP(q5_values!$C209,Sheet1!$AS$139:$BC$154,11,TRUE)</f>
        <v>7</v>
      </c>
      <c r="S209" s="86"/>
    </row>
    <row r="210" spans="1:19">
      <c r="A210">
        <f t="shared" si="5"/>
        <v>21</v>
      </c>
      <c r="B210">
        <f t="shared" si="0"/>
        <v>209</v>
      </c>
      <c r="C210">
        <v>6</v>
      </c>
      <c r="K210">
        <f>VLOOKUP(q5_values!C210,Sheet1!$AS$139:$BC$154,9,TRUE)</f>
        <v>1.57</v>
      </c>
      <c r="L210">
        <f>VLOOKUP(q5_values!$C210,Sheet1!$AS$139:$BC$154,10,TRUE)</f>
        <v>0.62</v>
      </c>
      <c r="M210">
        <f>VLOOKUP(q5_values!$C210,Sheet1!$AS$139:$BC$154,11,TRUE)</f>
        <v>10</v>
      </c>
      <c r="S210" s="86"/>
    </row>
    <row r="211" spans="1:19">
      <c r="A211">
        <f t="shared" si="5"/>
        <v>21</v>
      </c>
      <c r="B211">
        <f t="shared" si="0"/>
        <v>210</v>
      </c>
      <c r="C211">
        <v>14</v>
      </c>
      <c r="K211">
        <f>VLOOKUP(q5_values!C211,Sheet1!$AS$139:$BC$154,9,TRUE)</f>
        <v>3.43</v>
      </c>
      <c r="L211">
        <f>VLOOKUP(q5_values!$C211,Sheet1!$AS$139:$BC$154,10,TRUE)</f>
        <v>0.95</v>
      </c>
      <c r="M211">
        <f>VLOOKUP(q5_values!$C211,Sheet1!$AS$139:$BC$154,11,TRUE)</f>
        <v>1</v>
      </c>
      <c r="S211" s="86"/>
    </row>
    <row r="212" spans="1:19">
      <c r="A212">
        <f>A211+1</f>
        <v>22</v>
      </c>
      <c r="B212">
        <f t="shared" si="0"/>
        <v>211</v>
      </c>
      <c r="C212">
        <v>6</v>
      </c>
      <c r="K212">
        <f>VLOOKUP(q5_values!C212,Sheet1!$AS$139:$BC$154,9,TRUE)</f>
        <v>1.57</v>
      </c>
      <c r="L212">
        <f>VLOOKUP(q5_values!$C212,Sheet1!$AS$139:$BC$154,10,TRUE)</f>
        <v>0.62</v>
      </c>
      <c r="M212">
        <f>VLOOKUP(q5_values!$C212,Sheet1!$AS$139:$BC$154,11,TRUE)</f>
        <v>10</v>
      </c>
      <c r="S212" s="86"/>
    </row>
    <row r="213" spans="1:19">
      <c r="A213">
        <f>A212</f>
        <v>22</v>
      </c>
      <c r="B213">
        <f t="shared" si="0"/>
        <v>212</v>
      </c>
      <c r="C213">
        <v>16</v>
      </c>
      <c r="K213">
        <f>VLOOKUP(q5_values!C213,Sheet1!$AS$139:$BC$154,9,TRUE)</f>
        <v>1.57</v>
      </c>
      <c r="L213">
        <f>VLOOKUP(q5_values!$C213,Sheet1!$AS$139:$BC$154,10,TRUE)</f>
        <v>1.29</v>
      </c>
      <c r="M213">
        <f>VLOOKUP(q5_values!$C213,Sheet1!$AS$139:$BC$154,11,TRUE)</f>
        <v>10</v>
      </c>
      <c r="S213" s="86"/>
    </row>
    <row r="214" spans="1:19">
      <c r="A214">
        <f t="shared" ref="A214:A221" si="6">A213</f>
        <v>22</v>
      </c>
      <c r="B214">
        <f t="shared" si="0"/>
        <v>213</v>
      </c>
      <c r="C214">
        <v>5</v>
      </c>
      <c r="K214">
        <f>VLOOKUP(q5_values!C214,Sheet1!$AS$139:$BC$154,9,TRUE)</f>
        <v>4.57</v>
      </c>
      <c r="L214">
        <f>VLOOKUP(q5_values!$C214,Sheet1!$AS$139:$BC$154,10,TRUE)</f>
        <v>0.62</v>
      </c>
      <c r="M214">
        <f>VLOOKUP(q5_values!$C214,Sheet1!$AS$139:$BC$154,11,TRUE)</f>
        <v>10</v>
      </c>
      <c r="S214" s="86"/>
    </row>
    <row r="215" spans="1:19">
      <c r="A215">
        <f t="shared" si="6"/>
        <v>22</v>
      </c>
      <c r="B215">
        <f t="shared" si="0"/>
        <v>214</v>
      </c>
      <c r="C215">
        <v>11</v>
      </c>
      <c r="K215">
        <f>VLOOKUP(q5_values!C215,Sheet1!$AS$139:$BC$154,9,TRUE)</f>
        <v>4.43</v>
      </c>
      <c r="L215">
        <f>VLOOKUP(q5_values!$C215,Sheet1!$AS$139:$BC$154,10,TRUE)</f>
        <v>1.29</v>
      </c>
      <c r="M215">
        <f>VLOOKUP(q5_values!$C215,Sheet1!$AS$139:$BC$154,11,TRUE)</f>
        <v>4</v>
      </c>
      <c r="S215" s="86"/>
    </row>
    <row r="216" spans="1:19">
      <c r="A216">
        <f t="shared" si="6"/>
        <v>22</v>
      </c>
      <c r="B216">
        <f t="shared" si="0"/>
        <v>215</v>
      </c>
      <c r="C216">
        <v>4</v>
      </c>
      <c r="K216">
        <f>VLOOKUP(q5_values!C216,Sheet1!$AS$139:$BC$154,9,TRUE)</f>
        <v>4.57</v>
      </c>
      <c r="L216">
        <f>VLOOKUP(q5_values!$C216,Sheet1!$AS$139:$BC$154,10,TRUE)</f>
        <v>1.29</v>
      </c>
      <c r="M216">
        <f>VLOOKUP(q5_values!$C216,Sheet1!$AS$139:$BC$154,11,TRUE)</f>
        <v>1</v>
      </c>
      <c r="S216" s="86"/>
    </row>
    <row r="217" spans="1:19">
      <c r="A217">
        <f t="shared" si="6"/>
        <v>22</v>
      </c>
      <c r="B217">
        <f t="shared" si="0"/>
        <v>216</v>
      </c>
      <c r="C217">
        <v>1</v>
      </c>
      <c r="K217">
        <f>VLOOKUP(q5_values!C217,Sheet1!$AS$139:$BC$154,9,TRUE)</f>
        <v>3.57</v>
      </c>
      <c r="L217">
        <f>VLOOKUP(q5_values!$C217,Sheet1!$AS$139:$BC$154,10,TRUE)</f>
        <v>0.95</v>
      </c>
      <c r="M217">
        <f>VLOOKUP(q5_values!$C217,Sheet1!$AS$139:$BC$154,11,TRUE)</f>
        <v>10</v>
      </c>
      <c r="S217" s="86"/>
    </row>
    <row r="218" spans="1:19">
      <c r="A218">
        <f t="shared" si="6"/>
        <v>22</v>
      </c>
      <c r="B218">
        <f t="shared" si="0"/>
        <v>217</v>
      </c>
      <c r="C218">
        <v>8</v>
      </c>
      <c r="K218">
        <f>VLOOKUP(q5_values!C218,Sheet1!$AS$139:$BC$154,9,TRUE)</f>
        <v>2.57</v>
      </c>
      <c r="L218">
        <f>VLOOKUP(q5_values!$C218,Sheet1!$AS$139:$BC$154,10,TRUE)</f>
        <v>1.62</v>
      </c>
      <c r="M218">
        <f>VLOOKUP(q5_values!$C218,Sheet1!$AS$139:$BC$154,11,TRUE)</f>
        <v>7</v>
      </c>
      <c r="S218" s="86"/>
    </row>
    <row r="219" spans="1:19">
      <c r="A219">
        <f t="shared" si="6"/>
        <v>22</v>
      </c>
      <c r="B219">
        <f t="shared" si="0"/>
        <v>218</v>
      </c>
      <c r="C219">
        <v>14</v>
      </c>
      <c r="K219">
        <f>VLOOKUP(q5_values!C219,Sheet1!$AS$139:$BC$154,9,TRUE)</f>
        <v>3.43</v>
      </c>
      <c r="L219">
        <f>VLOOKUP(q5_values!$C219,Sheet1!$AS$139:$BC$154,10,TRUE)</f>
        <v>0.95</v>
      </c>
      <c r="M219">
        <f>VLOOKUP(q5_values!$C219,Sheet1!$AS$139:$BC$154,11,TRUE)</f>
        <v>1</v>
      </c>
      <c r="S219" s="86"/>
    </row>
    <row r="220" spans="1:19">
      <c r="A220">
        <f t="shared" si="6"/>
        <v>22</v>
      </c>
      <c r="B220">
        <f t="shared" si="0"/>
        <v>219</v>
      </c>
      <c r="C220">
        <v>13</v>
      </c>
      <c r="K220">
        <f>VLOOKUP(q5_values!C220,Sheet1!$AS$139:$BC$154,9,TRUE)</f>
        <v>4.57</v>
      </c>
      <c r="L220">
        <f>VLOOKUP(q5_values!$C220,Sheet1!$AS$139:$BC$154,10,TRUE)</f>
        <v>0.62</v>
      </c>
      <c r="M220">
        <f>VLOOKUP(q5_values!$C220,Sheet1!$AS$139:$BC$154,11,TRUE)</f>
        <v>1</v>
      </c>
      <c r="S220" s="86"/>
    </row>
    <row r="221" spans="1:19">
      <c r="A221">
        <f t="shared" si="6"/>
        <v>22</v>
      </c>
      <c r="B221">
        <f t="shared" si="0"/>
        <v>220</v>
      </c>
      <c r="C221">
        <v>2</v>
      </c>
      <c r="K221">
        <f>VLOOKUP(q5_values!C221,Sheet1!$AS$139:$BC$154,9,TRUE)</f>
        <v>4.57</v>
      </c>
      <c r="L221">
        <f>VLOOKUP(q5_values!$C221,Sheet1!$AS$139:$BC$154,10,TRUE)</f>
        <v>1.29</v>
      </c>
      <c r="M221">
        <f>VLOOKUP(q5_values!$C221,Sheet1!$AS$139:$BC$154,11,TRUE)</f>
        <v>10</v>
      </c>
      <c r="S221" s="86"/>
    </row>
    <row r="222" spans="1:19">
      <c r="A222">
        <f>A221+1</f>
        <v>23</v>
      </c>
      <c r="B222">
        <f t="shared" si="0"/>
        <v>221</v>
      </c>
      <c r="C222">
        <v>16</v>
      </c>
      <c r="K222">
        <f>VLOOKUP(q5_values!C222,Sheet1!$AS$139:$BC$154,9,TRUE)</f>
        <v>1.57</v>
      </c>
      <c r="L222">
        <f>VLOOKUP(q5_values!$C222,Sheet1!$AS$139:$BC$154,10,TRUE)</f>
        <v>1.29</v>
      </c>
      <c r="M222">
        <f>VLOOKUP(q5_values!$C222,Sheet1!$AS$139:$BC$154,11,TRUE)</f>
        <v>10</v>
      </c>
      <c r="S222" s="86"/>
    </row>
    <row r="223" spans="1:19">
      <c r="A223">
        <f>A222</f>
        <v>23</v>
      </c>
      <c r="B223">
        <f t="shared" si="0"/>
        <v>222</v>
      </c>
      <c r="C223">
        <v>8</v>
      </c>
      <c r="K223">
        <f>VLOOKUP(q5_values!C223,Sheet1!$AS$139:$BC$154,9,TRUE)</f>
        <v>2.57</v>
      </c>
      <c r="L223">
        <f>VLOOKUP(q5_values!$C223,Sheet1!$AS$139:$BC$154,10,TRUE)</f>
        <v>1.62</v>
      </c>
      <c r="M223">
        <f>VLOOKUP(q5_values!$C223,Sheet1!$AS$139:$BC$154,11,TRUE)</f>
        <v>7</v>
      </c>
      <c r="S223" s="86"/>
    </row>
    <row r="224" spans="1:19">
      <c r="A224">
        <f t="shared" ref="A224:A231" si="7">A223</f>
        <v>23</v>
      </c>
      <c r="B224">
        <f t="shared" si="0"/>
        <v>223</v>
      </c>
      <c r="C224">
        <v>3</v>
      </c>
      <c r="K224">
        <f>VLOOKUP(q5_values!C224,Sheet1!$AS$139:$BC$154,9,TRUE)</f>
        <v>4.43</v>
      </c>
      <c r="L224">
        <f>VLOOKUP(q5_values!$C224,Sheet1!$AS$139:$BC$154,10,TRUE)</f>
        <v>2.29</v>
      </c>
      <c r="M224">
        <f>VLOOKUP(q5_values!$C224,Sheet1!$AS$139:$BC$154,11,TRUE)</f>
        <v>1</v>
      </c>
      <c r="S224" s="86"/>
    </row>
    <row r="225" spans="1:19">
      <c r="A225">
        <f t="shared" si="7"/>
        <v>23</v>
      </c>
      <c r="B225">
        <f t="shared" si="0"/>
        <v>224</v>
      </c>
      <c r="C225">
        <v>15</v>
      </c>
      <c r="K225">
        <f>VLOOKUP(q5_values!C225,Sheet1!$AS$139:$BC$154,9,TRUE)</f>
        <v>3.57</v>
      </c>
      <c r="L225">
        <f>VLOOKUP(q5_values!$C225,Sheet1!$AS$139:$BC$154,10,TRUE)</f>
        <v>0.28999999999999998</v>
      </c>
      <c r="M225">
        <f>VLOOKUP(q5_values!$C225,Sheet1!$AS$139:$BC$154,11,TRUE)</f>
        <v>7</v>
      </c>
      <c r="S225" s="86"/>
    </row>
    <row r="226" spans="1:19">
      <c r="A226">
        <f t="shared" si="7"/>
        <v>23</v>
      </c>
      <c r="B226">
        <f t="shared" si="0"/>
        <v>225</v>
      </c>
      <c r="C226">
        <v>7</v>
      </c>
      <c r="K226">
        <f>VLOOKUP(q5_values!C226,Sheet1!$AS$139:$BC$154,9,TRUE)</f>
        <v>2.57</v>
      </c>
      <c r="L226">
        <f>VLOOKUP(q5_values!$C226,Sheet1!$AS$139:$BC$154,10,TRUE)</f>
        <v>2.29</v>
      </c>
      <c r="M226">
        <f>VLOOKUP(q5_values!$C226,Sheet1!$AS$139:$BC$154,11,TRUE)</f>
        <v>10</v>
      </c>
      <c r="S226" s="86"/>
    </row>
    <row r="227" spans="1:19">
      <c r="A227">
        <f t="shared" si="7"/>
        <v>23</v>
      </c>
      <c r="B227">
        <f t="shared" ref="B227:B290" si="8">B226+1</f>
        <v>226</v>
      </c>
      <c r="C227">
        <v>4</v>
      </c>
      <c r="K227">
        <f>VLOOKUP(q5_values!C227,Sheet1!$AS$139:$BC$154,9,TRUE)</f>
        <v>4.57</v>
      </c>
      <c r="L227">
        <f>VLOOKUP(q5_values!$C227,Sheet1!$AS$139:$BC$154,10,TRUE)</f>
        <v>1.29</v>
      </c>
      <c r="M227">
        <f>VLOOKUP(q5_values!$C227,Sheet1!$AS$139:$BC$154,11,TRUE)</f>
        <v>1</v>
      </c>
      <c r="S227" s="86"/>
    </row>
    <row r="228" spans="1:19">
      <c r="A228">
        <f t="shared" si="7"/>
        <v>23</v>
      </c>
      <c r="B228">
        <f t="shared" si="8"/>
        <v>227</v>
      </c>
      <c r="C228">
        <v>5</v>
      </c>
      <c r="K228">
        <f>VLOOKUP(q5_values!C228,Sheet1!$AS$139:$BC$154,9,TRUE)</f>
        <v>4.57</v>
      </c>
      <c r="L228">
        <f>VLOOKUP(q5_values!$C228,Sheet1!$AS$139:$BC$154,10,TRUE)</f>
        <v>0.62</v>
      </c>
      <c r="M228">
        <f>VLOOKUP(q5_values!$C228,Sheet1!$AS$139:$BC$154,11,TRUE)</f>
        <v>10</v>
      </c>
      <c r="S228" s="86"/>
    </row>
    <row r="229" spans="1:19">
      <c r="A229">
        <f t="shared" si="7"/>
        <v>23</v>
      </c>
      <c r="B229">
        <f t="shared" si="8"/>
        <v>228</v>
      </c>
      <c r="C229">
        <v>10</v>
      </c>
      <c r="K229">
        <f>VLOOKUP(q5_values!C229,Sheet1!$AS$139:$BC$154,9,TRUE)</f>
        <v>1.57</v>
      </c>
      <c r="L229">
        <f>VLOOKUP(q5_values!$C229,Sheet1!$AS$139:$BC$154,10,TRUE)</f>
        <v>1.29</v>
      </c>
      <c r="M229">
        <f>VLOOKUP(q5_values!$C229,Sheet1!$AS$139:$BC$154,11,TRUE)</f>
        <v>1</v>
      </c>
      <c r="S229" s="86"/>
    </row>
    <row r="230" spans="1:19">
      <c r="A230">
        <f t="shared" si="7"/>
        <v>23</v>
      </c>
      <c r="B230">
        <f t="shared" si="8"/>
        <v>229</v>
      </c>
      <c r="C230">
        <v>1</v>
      </c>
      <c r="K230">
        <f>VLOOKUP(q5_values!C230,Sheet1!$AS$139:$BC$154,9,TRUE)</f>
        <v>3.57</v>
      </c>
      <c r="L230">
        <f>VLOOKUP(q5_values!$C230,Sheet1!$AS$139:$BC$154,10,TRUE)</f>
        <v>0.95</v>
      </c>
      <c r="M230">
        <f>VLOOKUP(q5_values!$C230,Sheet1!$AS$139:$BC$154,11,TRUE)</f>
        <v>10</v>
      </c>
      <c r="S230" s="86"/>
    </row>
    <row r="231" spans="1:19">
      <c r="A231">
        <f t="shared" si="7"/>
        <v>23</v>
      </c>
      <c r="B231">
        <f t="shared" si="8"/>
        <v>230</v>
      </c>
      <c r="C231">
        <v>13</v>
      </c>
      <c r="K231">
        <f>VLOOKUP(q5_values!C231,Sheet1!$AS$139:$BC$154,9,TRUE)</f>
        <v>4.57</v>
      </c>
      <c r="L231">
        <f>VLOOKUP(q5_values!$C231,Sheet1!$AS$139:$BC$154,10,TRUE)</f>
        <v>0.62</v>
      </c>
      <c r="M231">
        <f>VLOOKUP(q5_values!$C231,Sheet1!$AS$139:$BC$154,11,TRUE)</f>
        <v>1</v>
      </c>
      <c r="S231" s="86"/>
    </row>
    <row r="232" spans="1:19">
      <c r="A232">
        <f>A231+1</f>
        <v>24</v>
      </c>
      <c r="B232">
        <f t="shared" si="8"/>
        <v>231</v>
      </c>
      <c r="C232">
        <v>2</v>
      </c>
      <c r="K232">
        <f>VLOOKUP(q5_values!C232,Sheet1!$AS$139:$BC$154,9,TRUE)</f>
        <v>4.57</v>
      </c>
      <c r="L232">
        <f>VLOOKUP(q5_values!$C232,Sheet1!$AS$139:$BC$154,10,TRUE)</f>
        <v>1.29</v>
      </c>
      <c r="M232">
        <f>VLOOKUP(q5_values!$C232,Sheet1!$AS$139:$BC$154,11,TRUE)</f>
        <v>10</v>
      </c>
      <c r="S232" s="86"/>
    </row>
    <row r="233" spans="1:19">
      <c r="A233">
        <f>A232</f>
        <v>24</v>
      </c>
      <c r="B233">
        <f t="shared" si="8"/>
        <v>232</v>
      </c>
      <c r="C233">
        <v>14</v>
      </c>
      <c r="K233">
        <f>VLOOKUP(q5_values!C233,Sheet1!$AS$139:$BC$154,9,TRUE)</f>
        <v>3.43</v>
      </c>
      <c r="L233">
        <f>VLOOKUP(q5_values!$C233,Sheet1!$AS$139:$BC$154,10,TRUE)</f>
        <v>0.95</v>
      </c>
      <c r="M233">
        <f>VLOOKUP(q5_values!$C233,Sheet1!$AS$139:$BC$154,11,TRUE)</f>
        <v>1</v>
      </c>
      <c r="S233" s="86"/>
    </row>
    <row r="234" spans="1:19">
      <c r="A234">
        <f t="shared" ref="A234:A241" si="9">A233</f>
        <v>24</v>
      </c>
      <c r="B234">
        <f t="shared" si="8"/>
        <v>233</v>
      </c>
      <c r="C234">
        <v>7</v>
      </c>
      <c r="K234">
        <f>VLOOKUP(q5_values!C234,Sheet1!$AS$139:$BC$154,9,TRUE)</f>
        <v>2.57</v>
      </c>
      <c r="L234">
        <f>VLOOKUP(q5_values!$C234,Sheet1!$AS$139:$BC$154,10,TRUE)</f>
        <v>2.29</v>
      </c>
      <c r="M234">
        <f>VLOOKUP(q5_values!$C234,Sheet1!$AS$139:$BC$154,11,TRUE)</f>
        <v>10</v>
      </c>
      <c r="S234" s="86"/>
    </row>
    <row r="235" spans="1:19">
      <c r="A235">
        <f t="shared" si="9"/>
        <v>24</v>
      </c>
      <c r="B235">
        <f t="shared" si="8"/>
        <v>234</v>
      </c>
      <c r="C235">
        <v>6</v>
      </c>
      <c r="K235">
        <f>VLOOKUP(q5_values!C235,Sheet1!$AS$139:$BC$154,9,TRUE)</f>
        <v>1.57</v>
      </c>
      <c r="L235">
        <f>VLOOKUP(q5_values!$C235,Sheet1!$AS$139:$BC$154,10,TRUE)</f>
        <v>0.62</v>
      </c>
      <c r="M235">
        <f>VLOOKUP(q5_values!$C235,Sheet1!$AS$139:$BC$154,11,TRUE)</f>
        <v>10</v>
      </c>
      <c r="S235" s="86"/>
    </row>
    <row r="236" spans="1:19">
      <c r="A236">
        <f t="shared" si="9"/>
        <v>24</v>
      </c>
      <c r="B236">
        <f t="shared" si="8"/>
        <v>235</v>
      </c>
      <c r="C236">
        <v>9</v>
      </c>
      <c r="K236">
        <f>VLOOKUP(q5_values!C236,Sheet1!$AS$139:$BC$154,9,TRUE)</f>
        <v>1.57</v>
      </c>
      <c r="L236">
        <f>VLOOKUP(q5_values!$C236,Sheet1!$AS$139:$BC$154,10,TRUE)</f>
        <v>0.62</v>
      </c>
      <c r="M236">
        <f>VLOOKUP(q5_values!$C236,Sheet1!$AS$139:$BC$154,11,TRUE)</f>
        <v>1</v>
      </c>
    </row>
    <row r="237" spans="1:19">
      <c r="A237">
        <f t="shared" si="9"/>
        <v>24</v>
      </c>
      <c r="B237">
        <f t="shared" si="8"/>
        <v>236</v>
      </c>
      <c r="C237">
        <v>8</v>
      </c>
      <c r="K237">
        <f>VLOOKUP(q5_values!C237,Sheet1!$AS$139:$BC$154,9,TRUE)</f>
        <v>2.57</v>
      </c>
      <c r="L237">
        <f>VLOOKUP(q5_values!$C237,Sheet1!$AS$139:$BC$154,10,TRUE)</f>
        <v>1.62</v>
      </c>
      <c r="M237">
        <f>VLOOKUP(q5_values!$C237,Sheet1!$AS$139:$BC$154,11,TRUE)</f>
        <v>7</v>
      </c>
    </row>
    <row r="238" spans="1:19">
      <c r="A238">
        <f t="shared" si="9"/>
        <v>24</v>
      </c>
      <c r="B238">
        <f t="shared" si="8"/>
        <v>237</v>
      </c>
      <c r="C238">
        <v>16</v>
      </c>
      <c r="K238">
        <f>VLOOKUP(q5_values!C238,Sheet1!$AS$139:$BC$154,9,TRUE)</f>
        <v>1.57</v>
      </c>
      <c r="L238">
        <f>VLOOKUP(q5_values!$C238,Sheet1!$AS$139:$BC$154,10,TRUE)</f>
        <v>1.29</v>
      </c>
      <c r="M238">
        <f>VLOOKUP(q5_values!$C238,Sheet1!$AS$139:$BC$154,11,TRUE)</f>
        <v>10</v>
      </c>
    </row>
    <row r="239" spans="1:19">
      <c r="A239">
        <f t="shared" si="9"/>
        <v>24</v>
      </c>
      <c r="B239">
        <f t="shared" si="8"/>
        <v>238</v>
      </c>
      <c r="C239">
        <v>3</v>
      </c>
      <c r="K239">
        <f>VLOOKUP(q5_values!C239,Sheet1!$AS$139:$BC$154,9,TRUE)</f>
        <v>4.43</v>
      </c>
      <c r="L239">
        <f>VLOOKUP(q5_values!$C239,Sheet1!$AS$139:$BC$154,10,TRUE)</f>
        <v>2.29</v>
      </c>
      <c r="M239">
        <f>VLOOKUP(q5_values!$C239,Sheet1!$AS$139:$BC$154,11,TRUE)</f>
        <v>1</v>
      </c>
    </row>
    <row r="240" spans="1:19">
      <c r="A240">
        <f t="shared" si="9"/>
        <v>24</v>
      </c>
      <c r="B240">
        <f t="shared" si="8"/>
        <v>239</v>
      </c>
      <c r="C240">
        <v>15</v>
      </c>
      <c r="K240">
        <f>VLOOKUP(q5_values!C240,Sheet1!$AS$139:$BC$154,9,TRUE)</f>
        <v>3.57</v>
      </c>
      <c r="L240">
        <f>VLOOKUP(q5_values!$C240,Sheet1!$AS$139:$BC$154,10,TRUE)</f>
        <v>0.28999999999999998</v>
      </c>
      <c r="M240">
        <f>VLOOKUP(q5_values!$C240,Sheet1!$AS$139:$BC$154,11,TRUE)</f>
        <v>7</v>
      </c>
    </row>
    <row r="241" spans="1:13">
      <c r="A241">
        <f t="shared" si="9"/>
        <v>24</v>
      </c>
      <c r="B241">
        <f t="shared" si="8"/>
        <v>240</v>
      </c>
      <c r="C241">
        <v>4</v>
      </c>
      <c r="K241">
        <f>VLOOKUP(q5_values!C241,Sheet1!$AS$139:$BC$154,9,TRUE)</f>
        <v>4.57</v>
      </c>
      <c r="L241">
        <f>VLOOKUP(q5_values!$C241,Sheet1!$AS$139:$BC$154,10,TRUE)</f>
        <v>1.29</v>
      </c>
      <c r="M241">
        <f>VLOOKUP(q5_values!$C241,Sheet1!$AS$139:$BC$154,11,TRUE)</f>
        <v>1</v>
      </c>
    </row>
    <row r="242" spans="1:13">
      <c r="A242">
        <f>A241+1</f>
        <v>25</v>
      </c>
      <c r="B242">
        <f t="shared" si="8"/>
        <v>241</v>
      </c>
      <c r="C242">
        <v>13</v>
      </c>
      <c r="K242">
        <f>VLOOKUP(q5_values!C242,Sheet1!$AS$139:$BC$154,9,TRUE)</f>
        <v>4.57</v>
      </c>
      <c r="L242">
        <f>VLOOKUP(q5_values!$C242,Sheet1!$AS$139:$BC$154,10,TRUE)</f>
        <v>0.62</v>
      </c>
      <c r="M242">
        <f>VLOOKUP(q5_values!$C242,Sheet1!$AS$139:$BC$154,11,TRUE)</f>
        <v>1</v>
      </c>
    </row>
    <row r="243" spans="1:13">
      <c r="A243">
        <f>A242</f>
        <v>25</v>
      </c>
      <c r="B243">
        <f t="shared" si="8"/>
        <v>242</v>
      </c>
      <c r="C243">
        <v>15</v>
      </c>
      <c r="K243">
        <f>VLOOKUP(q5_values!C243,Sheet1!$AS$139:$BC$154,9,TRUE)</f>
        <v>3.57</v>
      </c>
      <c r="L243">
        <f>VLOOKUP(q5_values!$C243,Sheet1!$AS$139:$BC$154,10,TRUE)</f>
        <v>0.28999999999999998</v>
      </c>
      <c r="M243">
        <f>VLOOKUP(q5_values!$C243,Sheet1!$AS$139:$BC$154,11,TRUE)</f>
        <v>7</v>
      </c>
    </row>
    <row r="244" spans="1:13">
      <c r="A244">
        <f t="shared" ref="A244:A251" si="10">A243</f>
        <v>25</v>
      </c>
      <c r="B244">
        <f t="shared" si="8"/>
        <v>243</v>
      </c>
      <c r="C244">
        <v>8</v>
      </c>
      <c r="K244">
        <f>VLOOKUP(q5_values!C244,Sheet1!$AS$139:$BC$154,9,TRUE)</f>
        <v>2.57</v>
      </c>
      <c r="L244">
        <f>VLOOKUP(q5_values!$C244,Sheet1!$AS$139:$BC$154,10,TRUE)</f>
        <v>1.62</v>
      </c>
      <c r="M244">
        <f>VLOOKUP(q5_values!$C244,Sheet1!$AS$139:$BC$154,11,TRUE)</f>
        <v>7</v>
      </c>
    </row>
    <row r="245" spans="1:13">
      <c r="A245">
        <f t="shared" si="10"/>
        <v>25</v>
      </c>
      <c r="B245">
        <f t="shared" si="8"/>
        <v>244</v>
      </c>
      <c r="C245">
        <v>10</v>
      </c>
      <c r="K245">
        <f>VLOOKUP(q5_values!C245,Sheet1!$AS$139:$BC$154,9,TRUE)</f>
        <v>1.57</v>
      </c>
      <c r="L245">
        <f>VLOOKUP(q5_values!$C245,Sheet1!$AS$139:$BC$154,10,TRUE)</f>
        <v>1.29</v>
      </c>
      <c r="M245">
        <f>VLOOKUP(q5_values!$C245,Sheet1!$AS$139:$BC$154,11,TRUE)</f>
        <v>1</v>
      </c>
    </row>
    <row r="246" spans="1:13">
      <c r="A246">
        <f t="shared" si="10"/>
        <v>25</v>
      </c>
      <c r="B246">
        <f t="shared" si="8"/>
        <v>245</v>
      </c>
      <c r="C246">
        <v>2</v>
      </c>
      <c r="K246">
        <f>VLOOKUP(q5_values!C246,Sheet1!$AS$139:$BC$154,9,TRUE)</f>
        <v>4.57</v>
      </c>
      <c r="L246">
        <f>VLOOKUP(q5_values!$C246,Sheet1!$AS$139:$BC$154,10,TRUE)</f>
        <v>1.29</v>
      </c>
      <c r="M246">
        <f>VLOOKUP(q5_values!$C246,Sheet1!$AS$139:$BC$154,11,TRUE)</f>
        <v>10</v>
      </c>
    </row>
    <row r="247" spans="1:13">
      <c r="A247">
        <f t="shared" si="10"/>
        <v>25</v>
      </c>
      <c r="B247">
        <f t="shared" si="8"/>
        <v>246</v>
      </c>
      <c r="C247">
        <v>14</v>
      </c>
      <c r="K247">
        <f>VLOOKUP(q5_values!C247,Sheet1!$AS$139:$BC$154,9,TRUE)</f>
        <v>3.43</v>
      </c>
      <c r="L247">
        <f>VLOOKUP(q5_values!$C247,Sheet1!$AS$139:$BC$154,10,TRUE)</f>
        <v>0.95</v>
      </c>
      <c r="M247">
        <f>VLOOKUP(q5_values!$C247,Sheet1!$AS$139:$BC$154,11,TRUE)</f>
        <v>1</v>
      </c>
    </row>
    <row r="248" spans="1:13">
      <c r="A248">
        <f t="shared" si="10"/>
        <v>25</v>
      </c>
      <c r="B248">
        <f t="shared" si="8"/>
        <v>247</v>
      </c>
      <c r="C248">
        <v>3</v>
      </c>
      <c r="K248">
        <f>VLOOKUP(q5_values!C248,Sheet1!$AS$139:$BC$154,9,TRUE)</f>
        <v>4.43</v>
      </c>
      <c r="L248">
        <f>VLOOKUP(q5_values!$C248,Sheet1!$AS$139:$BC$154,10,TRUE)</f>
        <v>2.29</v>
      </c>
      <c r="M248">
        <f>VLOOKUP(q5_values!$C248,Sheet1!$AS$139:$BC$154,11,TRUE)</f>
        <v>1</v>
      </c>
    </row>
    <row r="249" spans="1:13">
      <c r="A249">
        <f t="shared" si="10"/>
        <v>25</v>
      </c>
      <c r="B249">
        <f t="shared" si="8"/>
        <v>248</v>
      </c>
      <c r="C249">
        <v>1</v>
      </c>
      <c r="K249">
        <f>VLOOKUP(q5_values!C249,Sheet1!$AS$139:$BC$154,9,TRUE)</f>
        <v>3.57</v>
      </c>
      <c r="L249">
        <f>VLOOKUP(q5_values!$C249,Sheet1!$AS$139:$BC$154,10,TRUE)</f>
        <v>0.95</v>
      </c>
      <c r="M249">
        <f>VLOOKUP(q5_values!$C249,Sheet1!$AS$139:$BC$154,11,TRUE)</f>
        <v>10</v>
      </c>
    </row>
    <row r="250" spans="1:13">
      <c r="A250">
        <f t="shared" si="10"/>
        <v>25</v>
      </c>
      <c r="B250">
        <f t="shared" si="8"/>
        <v>249</v>
      </c>
      <c r="C250">
        <v>9</v>
      </c>
      <c r="K250">
        <f>VLOOKUP(q5_values!C250,Sheet1!$AS$139:$BC$154,9,TRUE)</f>
        <v>1.57</v>
      </c>
      <c r="L250">
        <f>VLOOKUP(q5_values!$C250,Sheet1!$AS$139:$BC$154,10,TRUE)</f>
        <v>0.62</v>
      </c>
      <c r="M250">
        <f>VLOOKUP(q5_values!$C250,Sheet1!$AS$139:$BC$154,11,TRUE)</f>
        <v>1</v>
      </c>
    </row>
    <row r="251" spans="1:13">
      <c r="A251">
        <f t="shared" si="10"/>
        <v>25</v>
      </c>
      <c r="B251">
        <f t="shared" si="8"/>
        <v>250</v>
      </c>
      <c r="C251">
        <v>11</v>
      </c>
      <c r="K251">
        <f>VLOOKUP(q5_values!C251,Sheet1!$AS$139:$BC$154,9,TRUE)</f>
        <v>4.43</v>
      </c>
      <c r="L251">
        <f>VLOOKUP(q5_values!$C251,Sheet1!$AS$139:$BC$154,10,TRUE)</f>
        <v>1.29</v>
      </c>
      <c r="M251">
        <f>VLOOKUP(q5_values!$C251,Sheet1!$AS$139:$BC$154,11,TRUE)</f>
        <v>4</v>
      </c>
    </row>
    <row r="252" spans="1:13">
      <c r="A252">
        <f>A251+1</f>
        <v>26</v>
      </c>
      <c r="B252">
        <f t="shared" si="8"/>
        <v>251</v>
      </c>
      <c r="C252">
        <v>14</v>
      </c>
      <c r="K252">
        <f>VLOOKUP(q5_values!C252,Sheet1!$AS$139:$BC$154,9,TRUE)</f>
        <v>3.43</v>
      </c>
      <c r="L252">
        <f>VLOOKUP(q5_values!$C252,Sheet1!$AS$139:$BC$154,10,TRUE)</f>
        <v>0.95</v>
      </c>
      <c r="M252">
        <f>VLOOKUP(q5_values!$C252,Sheet1!$AS$139:$BC$154,11,TRUE)</f>
        <v>1</v>
      </c>
    </row>
    <row r="253" spans="1:13">
      <c r="A253">
        <f>A252</f>
        <v>26</v>
      </c>
      <c r="B253">
        <f t="shared" si="8"/>
        <v>252</v>
      </c>
      <c r="C253">
        <v>1</v>
      </c>
      <c r="K253">
        <f>VLOOKUP(q5_values!C253,Sheet1!$AS$139:$BC$154,9,TRUE)</f>
        <v>3.57</v>
      </c>
      <c r="L253">
        <f>VLOOKUP(q5_values!$C253,Sheet1!$AS$139:$BC$154,10,TRUE)</f>
        <v>0.95</v>
      </c>
      <c r="M253">
        <f>VLOOKUP(q5_values!$C253,Sheet1!$AS$139:$BC$154,11,TRUE)</f>
        <v>10</v>
      </c>
    </row>
    <row r="254" spans="1:13">
      <c r="A254">
        <f t="shared" ref="A254:A261" si="11">A253</f>
        <v>26</v>
      </c>
      <c r="B254">
        <f t="shared" si="8"/>
        <v>253</v>
      </c>
      <c r="C254">
        <v>12</v>
      </c>
      <c r="K254">
        <f>VLOOKUP(q5_values!C254,Sheet1!$AS$139:$BC$154,9,TRUE)</f>
        <v>3.43</v>
      </c>
      <c r="L254">
        <f>VLOOKUP(q5_values!$C254,Sheet1!$AS$139:$BC$154,10,TRUE)</f>
        <v>0.28999999999999998</v>
      </c>
      <c r="M254">
        <f>VLOOKUP(q5_values!$C254,Sheet1!$AS$139:$BC$154,11,TRUE)</f>
        <v>4</v>
      </c>
    </row>
    <row r="255" spans="1:13">
      <c r="A255">
        <f t="shared" si="11"/>
        <v>26</v>
      </c>
      <c r="B255">
        <f t="shared" si="8"/>
        <v>254</v>
      </c>
      <c r="C255">
        <v>2</v>
      </c>
      <c r="K255">
        <f>VLOOKUP(q5_values!C255,Sheet1!$AS$139:$BC$154,9,TRUE)</f>
        <v>4.57</v>
      </c>
      <c r="L255">
        <f>VLOOKUP(q5_values!$C255,Sheet1!$AS$139:$BC$154,10,TRUE)</f>
        <v>1.29</v>
      </c>
      <c r="M255">
        <f>VLOOKUP(q5_values!$C255,Sheet1!$AS$139:$BC$154,11,TRUE)</f>
        <v>10</v>
      </c>
    </row>
    <row r="256" spans="1:13">
      <c r="A256">
        <f t="shared" si="11"/>
        <v>26</v>
      </c>
      <c r="B256">
        <f t="shared" si="8"/>
        <v>255</v>
      </c>
      <c r="C256">
        <v>13</v>
      </c>
      <c r="K256">
        <f>VLOOKUP(q5_values!C256,Sheet1!$AS$139:$BC$154,9,TRUE)</f>
        <v>4.57</v>
      </c>
      <c r="L256">
        <f>VLOOKUP(q5_values!$C256,Sheet1!$AS$139:$BC$154,10,TRUE)</f>
        <v>0.62</v>
      </c>
      <c r="M256">
        <f>VLOOKUP(q5_values!$C256,Sheet1!$AS$139:$BC$154,11,TRUE)</f>
        <v>1</v>
      </c>
    </row>
    <row r="257" spans="1:13">
      <c r="A257">
        <f t="shared" si="11"/>
        <v>26</v>
      </c>
      <c r="B257">
        <f t="shared" si="8"/>
        <v>256</v>
      </c>
      <c r="C257">
        <v>10</v>
      </c>
      <c r="K257">
        <f>VLOOKUP(q5_values!C257,Sheet1!$AS$139:$BC$154,9,TRUE)</f>
        <v>1.57</v>
      </c>
      <c r="L257">
        <f>VLOOKUP(q5_values!$C257,Sheet1!$AS$139:$BC$154,10,TRUE)</f>
        <v>1.29</v>
      </c>
      <c r="M257">
        <f>VLOOKUP(q5_values!$C257,Sheet1!$AS$139:$BC$154,11,TRUE)</f>
        <v>1</v>
      </c>
    </row>
    <row r="258" spans="1:13">
      <c r="A258">
        <f t="shared" si="11"/>
        <v>26</v>
      </c>
      <c r="B258">
        <f t="shared" si="8"/>
        <v>257</v>
      </c>
      <c r="C258">
        <v>9</v>
      </c>
      <c r="K258">
        <f>VLOOKUP(q5_values!C258,Sheet1!$AS$139:$BC$154,9,TRUE)</f>
        <v>1.57</v>
      </c>
      <c r="L258">
        <f>VLOOKUP(q5_values!$C258,Sheet1!$AS$139:$BC$154,10,TRUE)</f>
        <v>0.62</v>
      </c>
      <c r="M258">
        <f>VLOOKUP(q5_values!$C258,Sheet1!$AS$139:$BC$154,11,TRUE)</f>
        <v>1</v>
      </c>
    </row>
    <row r="259" spans="1:13">
      <c r="A259">
        <f t="shared" si="11"/>
        <v>26</v>
      </c>
      <c r="B259">
        <f t="shared" si="8"/>
        <v>258</v>
      </c>
      <c r="C259">
        <v>7</v>
      </c>
      <c r="K259">
        <f>VLOOKUP(q5_values!C259,Sheet1!$AS$139:$BC$154,9,TRUE)</f>
        <v>2.57</v>
      </c>
      <c r="L259">
        <f>VLOOKUP(q5_values!$C259,Sheet1!$AS$139:$BC$154,10,TRUE)</f>
        <v>2.29</v>
      </c>
      <c r="M259">
        <f>VLOOKUP(q5_values!$C259,Sheet1!$AS$139:$BC$154,11,TRUE)</f>
        <v>10</v>
      </c>
    </row>
    <row r="260" spans="1:13">
      <c r="A260">
        <f t="shared" si="11"/>
        <v>26</v>
      </c>
      <c r="B260">
        <f t="shared" si="8"/>
        <v>259</v>
      </c>
      <c r="C260">
        <v>4</v>
      </c>
      <c r="K260">
        <f>VLOOKUP(q5_values!C260,Sheet1!$AS$139:$BC$154,9,TRUE)</f>
        <v>4.57</v>
      </c>
      <c r="L260">
        <f>VLOOKUP(q5_values!$C260,Sheet1!$AS$139:$BC$154,10,TRUE)</f>
        <v>1.29</v>
      </c>
      <c r="M260">
        <f>VLOOKUP(q5_values!$C260,Sheet1!$AS$139:$BC$154,11,TRUE)</f>
        <v>1</v>
      </c>
    </row>
    <row r="261" spans="1:13">
      <c r="A261">
        <f t="shared" si="11"/>
        <v>26</v>
      </c>
      <c r="B261">
        <f t="shared" si="8"/>
        <v>260</v>
      </c>
      <c r="C261">
        <v>16</v>
      </c>
      <c r="K261">
        <f>VLOOKUP(q5_values!C261,Sheet1!$AS$139:$BC$154,9,TRUE)</f>
        <v>1.57</v>
      </c>
      <c r="L261">
        <f>VLOOKUP(q5_values!$C261,Sheet1!$AS$139:$BC$154,10,TRUE)</f>
        <v>1.29</v>
      </c>
      <c r="M261">
        <f>VLOOKUP(q5_values!$C261,Sheet1!$AS$139:$BC$154,11,TRUE)</f>
        <v>10</v>
      </c>
    </row>
    <row r="262" spans="1:13">
      <c r="A262">
        <f>A261+1</f>
        <v>27</v>
      </c>
      <c r="B262">
        <f t="shared" si="8"/>
        <v>261</v>
      </c>
      <c r="C262">
        <v>11</v>
      </c>
      <c r="K262">
        <f>VLOOKUP(q5_values!C262,Sheet1!$AS$139:$BC$154,9,TRUE)</f>
        <v>4.43</v>
      </c>
      <c r="L262">
        <f>VLOOKUP(q5_values!$C262,Sheet1!$AS$139:$BC$154,10,TRUE)</f>
        <v>1.29</v>
      </c>
      <c r="M262">
        <f>VLOOKUP(q5_values!$C262,Sheet1!$AS$139:$BC$154,11,TRUE)</f>
        <v>4</v>
      </c>
    </row>
    <row r="263" spans="1:13">
      <c r="A263">
        <f>A262</f>
        <v>27</v>
      </c>
      <c r="B263">
        <f t="shared" si="8"/>
        <v>262</v>
      </c>
      <c r="C263">
        <v>12</v>
      </c>
      <c r="K263">
        <f>VLOOKUP(q5_values!C263,Sheet1!$AS$139:$BC$154,9,TRUE)</f>
        <v>3.43</v>
      </c>
      <c r="L263">
        <f>VLOOKUP(q5_values!$C263,Sheet1!$AS$139:$BC$154,10,TRUE)</f>
        <v>0.28999999999999998</v>
      </c>
      <c r="M263">
        <f>VLOOKUP(q5_values!$C263,Sheet1!$AS$139:$BC$154,11,TRUE)</f>
        <v>4</v>
      </c>
    </row>
    <row r="264" spans="1:13">
      <c r="A264">
        <f t="shared" ref="A264:A271" si="12">A263</f>
        <v>27</v>
      </c>
      <c r="B264">
        <f t="shared" si="8"/>
        <v>263</v>
      </c>
      <c r="C264">
        <v>1</v>
      </c>
      <c r="K264">
        <f>VLOOKUP(q5_values!C264,Sheet1!$AS$139:$BC$154,9,TRUE)</f>
        <v>3.57</v>
      </c>
      <c r="L264">
        <f>VLOOKUP(q5_values!$C264,Sheet1!$AS$139:$BC$154,10,TRUE)</f>
        <v>0.95</v>
      </c>
      <c r="M264">
        <f>VLOOKUP(q5_values!$C264,Sheet1!$AS$139:$BC$154,11,TRUE)</f>
        <v>10</v>
      </c>
    </row>
    <row r="265" spans="1:13">
      <c r="A265">
        <f t="shared" si="12"/>
        <v>27</v>
      </c>
      <c r="B265">
        <f t="shared" si="8"/>
        <v>264</v>
      </c>
      <c r="C265">
        <v>3</v>
      </c>
      <c r="K265">
        <f>VLOOKUP(q5_values!C265,Sheet1!$AS$139:$BC$154,9,TRUE)</f>
        <v>4.43</v>
      </c>
      <c r="L265">
        <f>VLOOKUP(q5_values!$C265,Sheet1!$AS$139:$BC$154,10,TRUE)</f>
        <v>2.29</v>
      </c>
      <c r="M265">
        <f>VLOOKUP(q5_values!$C265,Sheet1!$AS$139:$BC$154,11,TRUE)</f>
        <v>1</v>
      </c>
    </row>
    <row r="266" spans="1:13">
      <c r="A266">
        <f t="shared" si="12"/>
        <v>27</v>
      </c>
      <c r="B266">
        <f t="shared" si="8"/>
        <v>265</v>
      </c>
      <c r="C266">
        <v>15</v>
      </c>
      <c r="K266">
        <f>VLOOKUP(q5_values!C266,Sheet1!$AS$139:$BC$154,9,TRUE)</f>
        <v>3.57</v>
      </c>
      <c r="L266">
        <f>VLOOKUP(q5_values!$C266,Sheet1!$AS$139:$BC$154,10,TRUE)</f>
        <v>0.28999999999999998</v>
      </c>
      <c r="M266">
        <f>VLOOKUP(q5_values!$C266,Sheet1!$AS$139:$BC$154,11,TRUE)</f>
        <v>7</v>
      </c>
    </row>
    <row r="267" spans="1:13">
      <c r="A267">
        <f t="shared" si="12"/>
        <v>27</v>
      </c>
      <c r="B267">
        <f t="shared" si="8"/>
        <v>266</v>
      </c>
      <c r="C267">
        <v>9</v>
      </c>
      <c r="K267">
        <f>VLOOKUP(q5_values!C267,Sheet1!$AS$139:$BC$154,9,TRUE)</f>
        <v>1.57</v>
      </c>
      <c r="L267">
        <f>VLOOKUP(q5_values!$C267,Sheet1!$AS$139:$BC$154,10,TRUE)</f>
        <v>0.62</v>
      </c>
      <c r="M267">
        <f>VLOOKUP(q5_values!$C267,Sheet1!$AS$139:$BC$154,11,TRUE)</f>
        <v>1</v>
      </c>
    </row>
    <row r="268" spans="1:13">
      <c r="A268">
        <f t="shared" si="12"/>
        <v>27</v>
      </c>
      <c r="B268">
        <f t="shared" si="8"/>
        <v>267</v>
      </c>
      <c r="C268">
        <v>13</v>
      </c>
      <c r="K268">
        <f>VLOOKUP(q5_values!C268,Sheet1!$AS$139:$BC$154,9,TRUE)</f>
        <v>4.57</v>
      </c>
      <c r="L268">
        <f>VLOOKUP(q5_values!$C268,Sheet1!$AS$139:$BC$154,10,TRUE)</f>
        <v>0.62</v>
      </c>
      <c r="M268">
        <f>VLOOKUP(q5_values!$C268,Sheet1!$AS$139:$BC$154,11,TRUE)</f>
        <v>1</v>
      </c>
    </row>
    <row r="269" spans="1:13">
      <c r="A269">
        <f t="shared" si="12"/>
        <v>27</v>
      </c>
      <c r="B269">
        <f t="shared" si="8"/>
        <v>268</v>
      </c>
      <c r="C269">
        <v>4</v>
      </c>
      <c r="K269">
        <f>VLOOKUP(q5_values!C269,Sheet1!$AS$139:$BC$154,9,TRUE)</f>
        <v>4.57</v>
      </c>
      <c r="L269">
        <f>VLOOKUP(q5_values!$C269,Sheet1!$AS$139:$BC$154,10,TRUE)</f>
        <v>1.29</v>
      </c>
      <c r="M269">
        <f>VLOOKUP(q5_values!$C269,Sheet1!$AS$139:$BC$154,11,TRUE)</f>
        <v>1</v>
      </c>
    </row>
    <row r="270" spans="1:13">
      <c r="A270">
        <f t="shared" si="12"/>
        <v>27</v>
      </c>
      <c r="B270">
        <f t="shared" si="8"/>
        <v>269</v>
      </c>
      <c r="C270">
        <v>16</v>
      </c>
      <c r="K270">
        <f>VLOOKUP(q5_values!C270,Sheet1!$AS$139:$BC$154,9,TRUE)</f>
        <v>1.57</v>
      </c>
      <c r="L270">
        <f>VLOOKUP(q5_values!$C270,Sheet1!$AS$139:$BC$154,10,TRUE)</f>
        <v>1.29</v>
      </c>
      <c r="M270">
        <f>VLOOKUP(q5_values!$C270,Sheet1!$AS$139:$BC$154,11,TRUE)</f>
        <v>10</v>
      </c>
    </row>
    <row r="271" spans="1:13">
      <c r="A271">
        <f t="shared" si="12"/>
        <v>27</v>
      </c>
      <c r="B271">
        <f t="shared" si="8"/>
        <v>270</v>
      </c>
      <c r="C271">
        <v>6</v>
      </c>
      <c r="K271">
        <f>VLOOKUP(q5_values!C271,Sheet1!$AS$139:$BC$154,9,TRUE)</f>
        <v>1.57</v>
      </c>
      <c r="L271">
        <f>VLOOKUP(q5_values!$C271,Sheet1!$AS$139:$BC$154,10,TRUE)</f>
        <v>0.62</v>
      </c>
      <c r="M271">
        <f>VLOOKUP(q5_values!$C271,Sheet1!$AS$139:$BC$154,11,TRUE)</f>
        <v>10</v>
      </c>
    </row>
    <row r="272" spans="1:13">
      <c r="A272">
        <f>A271+1</f>
        <v>28</v>
      </c>
      <c r="B272">
        <f t="shared" si="8"/>
        <v>271</v>
      </c>
      <c r="C272">
        <v>10</v>
      </c>
      <c r="K272">
        <f>VLOOKUP(q5_values!C272,Sheet1!$AS$139:$BC$154,9,TRUE)</f>
        <v>1.57</v>
      </c>
      <c r="L272">
        <f>VLOOKUP(q5_values!$C272,Sheet1!$AS$139:$BC$154,10,TRUE)</f>
        <v>1.29</v>
      </c>
      <c r="M272">
        <f>VLOOKUP(q5_values!$C272,Sheet1!$AS$139:$BC$154,11,TRUE)</f>
        <v>1</v>
      </c>
    </row>
    <row r="273" spans="1:13">
      <c r="A273">
        <f>A272</f>
        <v>28</v>
      </c>
      <c r="B273">
        <f t="shared" si="8"/>
        <v>272</v>
      </c>
      <c r="C273">
        <v>3</v>
      </c>
      <c r="K273">
        <f>VLOOKUP(q5_values!C273,Sheet1!$AS$139:$BC$154,9,TRUE)</f>
        <v>4.43</v>
      </c>
      <c r="L273">
        <f>VLOOKUP(q5_values!$C273,Sheet1!$AS$139:$BC$154,10,TRUE)</f>
        <v>2.29</v>
      </c>
      <c r="M273">
        <f>VLOOKUP(q5_values!$C273,Sheet1!$AS$139:$BC$154,11,TRUE)</f>
        <v>1</v>
      </c>
    </row>
    <row r="274" spans="1:13">
      <c r="A274">
        <f t="shared" ref="A274:A281" si="13">A273</f>
        <v>28</v>
      </c>
      <c r="B274">
        <f t="shared" si="8"/>
        <v>273</v>
      </c>
      <c r="C274">
        <v>15</v>
      </c>
      <c r="K274">
        <f>VLOOKUP(q5_values!C274,Sheet1!$AS$139:$BC$154,9,TRUE)</f>
        <v>3.57</v>
      </c>
      <c r="L274">
        <f>VLOOKUP(q5_values!$C274,Sheet1!$AS$139:$BC$154,10,TRUE)</f>
        <v>0.28999999999999998</v>
      </c>
      <c r="M274">
        <f>VLOOKUP(q5_values!$C274,Sheet1!$AS$139:$BC$154,11,TRUE)</f>
        <v>7</v>
      </c>
    </row>
    <row r="275" spans="1:13">
      <c r="A275">
        <f t="shared" si="13"/>
        <v>28</v>
      </c>
      <c r="B275">
        <f t="shared" si="8"/>
        <v>274</v>
      </c>
      <c r="C275">
        <v>14</v>
      </c>
      <c r="K275">
        <f>VLOOKUP(q5_values!C275,Sheet1!$AS$139:$BC$154,9,TRUE)</f>
        <v>3.43</v>
      </c>
      <c r="L275">
        <f>VLOOKUP(q5_values!$C275,Sheet1!$AS$139:$BC$154,10,TRUE)</f>
        <v>0.95</v>
      </c>
      <c r="M275">
        <f>VLOOKUP(q5_values!$C275,Sheet1!$AS$139:$BC$154,11,TRUE)</f>
        <v>1</v>
      </c>
    </row>
    <row r="276" spans="1:13">
      <c r="A276">
        <f t="shared" si="13"/>
        <v>28</v>
      </c>
      <c r="B276">
        <f t="shared" si="8"/>
        <v>275</v>
      </c>
      <c r="C276">
        <v>16</v>
      </c>
      <c r="K276">
        <f>VLOOKUP(q5_values!C276,Sheet1!$AS$139:$BC$154,9,TRUE)</f>
        <v>1.57</v>
      </c>
      <c r="L276">
        <f>VLOOKUP(q5_values!$C276,Sheet1!$AS$139:$BC$154,10,TRUE)</f>
        <v>1.29</v>
      </c>
      <c r="M276">
        <f>VLOOKUP(q5_values!$C276,Sheet1!$AS$139:$BC$154,11,TRUE)</f>
        <v>10</v>
      </c>
    </row>
    <row r="277" spans="1:13">
      <c r="A277">
        <f t="shared" si="13"/>
        <v>28</v>
      </c>
      <c r="B277">
        <f t="shared" si="8"/>
        <v>276</v>
      </c>
      <c r="C277">
        <v>11</v>
      </c>
      <c r="K277">
        <f>VLOOKUP(q5_values!C277,Sheet1!$AS$139:$BC$154,9,TRUE)</f>
        <v>4.43</v>
      </c>
      <c r="L277">
        <f>VLOOKUP(q5_values!$C277,Sheet1!$AS$139:$BC$154,10,TRUE)</f>
        <v>1.29</v>
      </c>
      <c r="M277">
        <f>VLOOKUP(q5_values!$C277,Sheet1!$AS$139:$BC$154,11,TRUE)</f>
        <v>4</v>
      </c>
    </row>
    <row r="278" spans="1:13">
      <c r="A278">
        <f t="shared" si="13"/>
        <v>28</v>
      </c>
      <c r="B278">
        <f t="shared" si="8"/>
        <v>277</v>
      </c>
      <c r="C278">
        <v>4</v>
      </c>
      <c r="K278">
        <f>VLOOKUP(q5_values!C278,Sheet1!$AS$139:$BC$154,9,TRUE)</f>
        <v>4.57</v>
      </c>
      <c r="L278">
        <f>VLOOKUP(q5_values!$C278,Sheet1!$AS$139:$BC$154,10,TRUE)</f>
        <v>1.29</v>
      </c>
      <c r="M278">
        <f>VLOOKUP(q5_values!$C278,Sheet1!$AS$139:$BC$154,11,TRUE)</f>
        <v>1</v>
      </c>
    </row>
    <row r="279" spans="1:13">
      <c r="A279">
        <f t="shared" si="13"/>
        <v>28</v>
      </c>
      <c r="B279">
        <f t="shared" si="8"/>
        <v>278</v>
      </c>
      <c r="C279">
        <v>5</v>
      </c>
      <c r="K279">
        <f>VLOOKUP(q5_values!C279,Sheet1!$AS$139:$BC$154,9,TRUE)</f>
        <v>4.57</v>
      </c>
      <c r="L279">
        <f>VLOOKUP(q5_values!$C279,Sheet1!$AS$139:$BC$154,10,TRUE)</f>
        <v>0.62</v>
      </c>
      <c r="M279">
        <f>VLOOKUP(q5_values!$C279,Sheet1!$AS$139:$BC$154,11,TRUE)</f>
        <v>10</v>
      </c>
    </row>
    <row r="280" spans="1:13">
      <c r="A280">
        <f t="shared" si="13"/>
        <v>28</v>
      </c>
      <c r="B280">
        <f t="shared" si="8"/>
        <v>279</v>
      </c>
      <c r="C280">
        <v>2</v>
      </c>
      <c r="K280">
        <f>VLOOKUP(q5_values!C280,Sheet1!$AS$139:$BC$154,9,TRUE)</f>
        <v>4.57</v>
      </c>
      <c r="L280">
        <f>VLOOKUP(q5_values!$C280,Sheet1!$AS$139:$BC$154,10,TRUE)</f>
        <v>1.29</v>
      </c>
      <c r="M280">
        <f>VLOOKUP(q5_values!$C280,Sheet1!$AS$139:$BC$154,11,TRUE)</f>
        <v>10</v>
      </c>
    </row>
    <row r="281" spans="1:13">
      <c r="A281">
        <f t="shared" si="13"/>
        <v>28</v>
      </c>
      <c r="B281">
        <f t="shared" si="8"/>
        <v>280</v>
      </c>
      <c r="C281">
        <v>12</v>
      </c>
      <c r="K281">
        <f>VLOOKUP(q5_values!C281,Sheet1!$AS$139:$BC$154,9,TRUE)</f>
        <v>3.43</v>
      </c>
      <c r="L281">
        <f>VLOOKUP(q5_values!$C281,Sheet1!$AS$139:$BC$154,10,TRUE)</f>
        <v>0.28999999999999998</v>
      </c>
      <c r="M281">
        <f>VLOOKUP(q5_values!$C281,Sheet1!$AS$139:$BC$154,11,TRUE)</f>
        <v>4</v>
      </c>
    </row>
    <row r="282" spans="1:13">
      <c r="A282">
        <f>A281+1</f>
        <v>29</v>
      </c>
      <c r="B282">
        <f t="shared" si="8"/>
        <v>281</v>
      </c>
      <c r="C282">
        <v>5</v>
      </c>
      <c r="K282">
        <f>VLOOKUP(q5_values!C282,Sheet1!$AS$139:$BC$154,9,TRUE)</f>
        <v>4.57</v>
      </c>
      <c r="L282">
        <f>VLOOKUP(q5_values!$C282,Sheet1!$AS$139:$BC$154,10,TRUE)</f>
        <v>0.62</v>
      </c>
      <c r="M282">
        <f>VLOOKUP(q5_values!$C282,Sheet1!$AS$139:$BC$154,11,TRUE)</f>
        <v>10</v>
      </c>
    </row>
    <row r="283" spans="1:13">
      <c r="A283">
        <f>A282</f>
        <v>29</v>
      </c>
      <c r="B283">
        <f t="shared" si="8"/>
        <v>282</v>
      </c>
      <c r="C283">
        <v>4</v>
      </c>
      <c r="K283">
        <f>VLOOKUP(q5_values!C283,Sheet1!$AS$139:$BC$154,9,TRUE)</f>
        <v>4.57</v>
      </c>
      <c r="L283">
        <f>VLOOKUP(q5_values!$C283,Sheet1!$AS$139:$BC$154,10,TRUE)</f>
        <v>1.29</v>
      </c>
      <c r="M283">
        <f>VLOOKUP(q5_values!$C283,Sheet1!$AS$139:$BC$154,11,TRUE)</f>
        <v>1</v>
      </c>
    </row>
    <row r="284" spans="1:13">
      <c r="A284">
        <f t="shared" ref="A284:A291" si="14">A283</f>
        <v>29</v>
      </c>
      <c r="B284">
        <f t="shared" si="8"/>
        <v>283</v>
      </c>
      <c r="C284">
        <v>10</v>
      </c>
      <c r="K284">
        <f>VLOOKUP(q5_values!C284,Sheet1!$AS$139:$BC$154,9,TRUE)</f>
        <v>1.57</v>
      </c>
      <c r="L284">
        <f>VLOOKUP(q5_values!$C284,Sheet1!$AS$139:$BC$154,10,TRUE)</f>
        <v>1.29</v>
      </c>
      <c r="M284">
        <f>VLOOKUP(q5_values!$C284,Sheet1!$AS$139:$BC$154,11,TRUE)</f>
        <v>1</v>
      </c>
    </row>
    <row r="285" spans="1:13">
      <c r="A285">
        <f t="shared" si="14"/>
        <v>29</v>
      </c>
      <c r="B285">
        <f t="shared" si="8"/>
        <v>284</v>
      </c>
      <c r="C285">
        <v>13</v>
      </c>
      <c r="K285">
        <f>VLOOKUP(q5_values!C285,Sheet1!$AS$139:$BC$154,9,TRUE)</f>
        <v>4.57</v>
      </c>
      <c r="L285">
        <f>VLOOKUP(q5_values!$C285,Sheet1!$AS$139:$BC$154,10,TRUE)</f>
        <v>0.62</v>
      </c>
      <c r="M285">
        <f>VLOOKUP(q5_values!$C285,Sheet1!$AS$139:$BC$154,11,TRUE)</f>
        <v>1</v>
      </c>
    </row>
    <row r="286" spans="1:13">
      <c r="A286">
        <f t="shared" si="14"/>
        <v>29</v>
      </c>
      <c r="B286">
        <f t="shared" si="8"/>
        <v>285</v>
      </c>
      <c r="C286">
        <v>11</v>
      </c>
      <c r="K286">
        <f>VLOOKUP(q5_values!C286,Sheet1!$AS$139:$BC$154,9,TRUE)</f>
        <v>4.43</v>
      </c>
      <c r="L286">
        <f>VLOOKUP(q5_values!$C286,Sheet1!$AS$139:$BC$154,10,TRUE)</f>
        <v>1.29</v>
      </c>
      <c r="M286">
        <f>VLOOKUP(q5_values!$C286,Sheet1!$AS$139:$BC$154,11,TRUE)</f>
        <v>4</v>
      </c>
    </row>
    <row r="287" spans="1:13">
      <c r="A287">
        <f t="shared" si="14"/>
        <v>29</v>
      </c>
      <c r="B287">
        <f t="shared" si="8"/>
        <v>286</v>
      </c>
      <c r="C287">
        <v>6</v>
      </c>
      <c r="K287">
        <f>VLOOKUP(q5_values!C287,Sheet1!$AS$139:$BC$154,9,TRUE)</f>
        <v>1.57</v>
      </c>
      <c r="L287">
        <f>VLOOKUP(q5_values!$C287,Sheet1!$AS$139:$BC$154,10,TRUE)</f>
        <v>0.62</v>
      </c>
      <c r="M287">
        <f>VLOOKUP(q5_values!$C287,Sheet1!$AS$139:$BC$154,11,TRUE)</f>
        <v>10</v>
      </c>
    </row>
    <row r="288" spans="1:13">
      <c r="A288">
        <f t="shared" si="14"/>
        <v>29</v>
      </c>
      <c r="B288">
        <f t="shared" si="8"/>
        <v>287</v>
      </c>
      <c r="C288">
        <v>15</v>
      </c>
      <c r="K288">
        <f>VLOOKUP(q5_values!C288,Sheet1!$AS$139:$BC$154,9,TRUE)</f>
        <v>3.57</v>
      </c>
      <c r="L288">
        <f>VLOOKUP(q5_values!$C288,Sheet1!$AS$139:$BC$154,10,TRUE)</f>
        <v>0.28999999999999998</v>
      </c>
      <c r="M288">
        <f>VLOOKUP(q5_values!$C288,Sheet1!$AS$139:$BC$154,11,TRUE)</f>
        <v>7</v>
      </c>
    </row>
    <row r="289" spans="1:13">
      <c r="A289">
        <f t="shared" si="14"/>
        <v>29</v>
      </c>
      <c r="B289">
        <f t="shared" si="8"/>
        <v>288</v>
      </c>
      <c r="C289">
        <v>9</v>
      </c>
      <c r="K289">
        <f>VLOOKUP(q5_values!C289,Sheet1!$AS$139:$BC$154,9,TRUE)</f>
        <v>1.57</v>
      </c>
      <c r="L289">
        <f>VLOOKUP(q5_values!$C289,Sheet1!$AS$139:$BC$154,10,TRUE)</f>
        <v>0.62</v>
      </c>
      <c r="M289">
        <f>VLOOKUP(q5_values!$C289,Sheet1!$AS$139:$BC$154,11,TRUE)</f>
        <v>1</v>
      </c>
    </row>
    <row r="290" spans="1:13">
      <c r="A290">
        <f t="shared" si="14"/>
        <v>29</v>
      </c>
      <c r="B290">
        <f t="shared" si="8"/>
        <v>289</v>
      </c>
      <c r="C290">
        <v>14</v>
      </c>
      <c r="K290">
        <f>VLOOKUP(q5_values!C290,Sheet1!$AS$139:$BC$154,9,TRUE)</f>
        <v>3.43</v>
      </c>
      <c r="L290">
        <f>VLOOKUP(q5_values!$C290,Sheet1!$AS$139:$BC$154,10,TRUE)</f>
        <v>0.95</v>
      </c>
      <c r="M290">
        <f>VLOOKUP(q5_values!$C290,Sheet1!$AS$139:$BC$154,11,TRUE)</f>
        <v>1</v>
      </c>
    </row>
    <row r="291" spans="1:13">
      <c r="A291">
        <f t="shared" si="14"/>
        <v>29</v>
      </c>
      <c r="B291">
        <f t="shared" ref="B291:B321" si="15">B290+1</f>
        <v>290</v>
      </c>
      <c r="C291">
        <v>7</v>
      </c>
      <c r="K291">
        <f>VLOOKUP(q5_values!C291,Sheet1!$AS$139:$BC$154,9,TRUE)</f>
        <v>2.57</v>
      </c>
      <c r="L291">
        <f>VLOOKUP(q5_values!$C291,Sheet1!$AS$139:$BC$154,10,TRUE)</f>
        <v>2.29</v>
      </c>
      <c r="M291">
        <f>VLOOKUP(q5_values!$C291,Sheet1!$AS$139:$BC$154,11,TRUE)</f>
        <v>10</v>
      </c>
    </row>
    <row r="292" spans="1:13">
      <c r="A292">
        <f>A291+1</f>
        <v>30</v>
      </c>
      <c r="B292">
        <f t="shared" si="15"/>
        <v>291</v>
      </c>
      <c r="C292">
        <v>3</v>
      </c>
      <c r="K292">
        <f>VLOOKUP(q5_values!C292,Sheet1!$AS$139:$BC$154,9,TRUE)</f>
        <v>4.43</v>
      </c>
      <c r="L292">
        <f>VLOOKUP(q5_values!$C292,Sheet1!$AS$139:$BC$154,10,TRUE)</f>
        <v>2.29</v>
      </c>
      <c r="M292">
        <f>VLOOKUP(q5_values!$C292,Sheet1!$AS$139:$BC$154,11,TRUE)</f>
        <v>1</v>
      </c>
    </row>
    <row r="293" spans="1:13">
      <c r="A293">
        <f>A292</f>
        <v>30</v>
      </c>
      <c r="B293">
        <f t="shared" si="15"/>
        <v>292</v>
      </c>
      <c r="C293">
        <v>9</v>
      </c>
      <c r="K293">
        <f>VLOOKUP(q5_values!C293,Sheet1!$AS$139:$BC$154,9,TRUE)</f>
        <v>1.57</v>
      </c>
      <c r="L293">
        <f>VLOOKUP(q5_values!$C293,Sheet1!$AS$139:$BC$154,10,TRUE)</f>
        <v>0.62</v>
      </c>
      <c r="M293">
        <f>VLOOKUP(q5_values!$C293,Sheet1!$AS$139:$BC$154,11,TRUE)</f>
        <v>1</v>
      </c>
    </row>
    <row r="294" spans="1:13">
      <c r="A294">
        <f t="shared" ref="A294:A301" si="16">A293</f>
        <v>30</v>
      </c>
      <c r="B294">
        <f t="shared" si="15"/>
        <v>293</v>
      </c>
      <c r="C294">
        <v>6</v>
      </c>
      <c r="K294">
        <f>VLOOKUP(q5_values!C294,Sheet1!$AS$139:$BC$154,9,TRUE)</f>
        <v>1.57</v>
      </c>
      <c r="L294">
        <f>VLOOKUP(q5_values!$C294,Sheet1!$AS$139:$BC$154,10,TRUE)</f>
        <v>0.62</v>
      </c>
      <c r="M294">
        <f>VLOOKUP(q5_values!$C294,Sheet1!$AS$139:$BC$154,11,TRUE)</f>
        <v>10</v>
      </c>
    </row>
    <row r="295" spans="1:13">
      <c r="A295">
        <f t="shared" si="16"/>
        <v>30</v>
      </c>
      <c r="B295">
        <f t="shared" si="15"/>
        <v>294</v>
      </c>
      <c r="C295">
        <v>5</v>
      </c>
      <c r="K295">
        <f>VLOOKUP(q5_values!C295,Sheet1!$AS$139:$BC$154,9,TRUE)</f>
        <v>4.57</v>
      </c>
      <c r="L295">
        <f>VLOOKUP(q5_values!$C295,Sheet1!$AS$139:$BC$154,10,TRUE)</f>
        <v>0.62</v>
      </c>
      <c r="M295">
        <f>VLOOKUP(q5_values!$C295,Sheet1!$AS$139:$BC$154,11,TRUE)</f>
        <v>10</v>
      </c>
    </row>
    <row r="296" spans="1:13">
      <c r="A296">
        <f t="shared" si="16"/>
        <v>30</v>
      </c>
      <c r="B296">
        <f t="shared" si="15"/>
        <v>295</v>
      </c>
      <c r="C296">
        <v>12</v>
      </c>
      <c r="K296">
        <f>VLOOKUP(q5_values!C296,Sheet1!$AS$139:$BC$154,9,TRUE)</f>
        <v>3.43</v>
      </c>
      <c r="L296">
        <f>VLOOKUP(q5_values!$C296,Sheet1!$AS$139:$BC$154,10,TRUE)</f>
        <v>0.28999999999999998</v>
      </c>
      <c r="M296">
        <f>VLOOKUP(q5_values!$C296,Sheet1!$AS$139:$BC$154,11,TRUE)</f>
        <v>4</v>
      </c>
    </row>
    <row r="297" spans="1:13">
      <c r="A297">
        <f t="shared" si="16"/>
        <v>30</v>
      </c>
      <c r="B297">
        <f t="shared" si="15"/>
        <v>296</v>
      </c>
      <c r="C297">
        <v>16</v>
      </c>
      <c r="K297">
        <f>VLOOKUP(q5_values!C297,Sheet1!$AS$139:$BC$154,9,TRUE)</f>
        <v>1.57</v>
      </c>
      <c r="L297">
        <f>VLOOKUP(q5_values!$C297,Sheet1!$AS$139:$BC$154,10,TRUE)</f>
        <v>1.29</v>
      </c>
      <c r="M297">
        <f>VLOOKUP(q5_values!$C297,Sheet1!$AS$139:$BC$154,11,TRUE)</f>
        <v>10</v>
      </c>
    </row>
    <row r="298" spans="1:13">
      <c r="A298">
        <f t="shared" si="16"/>
        <v>30</v>
      </c>
      <c r="B298">
        <f t="shared" si="15"/>
        <v>297</v>
      </c>
      <c r="C298">
        <v>14</v>
      </c>
      <c r="K298">
        <f>VLOOKUP(q5_values!C298,Sheet1!$AS$139:$BC$154,9,TRUE)</f>
        <v>3.43</v>
      </c>
      <c r="L298">
        <f>VLOOKUP(q5_values!$C298,Sheet1!$AS$139:$BC$154,10,TRUE)</f>
        <v>0.95</v>
      </c>
      <c r="M298">
        <f>VLOOKUP(q5_values!$C298,Sheet1!$AS$139:$BC$154,11,TRUE)</f>
        <v>1</v>
      </c>
    </row>
    <row r="299" spans="1:13">
      <c r="A299">
        <f t="shared" si="16"/>
        <v>30</v>
      </c>
      <c r="B299">
        <f t="shared" si="15"/>
        <v>298</v>
      </c>
      <c r="C299">
        <v>13</v>
      </c>
      <c r="K299">
        <f>VLOOKUP(q5_values!C299,Sheet1!$AS$139:$BC$154,9,TRUE)</f>
        <v>4.57</v>
      </c>
      <c r="L299">
        <f>VLOOKUP(q5_values!$C299,Sheet1!$AS$139:$BC$154,10,TRUE)</f>
        <v>0.62</v>
      </c>
      <c r="M299">
        <f>VLOOKUP(q5_values!$C299,Sheet1!$AS$139:$BC$154,11,TRUE)</f>
        <v>1</v>
      </c>
    </row>
    <row r="300" spans="1:13">
      <c r="A300">
        <f t="shared" si="16"/>
        <v>30</v>
      </c>
      <c r="B300">
        <f t="shared" si="15"/>
        <v>299</v>
      </c>
      <c r="C300">
        <v>8</v>
      </c>
      <c r="K300">
        <f>VLOOKUP(q5_values!C300,Sheet1!$AS$139:$BC$154,9,TRUE)</f>
        <v>2.57</v>
      </c>
      <c r="L300">
        <f>VLOOKUP(q5_values!$C300,Sheet1!$AS$139:$BC$154,10,TRUE)</f>
        <v>1.62</v>
      </c>
      <c r="M300">
        <f>VLOOKUP(q5_values!$C300,Sheet1!$AS$139:$BC$154,11,TRUE)</f>
        <v>7</v>
      </c>
    </row>
    <row r="301" spans="1:13">
      <c r="A301">
        <f t="shared" si="16"/>
        <v>30</v>
      </c>
      <c r="B301">
        <f t="shared" si="15"/>
        <v>300</v>
      </c>
      <c r="C301">
        <v>10</v>
      </c>
      <c r="K301">
        <f>VLOOKUP(q5_values!C301,Sheet1!$AS$139:$BC$154,9,TRUE)</f>
        <v>1.57</v>
      </c>
      <c r="L301">
        <f>VLOOKUP(q5_values!$C301,Sheet1!$AS$139:$BC$154,10,TRUE)</f>
        <v>1.29</v>
      </c>
      <c r="M301">
        <f>VLOOKUP(q5_values!$C301,Sheet1!$AS$139:$BC$154,11,TRUE)</f>
        <v>1</v>
      </c>
    </row>
    <row r="302" spans="1:13">
      <c r="A302">
        <f>A301+1</f>
        <v>31</v>
      </c>
      <c r="B302">
        <f t="shared" si="15"/>
        <v>301</v>
      </c>
      <c r="C302">
        <v>8</v>
      </c>
      <c r="K302">
        <f>VLOOKUP(q5_values!C302,Sheet1!$AS$139:$BC$154,9,TRUE)</f>
        <v>2.57</v>
      </c>
      <c r="L302">
        <f>VLOOKUP(q5_values!$C302,Sheet1!$AS$139:$BC$154,10,TRUE)</f>
        <v>1.62</v>
      </c>
      <c r="M302">
        <f>VLOOKUP(q5_values!$C302,Sheet1!$AS$139:$BC$154,11,TRUE)</f>
        <v>7</v>
      </c>
    </row>
    <row r="303" spans="1:13">
      <c r="A303">
        <f>A302</f>
        <v>31</v>
      </c>
      <c r="B303">
        <f t="shared" si="15"/>
        <v>302</v>
      </c>
      <c r="C303">
        <v>2</v>
      </c>
      <c r="K303">
        <f>VLOOKUP(q5_values!C303,Sheet1!$AS$139:$BC$154,9,TRUE)</f>
        <v>4.57</v>
      </c>
      <c r="L303">
        <f>VLOOKUP(q5_values!$C303,Sheet1!$AS$139:$BC$154,10,TRUE)</f>
        <v>1.29</v>
      </c>
      <c r="M303">
        <f>VLOOKUP(q5_values!$C303,Sheet1!$AS$139:$BC$154,11,TRUE)</f>
        <v>10</v>
      </c>
    </row>
    <row r="304" spans="1:13">
      <c r="A304">
        <f t="shared" ref="A304:A311" si="17">A303</f>
        <v>31</v>
      </c>
      <c r="B304">
        <f t="shared" si="15"/>
        <v>303</v>
      </c>
      <c r="C304">
        <v>9</v>
      </c>
      <c r="K304">
        <f>VLOOKUP(q5_values!C304,Sheet1!$AS$139:$BC$154,9,TRUE)</f>
        <v>1.57</v>
      </c>
      <c r="L304">
        <f>VLOOKUP(q5_values!$C304,Sheet1!$AS$139:$BC$154,10,TRUE)</f>
        <v>0.62</v>
      </c>
      <c r="M304">
        <f>VLOOKUP(q5_values!$C304,Sheet1!$AS$139:$BC$154,11,TRUE)</f>
        <v>1</v>
      </c>
    </row>
    <row r="305" spans="1:13">
      <c r="A305">
        <f t="shared" si="17"/>
        <v>31</v>
      </c>
      <c r="B305">
        <f t="shared" si="15"/>
        <v>304</v>
      </c>
      <c r="C305">
        <v>12</v>
      </c>
      <c r="K305">
        <f>VLOOKUP(q5_values!C305,Sheet1!$AS$139:$BC$154,9,TRUE)</f>
        <v>3.43</v>
      </c>
      <c r="L305">
        <f>VLOOKUP(q5_values!$C305,Sheet1!$AS$139:$BC$154,10,TRUE)</f>
        <v>0.28999999999999998</v>
      </c>
      <c r="M305">
        <f>VLOOKUP(q5_values!$C305,Sheet1!$AS$139:$BC$154,11,TRUE)</f>
        <v>4</v>
      </c>
    </row>
    <row r="306" spans="1:13">
      <c r="A306">
        <f t="shared" si="17"/>
        <v>31</v>
      </c>
      <c r="B306">
        <f t="shared" si="15"/>
        <v>305</v>
      </c>
      <c r="C306">
        <v>5</v>
      </c>
      <c r="K306">
        <f>VLOOKUP(q5_values!C306,Sheet1!$AS$139:$BC$154,9,TRUE)</f>
        <v>4.57</v>
      </c>
      <c r="L306">
        <f>VLOOKUP(q5_values!$C306,Sheet1!$AS$139:$BC$154,10,TRUE)</f>
        <v>0.62</v>
      </c>
      <c r="M306">
        <f>VLOOKUP(q5_values!$C306,Sheet1!$AS$139:$BC$154,11,TRUE)</f>
        <v>10</v>
      </c>
    </row>
    <row r="307" spans="1:13">
      <c r="A307">
        <f t="shared" si="17"/>
        <v>31</v>
      </c>
      <c r="B307">
        <f t="shared" si="15"/>
        <v>306</v>
      </c>
      <c r="C307">
        <v>13</v>
      </c>
      <c r="K307">
        <f>VLOOKUP(q5_values!C307,Sheet1!$AS$139:$BC$154,9,TRUE)</f>
        <v>4.57</v>
      </c>
      <c r="L307">
        <f>VLOOKUP(q5_values!$C307,Sheet1!$AS$139:$BC$154,10,TRUE)</f>
        <v>0.62</v>
      </c>
      <c r="M307">
        <f>VLOOKUP(q5_values!$C307,Sheet1!$AS$139:$BC$154,11,TRUE)</f>
        <v>1</v>
      </c>
    </row>
    <row r="308" spans="1:13">
      <c r="A308">
        <f t="shared" si="17"/>
        <v>31</v>
      </c>
      <c r="B308">
        <f t="shared" si="15"/>
        <v>307</v>
      </c>
      <c r="C308">
        <v>7</v>
      </c>
      <c r="K308">
        <f>VLOOKUP(q5_values!C308,Sheet1!$AS$139:$BC$154,9,TRUE)</f>
        <v>2.57</v>
      </c>
      <c r="L308">
        <f>VLOOKUP(q5_values!$C308,Sheet1!$AS$139:$BC$154,10,TRUE)</f>
        <v>2.29</v>
      </c>
      <c r="M308">
        <f>VLOOKUP(q5_values!$C308,Sheet1!$AS$139:$BC$154,11,TRUE)</f>
        <v>10</v>
      </c>
    </row>
    <row r="309" spans="1:13">
      <c r="A309">
        <f t="shared" si="17"/>
        <v>31</v>
      </c>
      <c r="B309">
        <f t="shared" si="15"/>
        <v>308</v>
      </c>
      <c r="C309">
        <v>16</v>
      </c>
      <c r="K309">
        <f>VLOOKUP(q5_values!C309,Sheet1!$AS$139:$BC$154,9,TRUE)</f>
        <v>1.57</v>
      </c>
      <c r="L309">
        <f>VLOOKUP(q5_values!$C309,Sheet1!$AS$139:$BC$154,10,TRUE)</f>
        <v>1.29</v>
      </c>
      <c r="M309">
        <f>VLOOKUP(q5_values!$C309,Sheet1!$AS$139:$BC$154,11,TRUE)</f>
        <v>10</v>
      </c>
    </row>
    <row r="310" spans="1:13">
      <c r="A310">
        <f t="shared" si="17"/>
        <v>31</v>
      </c>
      <c r="B310">
        <f t="shared" si="15"/>
        <v>309</v>
      </c>
      <c r="C310">
        <v>11</v>
      </c>
      <c r="K310">
        <f>VLOOKUP(q5_values!C310,Sheet1!$AS$139:$BC$154,9,TRUE)</f>
        <v>4.43</v>
      </c>
      <c r="L310">
        <f>VLOOKUP(q5_values!$C310,Sheet1!$AS$139:$BC$154,10,TRUE)</f>
        <v>1.29</v>
      </c>
      <c r="M310">
        <f>VLOOKUP(q5_values!$C310,Sheet1!$AS$139:$BC$154,11,TRUE)</f>
        <v>4</v>
      </c>
    </row>
    <row r="311" spans="1:13">
      <c r="A311">
        <f t="shared" si="17"/>
        <v>31</v>
      </c>
      <c r="B311">
        <f t="shared" si="15"/>
        <v>310</v>
      </c>
      <c r="C311">
        <v>15</v>
      </c>
      <c r="K311">
        <f>VLOOKUP(q5_values!C311,Sheet1!$AS$139:$BC$154,9,TRUE)</f>
        <v>3.57</v>
      </c>
      <c r="L311">
        <f>VLOOKUP(q5_values!$C311,Sheet1!$AS$139:$BC$154,10,TRUE)</f>
        <v>0.28999999999999998</v>
      </c>
      <c r="M311">
        <f>VLOOKUP(q5_values!$C311,Sheet1!$AS$139:$BC$154,11,TRUE)</f>
        <v>7</v>
      </c>
    </row>
    <row r="312" spans="1:13">
      <c r="A312">
        <f>A311+1</f>
        <v>32</v>
      </c>
      <c r="B312">
        <f t="shared" si="15"/>
        <v>311</v>
      </c>
      <c r="C312">
        <v>15</v>
      </c>
      <c r="K312">
        <f>VLOOKUP(q5_values!C312,Sheet1!$AS$139:$BC$154,9,TRUE)</f>
        <v>3.57</v>
      </c>
      <c r="L312">
        <f>VLOOKUP(q5_values!$C312,Sheet1!$AS$139:$BC$154,10,TRUE)</f>
        <v>0.28999999999999998</v>
      </c>
      <c r="M312">
        <f>VLOOKUP(q5_values!$C312,Sheet1!$AS$139:$BC$154,11,TRUE)</f>
        <v>7</v>
      </c>
    </row>
    <row r="313" spans="1:13">
      <c r="A313">
        <f>A312</f>
        <v>32</v>
      </c>
      <c r="B313">
        <f t="shared" si="15"/>
        <v>312</v>
      </c>
      <c r="C313">
        <v>6</v>
      </c>
      <c r="K313">
        <f>VLOOKUP(q5_values!C313,Sheet1!$AS$139:$BC$154,9,TRUE)</f>
        <v>1.57</v>
      </c>
      <c r="L313">
        <f>VLOOKUP(q5_values!$C313,Sheet1!$AS$139:$BC$154,10,TRUE)</f>
        <v>0.62</v>
      </c>
      <c r="M313">
        <f>VLOOKUP(q5_values!$C313,Sheet1!$AS$139:$BC$154,11,TRUE)</f>
        <v>10</v>
      </c>
    </row>
    <row r="314" spans="1:13">
      <c r="A314">
        <f t="shared" ref="A314:A321" si="18">A313</f>
        <v>32</v>
      </c>
      <c r="B314">
        <f t="shared" si="15"/>
        <v>313</v>
      </c>
      <c r="C314">
        <v>11</v>
      </c>
      <c r="K314">
        <f>VLOOKUP(q5_values!C314,Sheet1!$AS$139:$BC$154,9,TRUE)</f>
        <v>4.43</v>
      </c>
      <c r="L314">
        <f>VLOOKUP(q5_values!$C314,Sheet1!$AS$139:$BC$154,10,TRUE)</f>
        <v>1.29</v>
      </c>
      <c r="M314">
        <f>VLOOKUP(q5_values!$C314,Sheet1!$AS$139:$BC$154,11,TRUE)</f>
        <v>4</v>
      </c>
    </row>
    <row r="315" spans="1:13">
      <c r="A315">
        <f t="shared" si="18"/>
        <v>32</v>
      </c>
      <c r="B315">
        <f t="shared" si="15"/>
        <v>314</v>
      </c>
      <c r="C315">
        <v>16</v>
      </c>
      <c r="K315">
        <f>VLOOKUP(q5_values!C315,Sheet1!$AS$139:$BC$154,9,TRUE)</f>
        <v>1.57</v>
      </c>
      <c r="L315">
        <f>VLOOKUP(q5_values!$C315,Sheet1!$AS$139:$BC$154,10,TRUE)</f>
        <v>1.29</v>
      </c>
      <c r="M315">
        <f>VLOOKUP(q5_values!$C315,Sheet1!$AS$139:$BC$154,11,TRUE)</f>
        <v>10</v>
      </c>
    </row>
    <row r="316" spans="1:13">
      <c r="A316">
        <f t="shared" si="18"/>
        <v>32</v>
      </c>
      <c r="B316">
        <f t="shared" si="15"/>
        <v>315</v>
      </c>
      <c r="C316">
        <v>14</v>
      </c>
      <c r="K316">
        <f>VLOOKUP(q5_values!C316,Sheet1!$AS$139:$BC$154,9,TRUE)</f>
        <v>3.43</v>
      </c>
      <c r="L316">
        <f>VLOOKUP(q5_values!$C316,Sheet1!$AS$139:$BC$154,10,TRUE)</f>
        <v>0.95</v>
      </c>
      <c r="M316">
        <f>VLOOKUP(q5_values!$C316,Sheet1!$AS$139:$BC$154,11,TRUE)</f>
        <v>1</v>
      </c>
    </row>
    <row r="317" spans="1:13">
      <c r="A317">
        <f t="shared" si="18"/>
        <v>32</v>
      </c>
      <c r="B317">
        <f t="shared" si="15"/>
        <v>316</v>
      </c>
      <c r="C317">
        <v>12</v>
      </c>
      <c r="K317">
        <f>VLOOKUP(q5_values!C317,Sheet1!$AS$139:$BC$154,9,TRUE)</f>
        <v>3.43</v>
      </c>
      <c r="L317">
        <f>VLOOKUP(q5_values!$C317,Sheet1!$AS$139:$BC$154,10,TRUE)</f>
        <v>0.28999999999999998</v>
      </c>
      <c r="M317">
        <f>VLOOKUP(q5_values!$C317,Sheet1!$AS$139:$BC$154,11,TRUE)</f>
        <v>4</v>
      </c>
    </row>
    <row r="318" spans="1:13">
      <c r="A318">
        <f t="shared" si="18"/>
        <v>32</v>
      </c>
      <c r="B318">
        <f t="shared" si="15"/>
        <v>317</v>
      </c>
      <c r="C318">
        <v>10</v>
      </c>
      <c r="K318">
        <f>VLOOKUP(q5_values!C318,Sheet1!$AS$139:$BC$154,9,TRUE)</f>
        <v>1.57</v>
      </c>
      <c r="L318">
        <f>VLOOKUP(q5_values!$C318,Sheet1!$AS$139:$BC$154,10,TRUE)</f>
        <v>1.29</v>
      </c>
      <c r="M318">
        <f>VLOOKUP(q5_values!$C318,Sheet1!$AS$139:$BC$154,11,TRUE)</f>
        <v>1</v>
      </c>
    </row>
    <row r="319" spans="1:13">
      <c r="A319">
        <f t="shared" si="18"/>
        <v>32</v>
      </c>
      <c r="B319">
        <f t="shared" si="15"/>
        <v>318</v>
      </c>
      <c r="C319">
        <v>8</v>
      </c>
      <c r="K319">
        <f>VLOOKUP(q5_values!C319,Sheet1!$AS$139:$BC$154,9,TRUE)</f>
        <v>2.57</v>
      </c>
      <c r="L319">
        <f>VLOOKUP(q5_values!$C319,Sheet1!$AS$139:$BC$154,10,TRUE)</f>
        <v>1.62</v>
      </c>
      <c r="M319">
        <f>VLOOKUP(q5_values!$C319,Sheet1!$AS$139:$BC$154,11,TRUE)</f>
        <v>7</v>
      </c>
    </row>
    <row r="320" spans="1:13">
      <c r="A320">
        <f t="shared" si="18"/>
        <v>32</v>
      </c>
      <c r="B320">
        <f t="shared" si="15"/>
        <v>319</v>
      </c>
      <c r="C320">
        <v>7</v>
      </c>
      <c r="K320">
        <f>VLOOKUP(q5_values!C320,Sheet1!$AS$139:$BC$154,9,TRUE)</f>
        <v>2.57</v>
      </c>
      <c r="L320">
        <f>VLOOKUP(q5_values!$C320,Sheet1!$AS$139:$BC$154,10,TRUE)</f>
        <v>2.29</v>
      </c>
      <c r="M320">
        <f>VLOOKUP(q5_values!$C320,Sheet1!$AS$139:$BC$154,11,TRUE)</f>
        <v>10</v>
      </c>
    </row>
    <row r="321" spans="1:13">
      <c r="A321">
        <f t="shared" si="18"/>
        <v>32</v>
      </c>
      <c r="B321">
        <f t="shared" si="15"/>
        <v>320</v>
      </c>
      <c r="C321">
        <v>1</v>
      </c>
      <c r="K321">
        <f>VLOOKUP(q5_values!C321,Sheet1!$AS$139:$BC$154,9,TRUE)</f>
        <v>3.57</v>
      </c>
      <c r="L321">
        <f>VLOOKUP(q5_values!$C321,Sheet1!$AS$139:$BC$154,10,TRUE)</f>
        <v>0.95</v>
      </c>
      <c r="M321">
        <f>VLOOKUP(q5_values!$C321,Sheet1!$AS$139:$BC$154,11,TRUE)</f>
        <v>10</v>
      </c>
    </row>
  </sheetData>
  <sortState xmlns:xlrd2="http://schemas.microsoft.com/office/spreadsheetml/2017/richdata2" ref="U156:U235">
    <sortCondition ref="U156"/>
  </sortState>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1206</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randomize Q1 and2</vt:lpstr>
      <vt:lpstr>question_1_3_order</vt:lpstr>
      <vt:lpstr>q1_3_values</vt:lpstr>
      <vt:lpstr>q1_3_values_full</vt:lpstr>
      <vt:lpstr>q5_values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Jordan2</dc:creator>
  <dc:description/>
  <cp:lastModifiedBy>Jeffrey Shrader</cp:lastModifiedBy>
  <cp:revision>7</cp:revision>
  <cp:lastPrinted>2017-03-13T22:56:40Z</cp:lastPrinted>
  <dcterms:created xsi:type="dcterms:W3CDTF">2016-09-07T18:48:00Z</dcterms:created>
  <dcterms:modified xsi:type="dcterms:W3CDTF">2018-12-06T16:53:24Z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