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PB\Sexto Semestre\Practica-Interna\Proyecto\Informe\Images\"/>
    </mc:Choice>
  </mc:AlternateContent>
  <xr:revisionPtr revIDLastSave="0" documentId="13_ncr:1_{66F610F1-8828-4514-BB5E-6EB5E7C9AA20}" xr6:coauthVersionLast="45" xr6:coauthVersionMax="45" xr10:uidLastSave="{00000000-0000-0000-0000-000000000000}"/>
  <bookViews>
    <workbookView xWindow="-120" yWindow="-120" windowWidth="29040" windowHeight="15840" xr2:uid="{75E9E56C-E675-4DB3-B11C-17AE4296301D}"/>
  </bookViews>
  <sheets>
    <sheet name="Gráfica Burn Up" sheetId="1" r:id="rId1"/>
    <sheet name="Gráfica Burn Down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2" i="2"/>
  <c r="B14" i="2" l="1"/>
  <c r="B13" i="2"/>
  <c r="B12" i="2"/>
  <c r="B11" i="2"/>
  <c r="B10" i="2"/>
  <c r="B9" i="2"/>
  <c r="B8" i="2"/>
  <c r="B7" i="2"/>
  <c r="B6" i="2"/>
  <c r="B5" i="2"/>
  <c r="B4" i="2"/>
  <c r="B3" i="2"/>
  <c r="B2" i="2"/>
  <c r="D14" i="2"/>
  <c r="D3" i="2"/>
  <c r="D4" i="2"/>
  <c r="D5" i="2"/>
  <c r="D6" i="2"/>
  <c r="D7" i="2"/>
  <c r="D8" i="2"/>
  <c r="D9" i="2"/>
  <c r="D10" i="2"/>
  <c r="D11" i="2"/>
  <c r="D12" i="2"/>
  <c r="D13" i="2"/>
  <c r="D2" i="2"/>
  <c r="G23" i="1"/>
  <c r="G22" i="1"/>
  <c r="E13" i="1"/>
  <c r="E14" i="1"/>
  <c r="E3" i="1"/>
  <c r="E4" i="1"/>
  <c r="E5" i="1"/>
  <c r="E6" i="1"/>
  <c r="E7" i="1"/>
  <c r="E8" i="1"/>
  <c r="E9" i="1"/>
  <c r="E10" i="1"/>
  <c r="E11" i="1"/>
  <c r="E12" i="1"/>
  <c r="E2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J22" i="1" s="1"/>
  <c r="D3" i="1"/>
  <c r="J23" i="1" l="1"/>
</calcChain>
</file>

<file path=xl/sharedStrings.xml><?xml version="1.0" encoding="utf-8"?>
<sst xmlns="http://schemas.openxmlformats.org/spreadsheetml/2006/main" count="15" uniqueCount="12">
  <si>
    <t>Total Hours Estimated By Person Of Work * 3 (40 dias, 2 a 3 horas al día, 3 personas)</t>
  </si>
  <si>
    <t>Versión 0.1</t>
  </si>
  <si>
    <t>horas al dia</t>
  </si>
  <si>
    <t>Personas</t>
  </si>
  <si>
    <t>Días totales de trabajo</t>
  </si>
  <si>
    <t>Horas Acumuladas</t>
  </si>
  <si>
    <t>Trayectoria Estimada</t>
  </si>
  <si>
    <t>Horas Estimadas de Trabajo</t>
  </si>
  <si>
    <t>Tareas Completadas</t>
  </si>
  <si>
    <t>Remanente Ideal</t>
  </si>
  <si>
    <t>Tareas Remanentes</t>
  </si>
  <si>
    <t>Esfuerzo Remanente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</si>
</sst>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Gráfico</a:t>
            </a:r>
            <a:r>
              <a:rPr lang="es-BO" baseline="0"/>
              <a:t> Burn-Up</a:t>
            </a:r>
            <a:endParaRPr lang="es-B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>
        <c:manualLayout>
          <c:layoutTarget val="inner"/>
          <c:xMode val="edge"/>
          <c:yMode val="edge"/>
          <c:x val="0.12238735783027122"/>
          <c:y val="0.10389327652847279"/>
          <c:w val="0.64363042607071907"/>
          <c:h val="0.73336581495592346"/>
        </c:manualLayout>
      </c:layout>
      <c:lineChart>
        <c:grouping val="standard"/>
        <c:varyColors val="0"/>
        <c:ser>
          <c:idx val="0"/>
          <c:order val="0"/>
          <c:tx>
            <c:strRef>
              <c:f>'Gráfica Burn Up'!$A$1</c:f>
              <c:strCache>
                <c:ptCount val="1"/>
                <c:pt idx="0">
                  <c:v>Versión 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'Gráfica Burn Up'!$A$2:$A$16</c:f>
              <c:numCache>
                <c:formatCode>General</c:formatCode>
                <c:ptCount val="15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600</c:v>
                </c:pt>
                <c:pt idx="7">
                  <c:v>600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  <c:pt idx="12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05-45DF-BBF0-81899D8E56D3}"/>
            </c:ext>
          </c:extLst>
        </c:ser>
        <c:ser>
          <c:idx val="1"/>
          <c:order val="1"/>
          <c:tx>
            <c:strRef>
              <c:f>'Gráfica Burn Up'!$B$1</c:f>
              <c:strCache>
                <c:ptCount val="1"/>
                <c:pt idx="0">
                  <c:v>Horas Estimadas de Trabajo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'Gráfica Burn Up'!$B$2:$B$16</c:f>
              <c:numCache>
                <c:formatCode>General</c:formatCode>
                <c:ptCount val="15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05-45DF-BBF0-81899D8E56D3}"/>
            </c:ext>
          </c:extLst>
        </c:ser>
        <c:ser>
          <c:idx val="2"/>
          <c:order val="2"/>
          <c:tx>
            <c:strRef>
              <c:f>'Gráfica Burn Up'!$D$1</c:f>
              <c:strCache>
                <c:ptCount val="1"/>
                <c:pt idx="0">
                  <c:v>Horas Acumuladas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'Gráfica Burn Up'!$D$2:$D$16</c:f>
              <c:numCache>
                <c:formatCode>General</c:formatCode>
                <c:ptCount val="15"/>
                <c:pt idx="0">
                  <c:v>0</c:v>
                </c:pt>
                <c:pt idx="1">
                  <c:v>20</c:v>
                </c:pt>
                <c:pt idx="2">
                  <c:v>35</c:v>
                </c:pt>
                <c:pt idx="3">
                  <c:v>45</c:v>
                </c:pt>
                <c:pt idx="4">
                  <c:v>65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195</c:v>
                </c:pt>
                <c:pt idx="9">
                  <c:v>310</c:v>
                </c:pt>
                <c:pt idx="10">
                  <c:v>440</c:v>
                </c:pt>
                <c:pt idx="11">
                  <c:v>580</c:v>
                </c:pt>
                <c:pt idx="12">
                  <c:v>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05-45DF-BBF0-81899D8E56D3}"/>
            </c:ext>
          </c:extLst>
        </c:ser>
        <c:ser>
          <c:idx val="3"/>
          <c:order val="3"/>
          <c:tx>
            <c:strRef>
              <c:f>'Gráfica Burn Up'!$E$1</c:f>
              <c:strCache>
                <c:ptCount val="1"/>
                <c:pt idx="0">
                  <c:v>Trayectoria Estimada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'Gráfica Burn Up'!$E$2:$E$16</c:f>
              <c:numCache>
                <c:formatCode>General</c:formatCode>
                <c:ptCount val="15"/>
                <c:pt idx="0">
                  <c:v>61.53846153846154</c:v>
                </c:pt>
                <c:pt idx="1">
                  <c:v>123.07692307692308</c:v>
                </c:pt>
                <c:pt idx="2">
                  <c:v>184.61538461538461</c:v>
                </c:pt>
                <c:pt idx="3">
                  <c:v>246.15384615384616</c:v>
                </c:pt>
                <c:pt idx="4">
                  <c:v>307.69230769230768</c:v>
                </c:pt>
                <c:pt idx="5">
                  <c:v>369.23076923076923</c:v>
                </c:pt>
                <c:pt idx="6">
                  <c:v>430.76923076923077</c:v>
                </c:pt>
                <c:pt idx="7">
                  <c:v>492.30769230769232</c:v>
                </c:pt>
                <c:pt idx="8">
                  <c:v>553.84615384615381</c:v>
                </c:pt>
                <c:pt idx="9">
                  <c:v>615.38461538461536</c:v>
                </c:pt>
                <c:pt idx="10">
                  <c:v>676.92307692307691</c:v>
                </c:pt>
                <c:pt idx="11">
                  <c:v>738.46153846153845</c:v>
                </c:pt>
                <c:pt idx="12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05-45DF-BBF0-81899D8E5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40472"/>
        <c:axId val="514534240"/>
      </c:lineChart>
      <c:catAx>
        <c:axId val="514540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BO"/>
                  <a:t>Semanas</a:t>
                </a:r>
              </a:p>
            </c:rich>
          </c:tx>
          <c:layout>
            <c:manualLayout>
              <c:xMode val="edge"/>
              <c:yMode val="edge"/>
              <c:x val="0.3599783426130404"/>
              <c:y val="0.919030569999227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514534240"/>
        <c:crosses val="autoZero"/>
        <c:auto val="1"/>
        <c:lblAlgn val="ctr"/>
        <c:lblOffset val="100"/>
        <c:noMultiLvlLbl val="0"/>
      </c:catAx>
      <c:valAx>
        <c:axId val="51453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BO"/>
                  <a:t>Cantidad de Horas Totales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514540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322430743257635"/>
          <c:y val="0.31159128001554859"/>
          <c:w val="0.28276447165355001"/>
          <c:h val="0.227708820890475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Gráfico</a:t>
            </a:r>
            <a:r>
              <a:rPr lang="es-BO" baseline="0"/>
              <a:t> Burn-Down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>
        <c:manualLayout>
          <c:layoutTarget val="inner"/>
          <c:xMode val="edge"/>
          <c:yMode val="edge"/>
          <c:x val="9.7740012285916514E-2"/>
          <c:y val="0.17147480351363847"/>
          <c:w val="0.61887339331641955"/>
          <c:h val="0.68045146658344824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'Gráfica Burn Down'!$F$1</c:f>
              <c:strCache>
                <c:ptCount val="1"/>
                <c:pt idx="0">
                  <c:v>Tareas Completadas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'Gráfica Burn Down'!$F$2:$F$14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7</c:v>
                </c:pt>
                <c:pt idx="9">
                  <c:v>6</c:v>
                </c:pt>
                <c:pt idx="10">
                  <c:v>3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B3-4DFA-846E-72ED8CBA6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46283888"/>
        <c:axId val="446282576"/>
      </c:barChart>
      <c:lineChart>
        <c:grouping val="standard"/>
        <c:varyColors val="0"/>
        <c:ser>
          <c:idx val="0"/>
          <c:order val="0"/>
          <c:tx>
            <c:strRef>
              <c:f>'Gráfica Burn Down'!$B$1</c:f>
              <c:strCache>
                <c:ptCount val="1"/>
                <c:pt idx="0">
                  <c:v>Remanente 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'Gráfica Burn Down'!$B$2:$B$14</c:f>
              <c:numCache>
                <c:formatCode>General</c:formatCode>
                <c:ptCount val="13"/>
                <c:pt idx="0">
                  <c:v>800</c:v>
                </c:pt>
                <c:pt idx="1">
                  <c:v>738.46153846153845</c:v>
                </c:pt>
                <c:pt idx="2">
                  <c:v>676.92307692307691</c:v>
                </c:pt>
                <c:pt idx="3">
                  <c:v>615.38461538461536</c:v>
                </c:pt>
                <c:pt idx="4">
                  <c:v>553.84615384615381</c:v>
                </c:pt>
                <c:pt idx="5">
                  <c:v>492.30769230769232</c:v>
                </c:pt>
                <c:pt idx="6">
                  <c:v>430.76923076923077</c:v>
                </c:pt>
                <c:pt idx="7">
                  <c:v>369.23076923076923</c:v>
                </c:pt>
                <c:pt idx="8">
                  <c:v>307.69230769230768</c:v>
                </c:pt>
                <c:pt idx="9">
                  <c:v>246.15384615384616</c:v>
                </c:pt>
                <c:pt idx="10">
                  <c:v>184.61538461538461</c:v>
                </c:pt>
                <c:pt idx="11">
                  <c:v>123.07692307692308</c:v>
                </c:pt>
                <c:pt idx="12">
                  <c:v>61.53846153846154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B3-4DFA-846E-72ED8CBA6FDA}"/>
            </c:ext>
          </c:extLst>
        </c:ser>
        <c:ser>
          <c:idx val="2"/>
          <c:order val="2"/>
          <c:tx>
            <c:strRef>
              <c:f>'Gráfica Burn Down'!$E$1</c:f>
              <c:strCache>
                <c:ptCount val="1"/>
                <c:pt idx="0">
                  <c:v>Esfuerzo Remanente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'Gráfica Burn Down'!$E$2:$E$14</c:f>
              <c:numCache>
                <c:formatCode>General</c:formatCode>
                <c:ptCount val="13"/>
                <c:pt idx="0">
                  <c:v>825</c:v>
                </c:pt>
                <c:pt idx="1">
                  <c:v>805</c:v>
                </c:pt>
                <c:pt idx="2">
                  <c:v>790</c:v>
                </c:pt>
                <c:pt idx="3">
                  <c:v>780</c:v>
                </c:pt>
                <c:pt idx="4">
                  <c:v>760</c:v>
                </c:pt>
                <c:pt idx="5">
                  <c:v>750</c:v>
                </c:pt>
                <c:pt idx="6">
                  <c:v>745</c:v>
                </c:pt>
                <c:pt idx="7">
                  <c:v>740</c:v>
                </c:pt>
                <c:pt idx="8">
                  <c:v>620</c:v>
                </c:pt>
                <c:pt idx="9">
                  <c:v>490</c:v>
                </c:pt>
                <c:pt idx="10">
                  <c:v>345</c:v>
                </c:pt>
                <c:pt idx="11">
                  <c:v>180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B3-4DFA-846E-72ED8CBA6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463416"/>
        <c:axId val="582462104"/>
      </c:lineChart>
      <c:lineChart>
        <c:grouping val="standard"/>
        <c:varyColors val="0"/>
        <c:ser>
          <c:idx val="1"/>
          <c:order val="1"/>
          <c:tx>
            <c:strRef>
              <c:f>'Gráfica Burn Down'!$D$1</c:f>
              <c:strCache>
                <c:ptCount val="1"/>
                <c:pt idx="0">
                  <c:v>Tareas Remanentes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'Gráfica Burn Down'!$D$2:$D$14</c:f>
              <c:numCache>
                <c:formatCode>General</c:formatCode>
                <c:ptCount val="13"/>
                <c:pt idx="0">
                  <c:v>38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37</c:v>
                </c:pt>
                <c:pt idx="7">
                  <c:v>36</c:v>
                </c:pt>
                <c:pt idx="8">
                  <c:v>29</c:v>
                </c:pt>
                <c:pt idx="9">
                  <c:v>23</c:v>
                </c:pt>
                <c:pt idx="10">
                  <c:v>20</c:v>
                </c:pt>
                <c:pt idx="11">
                  <c:v>10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B3-4DFA-846E-72ED8CBA6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283888"/>
        <c:axId val="446282576"/>
      </c:lineChart>
      <c:catAx>
        <c:axId val="582463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582462104"/>
        <c:crosses val="autoZero"/>
        <c:auto val="1"/>
        <c:lblAlgn val="ctr"/>
        <c:lblOffset val="100"/>
        <c:noMultiLvlLbl val="0"/>
      </c:catAx>
      <c:valAx>
        <c:axId val="58246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582463416"/>
        <c:crosses val="autoZero"/>
        <c:crossBetween val="between"/>
      </c:valAx>
      <c:valAx>
        <c:axId val="446282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46283888"/>
        <c:crosses val="max"/>
        <c:crossBetween val="between"/>
      </c:valAx>
      <c:catAx>
        <c:axId val="446283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6282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560524564783603"/>
          <c:y val="0.27907836779918083"/>
          <c:w val="0.23325433228804335"/>
          <c:h val="0.425333805592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231950</xdr:colOff>
      <xdr:row>0</xdr:row>
      <xdr:rowOff>148327</xdr:rowOff>
    </xdr:from>
    <xdr:to>
      <xdr:col>16</xdr:col>
      <xdr:colOff>472966</xdr:colOff>
      <xdr:row>16</xdr:row>
      <xdr:rowOff>105103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250440-C740-4DE6-8911-A12AE8170A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32844</xdr:colOff>
      <xdr:row>0</xdr:row>
      <xdr:rowOff>117781</xdr:rowOff>
    </xdr:from>
    <xdr:to>
      <xdr:col>16</xdr:col>
      <xdr:colOff>268014</xdr:colOff>
      <xdr:row>17</xdr:row>
      <xdr:rowOff>42040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57D259-F2B4-4396-AA24-02BD28D89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D22C4-406B-4FC3-8D6B-7C124FB77209}">
  <dimension ref="A1:J29"/>
  <sheetViews>
    <sheetView tabSelected="1" zoomScale="145" zoomScaleNormal="145" workbookViewId="0">
      <selection activeCell="E15" sqref="E15"/>
    </sheetView>
  </sheetViews>
  <sheetFormatPr defaultRowHeight="15" x14ac:dyDescent="0.25"/>
  <cols>
    <col min="3" max="3" width="11.7109375" customWidth="1"/>
    <col min="5" max="5" width="12" bestFit="1" customWidth="1"/>
    <col min="10" max="10" width="11" bestFit="1" customWidth="1"/>
  </cols>
  <sheetData>
    <row r="1" spans="1:5" x14ac:dyDescent="0.25">
      <c r="A1" t="s">
        <v>1</v>
      </c>
      <c r="B1" t="s">
        <v>7</v>
      </c>
      <c r="C1" t="s">
        <v>5</v>
      </c>
      <c r="D1" t="s">
        <v>5</v>
      </c>
      <c r="E1" t="s">
        <v>6</v>
      </c>
    </row>
    <row r="2" spans="1:5" x14ac:dyDescent="0.25">
      <c r="A2">
        <v>600</v>
      </c>
      <c r="B2">
        <v>800</v>
      </c>
      <c r="C2">
        <v>0</v>
      </c>
      <c r="D2">
        <v>0</v>
      </c>
      <c r="E2">
        <f>(B2*A17)/13</f>
        <v>61.53846153846154</v>
      </c>
    </row>
    <row r="3" spans="1:5" x14ac:dyDescent="0.25">
      <c r="A3">
        <v>600</v>
      </c>
      <c r="B3">
        <v>800</v>
      </c>
      <c r="C3">
        <v>20</v>
      </c>
      <c r="D3">
        <f>C3+D2</f>
        <v>20</v>
      </c>
      <c r="E3">
        <f t="shared" ref="E3:E14" si="0">(B3*A18)/13</f>
        <v>123.07692307692308</v>
      </c>
    </row>
    <row r="4" spans="1:5" x14ac:dyDescent="0.25">
      <c r="A4">
        <v>600</v>
      </c>
      <c r="B4">
        <v>800</v>
      </c>
      <c r="C4">
        <v>15</v>
      </c>
      <c r="D4">
        <f t="shared" ref="D4:D14" si="1">C4+D3</f>
        <v>35</v>
      </c>
      <c r="E4">
        <f t="shared" si="0"/>
        <v>184.61538461538461</v>
      </c>
    </row>
    <row r="5" spans="1:5" x14ac:dyDescent="0.25">
      <c r="A5">
        <v>600</v>
      </c>
      <c r="B5">
        <v>800</v>
      </c>
      <c r="C5">
        <v>10</v>
      </c>
      <c r="D5">
        <f t="shared" si="1"/>
        <v>45</v>
      </c>
      <c r="E5">
        <f t="shared" si="0"/>
        <v>246.15384615384616</v>
      </c>
    </row>
    <row r="6" spans="1:5" x14ac:dyDescent="0.25">
      <c r="A6">
        <v>600</v>
      </c>
      <c r="B6">
        <v>800</v>
      </c>
      <c r="C6">
        <v>20</v>
      </c>
      <c r="D6">
        <f t="shared" si="1"/>
        <v>65</v>
      </c>
      <c r="E6">
        <f t="shared" si="0"/>
        <v>307.69230769230768</v>
      </c>
    </row>
    <row r="7" spans="1:5" x14ac:dyDescent="0.25">
      <c r="A7">
        <v>600</v>
      </c>
      <c r="B7">
        <v>800</v>
      </c>
      <c r="C7">
        <v>10</v>
      </c>
      <c r="D7">
        <f t="shared" si="1"/>
        <v>75</v>
      </c>
      <c r="E7">
        <f t="shared" si="0"/>
        <v>369.23076923076923</v>
      </c>
    </row>
    <row r="8" spans="1:5" x14ac:dyDescent="0.25">
      <c r="A8">
        <v>600</v>
      </c>
      <c r="B8">
        <v>800</v>
      </c>
      <c r="C8">
        <v>5</v>
      </c>
      <c r="D8">
        <f t="shared" si="1"/>
        <v>80</v>
      </c>
      <c r="E8">
        <f t="shared" si="0"/>
        <v>430.76923076923077</v>
      </c>
    </row>
    <row r="9" spans="1:5" x14ac:dyDescent="0.25">
      <c r="A9">
        <v>600</v>
      </c>
      <c r="B9">
        <v>800</v>
      </c>
      <c r="C9">
        <v>5</v>
      </c>
      <c r="D9">
        <f t="shared" si="1"/>
        <v>85</v>
      </c>
      <c r="E9">
        <f t="shared" si="0"/>
        <v>492.30769230769232</v>
      </c>
    </row>
    <row r="10" spans="1:5" x14ac:dyDescent="0.25">
      <c r="A10">
        <v>600</v>
      </c>
      <c r="B10">
        <v>800</v>
      </c>
      <c r="C10">
        <v>110</v>
      </c>
      <c r="D10">
        <f t="shared" si="1"/>
        <v>195</v>
      </c>
      <c r="E10">
        <f t="shared" si="0"/>
        <v>553.84615384615381</v>
      </c>
    </row>
    <row r="11" spans="1:5" x14ac:dyDescent="0.25">
      <c r="A11">
        <v>600</v>
      </c>
      <c r="B11">
        <v>800</v>
      </c>
      <c r="C11">
        <v>115</v>
      </c>
      <c r="D11">
        <f t="shared" si="1"/>
        <v>310</v>
      </c>
      <c r="E11">
        <f t="shared" si="0"/>
        <v>615.38461538461536</v>
      </c>
    </row>
    <row r="12" spans="1:5" x14ac:dyDescent="0.25">
      <c r="A12">
        <v>600</v>
      </c>
      <c r="B12">
        <v>800</v>
      </c>
      <c r="C12">
        <v>130</v>
      </c>
      <c r="D12">
        <f t="shared" si="1"/>
        <v>440</v>
      </c>
      <c r="E12">
        <f t="shared" si="0"/>
        <v>676.92307692307691</v>
      </c>
    </row>
    <row r="13" spans="1:5" x14ac:dyDescent="0.25">
      <c r="A13">
        <v>600</v>
      </c>
      <c r="B13">
        <v>800</v>
      </c>
      <c r="C13">
        <v>140</v>
      </c>
      <c r="D13">
        <f t="shared" si="1"/>
        <v>580</v>
      </c>
      <c r="E13">
        <f>(B13*A28)/13</f>
        <v>738.46153846153845</v>
      </c>
    </row>
    <row r="14" spans="1:5" x14ac:dyDescent="0.25">
      <c r="A14">
        <v>600</v>
      </c>
      <c r="B14">
        <v>800</v>
      </c>
      <c r="C14">
        <v>170</v>
      </c>
      <c r="D14">
        <f t="shared" si="1"/>
        <v>750</v>
      </c>
      <c r="E14">
        <f t="shared" si="0"/>
        <v>800</v>
      </c>
    </row>
    <row r="17" spans="1:10" x14ac:dyDescent="0.25">
      <c r="A17">
        <v>1</v>
      </c>
    </row>
    <row r="18" spans="1:10" x14ac:dyDescent="0.25">
      <c r="A18">
        <v>2</v>
      </c>
      <c r="B18" t="s">
        <v>0</v>
      </c>
    </row>
    <row r="19" spans="1:10" x14ac:dyDescent="0.25">
      <c r="A19">
        <v>3</v>
      </c>
    </row>
    <row r="20" spans="1:10" x14ac:dyDescent="0.25">
      <c r="A20">
        <v>4</v>
      </c>
    </row>
    <row r="21" spans="1:10" x14ac:dyDescent="0.25">
      <c r="A21">
        <v>5</v>
      </c>
      <c r="D21" t="s">
        <v>2</v>
      </c>
      <c r="E21" t="s">
        <v>3</v>
      </c>
      <c r="F21" t="s">
        <v>4</v>
      </c>
    </row>
    <row r="22" spans="1:10" x14ac:dyDescent="0.25">
      <c r="A22">
        <v>6</v>
      </c>
      <c r="D22">
        <v>3</v>
      </c>
      <c r="E22">
        <v>3</v>
      </c>
      <c r="F22">
        <v>91</v>
      </c>
      <c r="G22">
        <f>D22*E22*F22</f>
        <v>819</v>
      </c>
      <c r="J22">
        <f>D14/G22</f>
        <v>0.91575091575091572</v>
      </c>
    </row>
    <row r="23" spans="1:10" x14ac:dyDescent="0.25">
      <c r="A23">
        <v>7</v>
      </c>
      <c r="D23">
        <v>8</v>
      </c>
      <c r="E23">
        <v>3</v>
      </c>
      <c r="F23">
        <v>35</v>
      </c>
      <c r="G23">
        <f>D23*E23*F23</f>
        <v>840</v>
      </c>
      <c r="J23">
        <f>D14/G23</f>
        <v>0.8928571428571429</v>
      </c>
    </row>
    <row r="24" spans="1:10" x14ac:dyDescent="0.25">
      <c r="A24">
        <v>8</v>
      </c>
    </row>
    <row r="25" spans="1:10" x14ac:dyDescent="0.25">
      <c r="A25">
        <v>9</v>
      </c>
    </row>
    <row r="26" spans="1:10" x14ac:dyDescent="0.25">
      <c r="A26">
        <v>10</v>
      </c>
    </row>
    <row r="27" spans="1:10" x14ac:dyDescent="0.25">
      <c r="A27">
        <v>11</v>
      </c>
    </row>
    <row r="28" spans="1:10" x14ac:dyDescent="0.25">
      <c r="A28">
        <v>12</v>
      </c>
    </row>
    <row r="29" spans="1:10" x14ac:dyDescent="0.25">
      <c r="A29">
        <v>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A1191-EA41-4F51-81EE-AEBA727CAE41}">
  <dimension ref="A1:F41"/>
  <sheetViews>
    <sheetView zoomScale="145" zoomScaleNormal="145" workbookViewId="0">
      <selection activeCell="R7" sqref="R7"/>
    </sheetView>
  </sheetViews>
  <sheetFormatPr defaultRowHeight="15" x14ac:dyDescent="0.25"/>
  <cols>
    <col min="2" max="2" width="12" bestFit="1" customWidth="1"/>
  </cols>
  <sheetData>
    <row r="1" spans="1:6" x14ac:dyDescent="0.25">
      <c r="A1" t="s">
        <v>1</v>
      </c>
      <c r="B1" t="s">
        <v>9</v>
      </c>
      <c r="C1" t="s">
        <v>10</v>
      </c>
      <c r="D1" t="s">
        <v>10</v>
      </c>
      <c r="E1" t="s">
        <v>11</v>
      </c>
      <c r="F1" t="s">
        <v>8</v>
      </c>
    </row>
    <row r="2" spans="1:6" x14ac:dyDescent="0.25">
      <c r="A2">
        <v>600</v>
      </c>
      <c r="B2">
        <f>B17*A29/13</f>
        <v>800</v>
      </c>
      <c r="C2">
        <v>0</v>
      </c>
      <c r="D2">
        <f t="shared" ref="D2:D14" si="0">SUM(F2:F14)-F2</f>
        <v>38</v>
      </c>
      <c r="E2">
        <f>SUM(C2:C14)-C2</f>
        <v>825</v>
      </c>
      <c r="F2">
        <v>0</v>
      </c>
    </row>
    <row r="3" spans="1:6" x14ac:dyDescent="0.25">
      <c r="A3">
        <v>600</v>
      </c>
      <c r="B3">
        <f>B17*A30/13</f>
        <v>738.46153846153845</v>
      </c>
      <c r="C3">
        <v>20</v>
      </c>
      <c r="D3">
        <f t="shared" si="0"/>
        <v>38</v>
      </c>
      <c r="E3">
        <f t="shared" ref="E3:E14" si="1">SUM(C3:C15)-C3</f>
        <v>805</v>
      </c>
      <c r="F3">
        <v>0</v>
      </c>
    </row>
    <row r="4" spans="1:6" x14ac:dyDescent="0.25">
      <c r="A4">
        <v>600</v>
      </c>
      <c r="B4">
        <f>B17*A31/13</f>
        <v>676.92307692307691</v>
      </c>
      <c r="C4">
        <v>15</v>
      </c>
      <c r="D4">
        <f t="shared" si="0"/>
        <v>38</v>
      </c>
      <c r="E4">
        <f t="shared" si="1"/>
        <v>790</v>
      </c>
      <c r="F4">
        <v>0</v>
      </c>
    </row>
    <row r="5" spans="1:6" x14ac:dyDescent="0.25">
      <c r="A5">
        <v>600</v>
      </c>
      <c r="B5">
        <f>B17*A32/13</f>
        <v>615.38461538461536</v>
      </c>
      <c r="C5">
        <v>10</v>
      </c>
      <c r="D5">
        <f t="shared" si="0"/>
        <v>38</v>
      </c>
      <c r="E5">
        <f t="shared" si="1"/>
        <v>780</v>
      </c>
      <c r="F5">
        <v>0</v>
      </c>
    </row>
    <row r="6" spans="1:6" x14ac:dyDescent="0.25">
      <c r="A6">
        <v>600</v>
      </c>
      <c r="B6">
        <f>B17*A33/13</f>
        <v>553.84615384615381</v>
      </c>
      <c r="C6">
        <v>20</v>
      </c>
      <c r="D6">
        <f t="shared" si="0"/>
        <v>38</v>
      </c>
      <c r="E6">
        <f t="shared" si="1"/>
        <v>760</v>
      </c>
      <c r="F6">
        <v>0</v>
      </c>
    </row>
    <row r="7" spans="1:6" x14ac:dyDescent="0.25">
      <c r="A7">
        <v>600</v>
      </c>
      <c r="B7">
        <f>B17*A34/13</f>
        <v>492.30769230769232</v>
      </c>
      <c r="C7">
        <v>10</v>
      </c>
      <c r="D7">
        <f t="shared" si="0"/>
        <v>38</v>
      </c>
      <c r="E7">
        <f t="shared" si="1"/>
        <v>750</v>
      </c>
      <c r="F7">
        <v>0</v>
      </c>
    </row>
    <row r="8" spans="1:6" x14ac:dyDescent="0.25">
      <c r="A8">
        <v>600</v>
      </c>
      <c r="B8">
        <f>B17*A35/13</f>
        <v>430.76923076923077</v>
      </c>
      <c r="C8">
        <v>5</v>
      </c>
      <c r="D8">
        <f t="shared" si="0"/>
        <v>37</v>
      </c>
      <c r="E8">
        <f t="shared" si="1"/>
        <v>745</v>
      </c>
      <c r="F8">
        <v>1</v>
      </c>
    </row>
    <row r="9" spans="1:6" x14ac:dyDescent="0.25">
      <c r="A9">
        <v>600</v>
      </c>
      <c r="B9">
        <f>B17*A36/13</f>
        <v>369.23076923076923</v>
      </c>
      <c r="C9">
        <v>5</v>
      </c>
      <c r="D9">
        <f t="shared" si="0"/>
        <v>36</v>
      </c>
      <c r="E9">
        <f t="shared" si="1"/>
        <v>740</v>
      </c>
      <c r="F9">
        <v>1</v>
      </c>
    </row>
    <row r="10" spans="1:6" x14ac:dyDescent="0.25">
      <c r="A10">
        <v>600</v>
      </c>
      <c r="B10">
        <f>B17*A37/13</f>
        <v>307.69230769230768</v>
      </c>
      <c r="C10">
        <v>120</v>
      </c>
      <c r="D10">
        <f t="shared" si="0"/>
        <v>29</v>
      </c>
      <c r="E10">
        <f t="shared" si="1"/>
        <v>620</v>
      </c>
      <c r="F10">
        <v>7</v>
      </c>
    </row>
    <row r="11" spans="1:6" x14ac:dyDescent="0.25">
      <c r="A11">
        <v>600</v>
      </c>
      <c r="B11">
        <f>B17*A38/13</f>
        <v>246.15384615384616</v>
      </c>
      <c r="C11">
        <v>130</v>
      </c>
      <c r="D11">
        <f t="shared" si="0"/>
        <v>23</v>
      </c>
      <c r="E11">
        <f t="shared" si="1"/>
        <v>490</v>
      </c>
      <c r="F11">
        <v>6</v>
      </c>
    </row>
    <row r="12" spans="1:6" x14ac:dyDescent="0.25">
      <c r="A12">
        <v>600</v>
      </c>
      <c r="B12">
        <f>B17*A39/13</f>
        <v>184.61538461538461</v>
      </c>
      <c r="C12">
        <v>145</v>
      </c>
      <c r="D12">
        <f t="shared" si="0"/>
        <v>20</v>
      </c>
      <c r="E12">
        <f t="shared" si="1"/>
        <v>345</v>
      </c>
      <c r="F12">
        <v>3</v>
      </c>
    </row>
    <row r="13" spans="1:6" x14ac:dyDescent="0.25">
      <c r="A13">
        <v>600</v>
      </c>
      <c r="B13">
        <f>B17*A40/13</f>
        <v>123.07692307692308</v>
      </c>
      <c r="C13">
        <v>165</v>
      </c>
      <c r="D13">
        <f t="shared" si="0"/>
        <v>10</v>
      </c>
      <c r="E13">
        <f t="shared" si="1"/>
        <v>180</v>
      </c>
      <c r="F13">
        <v>10</v>
      </c>
    </row>
    <row r="14" spans="1:6" x14ac:dyDescent="0.25">
      <c r="A14">
        <v>600</v>
      </c>
      <c r="B14">
        <f>B17*A41/13</f>
        <v>61.53846153846154</v>
      </c>
      <c r="C14">
        <v>180</v>
      </c>
      <c r="D14">
        <f t="shared" si="0"/>
        <v>0</v>
      </c>
      <c r="E14">
        <f t="shared" si="1"/>
        <v>0</v>
      </c>
      <c r="F14">
        <v>10</v>
      </c>
    </row>
    <row r="17" spans="1:2" x14ac:dyDescent="0.25">
      <c r="A17">
        <v>1</v>
      </c>
      <c r="B17">
        <v>800</v>
      </c>
    </row>
    <row r="18" spans="1:2" x14ac:dyDescent="0.25">
      <c r="A18">
        <v>2</v>
      </c>
    </row>
    <row r="19" spans="1:2" x14ac:dyDescent="0.25">
      <c r="A19">
        <v>3</v>
      </c>
    </row>
    <row r="20" spans="1:2" x14ac:dyDescent="0.25">
      <c r="A20">
        <v>4</v>
      </c>
    </row>
    <row r="21" spans="1:2" x14ac:dyDescent="0.25">
      <c r="A21">
        <v>5</v>
      </c>
    </row>
    <row r="22" spans="1:2" x14ac:dyDescent="0.25">
      <c r="A22">
        <v>6</v>
      </c>
    </row>
    <row r="23" spans="1:2" x14ac:dyDescent="0.25">
      <c r="A23">
        <v>7</v>
      </c>
    </row>
    <row r="24" spans="1:2" x14ac:dyDescent="0.25">
      <c r="A24">
        <v>8</v>
      </c>
    </row>
    <row r="25" spans="1:2" x14ac:dyDescent="0.25">
      <c r="A25">
        <v>9</v>
      </c>
    </row>
    <row r="26" spans="1:2" x14ac:dyDescent="0.25">
      <c r="A26">
        <v>10</v>
      </c>
    </row>
    <row r="27" spans="1:2" x14ac:dyDescent="0.25">
      <c r="A27">
        <v>11</v>
      </c>
    </row>
    <row r="28" spans="1:2" x14ac:dyDescent="0.25">
      <c r="A28">
        <v>12</v>
      </c>
    </row>
    <row r="29" spans="1:2" x14ac:dyDescent="0.25">
      <c r="A29">
        <v>13</v>
      </c>
    </row>
    <row r="30" spans="1:2" x14ac:dyDescent="0.25">
      <c r="A30">
        <v>12</v>
      </c>
    </row>
    <row r="31" spans="1:2" x14ac:dyDescent="0.25">
      <c r="A31">
        <v>11</v>
      </c>
    </row>
    <row r="32" spans="1:2" x14ac:dyDescent="0.25">
      <c r="A32">
        <v>10</v>
      </c>
    </row>
    <row r="33" spans="1:1" x14ac:dyDescent="0.25">
      <c r="A33">
        <v>9</v>
      </c>
    </row>
    <row r="34" spans="1:1" x14ac:dyDescent="0.25">
      <c r="A34">
        <v>8</v>
      </c>
    </row>
    <row r="35" spans="1:1" x14ac:dyDescent="0.25">
      <c r="A35">
        <v>7</v>
      </c>
    </row>
    <row r="36" spans="1:1" x14ac:dyDescent="0.25">
      <c r="A36">
        <v>6</v>
      </c>
    </row>
    <row r="37" spans="1:1" x14ac:dyDescent="0.25">
      <c r="A37">
        <v>5</v>
      </c>
    </row>
    <row r="38" spans="1:1" x14ac:dyDescent="0.25">
      <c r="A38">
        <v>4</v>
      </c>
    </row>
    <row r="39" spans="1:1" x14ac:dyDescent="0.25">
      <c r="A39">
        <v>3</v>
      </c>
    </row>
    <row r="40" spans="1:1" x14ac:dyDescent="0.25">
      <c r="A40">
        <v>2</v>
      </c>
    </row>
    <row r="41" spans="1:1" x14ac:dyDescent="0.25">
      <c r="A4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Gráfica Burn Up</vt:lpstr>
      <vt:lpstr>Gráfica Burn 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Fernández</dc:creator>
  <cp:lastModifiedBy>Ricardo Fernández</cp:lastModifiedBy>
  <dcterms:created xsi:type="dcterms:W3CDTF">2020-11-14T01:19:12Z</dcterms:created>
  <dcterms:modified xsi:type="dcterms:W3CDTF">2020-12-09T02:31:43Z</dcterms:modified>
</cp:coreProperties>
</file>