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资产负债表" sheetId="1" r:id="rId1"/>
    <sheet name="利润表" sheetId="3" r:id="rId2"/>
    <sheet name="现金流量表" sheetId="5" r:id="rId3"/>
    <sheet name="存货明细表" sheetId="11" r:id="rId4"/>
    <sheet name="应交税费明细表" sheetId="19" r:id="rId5"/>
    <sheet name="营业外收支明细表" sheetId="24" r:id="rId6"/>
    <sheet name="销售费用表" sheetId="27" r:id="rId7"/>
    <sheet name="管理费用表" sheetId="28" r:id="rId8"/>
    <sheet name="财务费用表" sheetId="29" r:id="rId9"/>
  </sheets>
  <calcPr calcId="144525"/>
</workbook>
</file>

<file path=xl/sharedStrings.xml><?xml version="1.0" encoding="utf-8"?>
<sst xmlns="http://schemas.openxmlformats.org/spreadsheetml/2006/main" count="659" uniqueCount="433">
  <si>
    <t>资产负债表</t>
  </si>
  <si>
    <t>编制单位：</t>
  </si>
  <si>
    <t>单位/元</t>
  </si>
  <si>
    <t>资   产</t>
  </si>
  <si>
    <t>行次</t>
  </si>
  <si>
    <t xml:space="preserve"> 年初余额 </t>
  </si>
  <si>
    <t xml:space="preserve"> 期末余额 </t>
  </si>
  <si>
    <t>负债及所有者权益</t>
  </si>
  <si>
    <t xml:space="preserve">  货币资金</t>
  </si>
  <si>
    <t xml:space="preserve">  短期借款</t>
  </si>
  <si>
    <t xml:space="preserve">  交易性金融资产　　</t>
  </si>
  <si>
    <t xml:space="preserve">  交易性金融负债</t>
  </si>
  <si>
    <t xml:space="preserve">  衍生金融资产</t>
  </si>
  <si>
    <t xml:space="preserve">  衍生金融负债</t>
  </si>
  <si>
    <t xml:space="preserve">  应收票据</t>
  </si>
  <si>
    <t xml:space="preserve">  应付票据</t>
  </si>
  <si>
    <t xml:space="preserve">  应收账款</t>
  </si>
  <si>
    <t xml:space="preserve">  应付账款</t>
  </si>
  <si>
    <t xml:space="preserve">  应收款项融资</t>
  </si>
  <si>
    <t xml:space="preserve">  预收账款</t>
  </si>
  <si>
    <t xml:space="preserve">  预付款项</t>
  </si>
  <si>
    <t xml:space="preserve">  合同负债</t>
  </si>
  <si>
    <t xml:space="preserve">  其他应收款</t>
  </si>
  <si>
    <t xml:space="preserve">  应付职工薪酬</t>
  </si>
  <si>
    <t xml:space="preserve">     其中：应收股利</t>
  </si>
  <si>
    <t xml:space="preserve">  应交税费</t>
  </si>
  <si>
    <t xml:space="preserve">           应收利息</t>
  </si>
  <si>
    <t xml:space="preserve">  其他应付款</t>
  </si>
  <si>
    <t xml:space="preserve">  存货</t>
  </si>
  <si>
    <t xml:space="preserve">     其中：应付股利</t>
  </si>
  <si>
    <t xml:space="preserve">  合同资产</t>
  </si>
  <si>
    <t xml:space="preserve">           应付利息</t>
  </si>
  <si>
    <t xml:space="preserve">  持有待售资产</t>
  </si>
  <si>
    <t xml:space="preserve">  持有待售负债</t>
  </si>
  <si>
    <t xml:space="preserve">  一年内到期的非流动资产</t>
  </si>
  <si>
    <t xml:space="preserve">  一年内到期的非流动负债</t>
  </si>
  <si>
    <t xml:space="preserve">  其他流动资产</t>
  </si>
  <si>
    <t xml:space="preserve">  其他流动负债</t>
  </si>
  <si>
    <t xml:space="preserve">  流动资产合计</t>
  </si>
  <si>
    <t xml:space="preserve">      流动负债合计</t>
  </si>
  <si>
    <t xml:space="preserve">  债权投资</t>
  </si>
  <si>
    <t xml:space="preserve">  长期借款</t>
  </si>
  <si>
    <t xml:space="preserve">  其他债权投资</t>
  </si>
  <si>
    <t xml:space="preserve">  应付债券</t>
  </si>
  <si>
    <t xml:space="preserve">  长期应收款</t>
  </si>
  <si>
    <t xml:space="preserve">      其中：优先股</t>
  </si>
  <si>
    <t xml:space="preserve">  长期股权投资</t>
  </si>
  <si>
    <t xml:space="preserve">            永续债</t>
  </si>
  <si>
    <t xml:space="preserve">  其他权益工具投资</t>
  </si>
  <si>
    <t xml:space="preserve">  租赁负债</t>
  </si>
  <si>
    <t xml:space="preserve">  其他非流动金融资产</t>
  </si>
  <si>
    <t xml:space="preserve">  长期应付款</t>
  </si>
  <si>
    <t xml:space="preserve">  投资性房地产</t>
  </si>
  <si>
    <t xml:space="preserve">     其中：专项应付款</t>
  </si>
  <si>
    <t xml:space="preserve">  固定资产</t>
  </si>
  <si>
    <t xml:space="preserve">  预计负债</t>
  </si>
  <si>
    <t xml:space="preserve">  在建工程</t>
  </si>
  <si>
    <t xml:space="preserve">  递延收益</t>
  </si>
  <si>
    <t xml:space="preserve">     其中：工程物资</t>
  </si>
  <si>
    <t xml:space="preserve">  递延所得税负债</t>
  </si>
  <si>
    <t xml:space="preserve">  生产性生物资产</t>
  </si>
  <si>
    <t xml:space="preserve">  其他非流动负债</t>
  </si>
  <si>
    <t xml:space="preserve">  油气资产</t>
  </si>
  <si>
    <t xml:space="preserve">    非流动负债合计</t>
  </si>
  <si>
    <t xml:space="preserve">  使用权资产</t>
  </si>
  <si>
    <t xml:space="preserve">        负债合计</t>
  </si>
  <si>
    <t xml:space="preserve">  无形资产</t>
  </si>
  <si>
    <t xml:space="preserve">  实收资本（或股本）</t>
  </si>
  <si>
    <t xml:space="preserve">  开发支出</t>
  </si>
  <si>
    <t xml:space="preserve">  其他权益工具</t>
  </si>
  <si>
    <t xml:space="preserve">  商誉</t>
  </si>
  <si>
    <t xml:space="preserve">  长期待摊费用</t>
  </si>
  <si>
    <t xml:space="preserve">  递延所得税资产</t>
  </si>
  <si>
    <t xml:space="preserve">  资本公积</t>
  </si>
  <si>
    <t xml:space="preserve">  其他非流动资产</t>
  </si>
  <si>
    <t xml:space="preserve">  减：库存股</t>
  </si>
  <si>
    <t xml:space="preserve">  其他综合收益</t>
  </si>
  <si>
    <t xml:space="preserve">  专项储备</t>
  </si>
  <si>
    <t xml:space="preserve">  盈余公积</t>
  </si>
  <si>
    <t xml:space="preserve">  未分配利润</t>
  </si>
  <si>
    <t xml:space="preserve">      其中：本年利润</t>
  </si>
  <si>
    <t xml:space="preserve">  外币报表折算差额</t>
  </si>
  <si>
    <t xml:space="preserve"> 非流动资产合计  </t>
  </si>
  <si>
    <t>归属于母公司所有者权益合计</t>
  </si>
  <si>
    <t xml:space="preserve">  少数股东权益</t>
  </si>
  <si>
    <t xml:space="preserve">  所有者权益合计</t>
  </si>
  <si>
    <t xml:space="preserve">  资产总计</t>
  </si>
  <si>
    <t>负债及所有者权益合计</t>
  </si>
  <si>
    <t>利润表</t>
  </si>
  <si>
    <t>编制单位:</t>
  </si>
  <si>
    <t>单位：元</t>
  </si>
  <si>
    <t>项目</t>
  </si>
  <si>
    <t>本月数</t>
  </si>
  <si>
    <t>本年累计数</t>
  </si>
  <si>
    <t xml:space="preserve"> 上年同期数 </t>
  </si>
  <si>
    <t>一、营业收入</t>
  </si>
  <si>
    <t>二、营业总成本</t>
  </si>
  <si>
    <t>其中：营业成本</t>
  </si>
  <si>
    <t xml:space="preserve">      税金及附加</t>
  </si>
  <si>
    <t xml:space="preserve">      销售费用</t>
  </si>
  <si>
    <t xml:space="preserve">      管理费用</t>
  </si>
  <si>
    <t xml:space="preserve">      研发费用</t>
  </si>
  <si>
    <t xml:space="preserve">      财务费用</t>
  </si>
  <si>
    <t xml:space="preserve">        其中：利息费用</t>
  </si>
  <si>
    <t xml:space="preserve">              利息收入</t>
  </si>
  <si>
    <t>加：其他收益</t>
  </si>
  <si>
    <t xml:space="preserve">    投资收益（损失以“-”填列）</t>
  </si>
  <si>
    <t xml:space="preserve">       其中：对联营企业和合营企业投资收益</t>
  </si>
  <si>
    <t xml:space="preserve">             以摊余成本计量的金融资产终止确认收益</t>
  </si>
  <si>
    <t xml:space="preserve">    汇兑收益（损失以“-”填列）</t>
  </si>
  <si>
    <t xml:space="preserve">    净敞口套期收益</t>
  </si>
  <si>
    <t xml:space="preserve">    公允价值变动收益</t>
  </si>
  <si>
    <t xml:space="preserve">    信用减值损失</t>
  </si>
  <si>
    <t xml:space="preserve">    资产减值损失</t>
  </si>
  <si>
    <t xml:space="preserve">    资产处置收益</t>
  </si>
  <si>
    <t>三、营业利润（亏损以"-"号填列）</t>
  </si>
  <si>
    <t>加：营业外收入</t>
  </si>
  <si>
    <t>减：营业外支出</t>
  </si>
  <si>
    <t>四、利润总额（亏损总额以"-"号填列）</t>
  </si>
  <si>
    <t>减：所得税费用</t>
  </si>
  <si>
    <t>五、净利润（净亏损以"-"号填列）</t>
  </si>
  <si>
    <t>（一）按经营持续性分类</t>
  </si>
  <si>
    <t>1.持续经营净利润（净亏损以“-”号填列）</t>
  </si>
  <si>
    <t>2.终止经营净利润（净亏损以“-”填列）</t>
  </si>
  <si>
    <t>（二）按所有权归属分类</t>
  </si>
  <si>
    <t>1.归属于母公司股东净利润（净亏损以“-”号填列）</t>
  </si>
  <si>
    <t>2.少数股东损益（净亏损以“-”号填列）</t>
  </si>
  <si>
    <t>六、其他综合收益的税后净额</t>
  </si>
  <si>
    <t>（一）归属于母公司所有者的其他综合收益的税后净额</t>
  </si>
  <si>
    <t>1.不能重分类进损益的其他综合收益</t>
  </si>
  <si>
    <t>（1）重新计量设定受益计划变动额</t>
  </si>
  <si>
    <t>（2）权益法下不能转损益的其他综合收益</t>
  </si>
  <si>
    <t>（3）其他权益工具投资公允价值变动</t>
  </si>
  <si>
    <t>（4）企业自身信用风险公允价值变动</t>
  </si>
  <si>
    <t>......</t>
  </si>
  <si>
    <t>2.将重分类进行损益的其他综合收益</t>
  </si>
  <si>
    <t>（1）权益法下可转损益的其他综合收益</t>
  </si>
  <si>
    <t xml:space="preserve">（2）其他债权投资公允价值变动 </t>
  </si>
  <si>
    <t>（3）金融资产重分类计入其他综合收益的金额</t>
  </si>
  <si>
    <t>（4）其他债权投资信用减值准备</t>
  </si>
  <si>
    <t>（5）现金流量套现储备</t>
  </si>
  <si>
    <t>（6）外币财务报表折算差额</t>
  </si>
  <si>
    <t>（二）归属于少数股东的其他综合收益的税后净额</t>
  </si>
  <si>
    <t>七、综合收益总额</t>
  </si>
  <si>
    <t>（一）归属于母公司所有者的综合收益总额</t>
  </si>
  <si>
    <t>（二）归属于少数股东的综合收益总额</t>
  </si>
  <si>
    <t>八、每股收益：</t>
  </si>
  <si>
    <t>（一）基本每股收益</t>
  </si>
  <si>
    <t>（二）稀释每股收益</t>
  </si>
  <si>
    <t>现金流量表</t>
  </si>
  <si>
    <t>项  目</t>
  </si>
  <si>
    <t>上年同期数</t>
  </si>
  <si>
    <t>一、经营活动产生的现金流量：</t>
  </si>
  <si>
    <t>--</t>
  </si>
  <si>
    <t xml:space="preserve">        销售商品、提供劳务收到的现金</t>
  </si>
  <si>
    <t xml:space="preserve">           收到的税费返还</t>
  </si>
  <si>
    <t xml:space="preserve">           收到其他与经营活动有关的现金</t>
  </si>
  <si>
    <t xml:space="preserve">               其中:收到的内部资金往来的现金</t>
  </si>
  <si>
    <t xml:space="preserve">                    收到与经营活动有关的现金</t>
  </si>
  <si>
    <t>经营活动现金流入小计</t>
  </si>
  <si>
    <t xml:space="preserve">           购买商品、接受劳务支付的现金</t>
  </si>
  <si>
    <t xml:space="preserve">           支付给职工以及为职工支付的现金</t>
  </si>
  <si>
    <t xml:space="preserve">           支付的各项税费</t>
  </si>
  <si>
    <t xml:space="preserve">           支付其他与经营活动有关的现金</t>
  </si>
  <si>
    <t xml:space="preserve">               其中:支付的内部资金往来的现金</t>
  </si>
  <si>
    <t xml:space="preserve">                    支付与经营活动有关的现金</t>
  </si>
  <si>
    <t>经营活动现金流出小计</t>
  </si>
  <si>
    <t>经营活动产生的现金流量净额</t>
  </si>
  <si>
    <t>二、投资活动产生的现金流量：</t>
  </si>
  <si>
    <t xml:space="preserve">           收回投资收到的现金</t>
  </si>
  <si>
    <t xml:space="preserve">           取得投资收益收到的现金</t>
  </si>
  <si>
    <t xml:space="preserve">           处置固定资产、无形资产和其他长期资产收回的现金净额</t>
  </si>
  <si>
    <t xml:space="preserve">           处置子公司及其他营业单位收到的现金净额</t>
  </si>
  <si>
    <t xml:space="preserve">           收到其他与投资活动有关的现金</t>
  </si>
  <si>
    <t>投资活动现金流入小计</t>
  </si>
  <si>
    <t xml:space="preserve">           购建固定资产、无形资产和其他长期资产支付的现金</t>
  </si>
  <si>
    <t xml:space="preserve">           投资支付的现金</t>
  </si>
  <si>
    <t xml:space="preserve">           取得子公司及其他营业单位支付的现金净额</t>
  </si>
  <si>
    <t xml:space="preserve">           支付其他与投资活动有关的现金</t>
  </si>
  <si>
    <t>投资活动现金流出小计</t>
  </si>
  <si>
    <t>投资活动产生的现金流量净额</t>
  </si>
  <si>
    <t>三、筹资活动产生的现金流量：</t>
  </si>
  <si>
    <t xml:space="preserve">           吸收投资收到的现金</t>
  </si>
  <si>
    <t xml:space="preserve">               其中：子公司吸收少数股东投资收到的现金</t>
  </si>
  <si>
    <t xml:space="preserve">           取得借款收到的现金</t>
  </si>
  <si>
    <t xml:space="preserve">           发行债券收到的现金</t>
  </si>
  <si>
    <t xml:space="preserve">           收到其他与筹资活动有关的现金</t>
  </si>
  <si>
    <t>筹资活动现金流入小计</t>
  </si>
  <si>
    <t xml:space="preserve">           偿还债务支付的现金</t>
  </si>
  <si>
    <t xml:space="preserve">           分配股利、利润或偿付利息支付的现金</t>
  </si>
  <si>
    <t xml:space="preserve">               其中：子公司支付给少数股东的股利、利润</t>
  </si>
  <si>
    <t xml:space="preserve">           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</si>
  <si>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</si>
  <si>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</si>
  <si>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</si>
  <si>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</si>
  <si>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 xml:space="preserve">        加：期初现金及现金等价物余额</t>
  </si>
  <si>
    <t>六、期末现金及现金等价物余额</t>
  </si>
  <si>
    <t>补充资料</t>
  </si>
  <si>
    <t>1、将净利润调节为经营活动现金流量：</t>
  </si>
  <si>
    <t>净利润</t>
  </si>
  <si>
    <t>加：资产减值准备</t>
  </si>
  <si>
    <t>固定资产折旧、汽油资产折耗、生产性生物资产折耗</t>
  </si>
  <si>
    <t>无形资产摊销</t>
  </si>
  <si>
    <t>长期待摊费用摊销</t>
  </si>
  <si>
    <t>待摊费用减少（减：增加）</t>
  </si>
  <si>
    <t>处置固定资产、无形资产和其他长期资产的损失(减：收益)</t>
  </si>
  <si>
    <t>固定资产报废损失（收益以“-”号填列）</t>
  </si>
  <si>
    <t>公允价值变动损失（收益以“-”号填列）</t>
  </si>
  <si>
    <t>财务费用（收益以“-”号填列）</t>
  </si>
  <si>
    <t>投资损失（收益以“-”号填列）</t>
  </si>
  <si>
    <t>递延所得税资产减少（增加以“-”号填列）</t>
  </si>
  <si>
    <t>递延所得税负债增加（减少以“-”号填列）</t>
  </si>
  <si>
    <t>存货的减少（增加以“-”号填列）</t>
  </si>
  <si>
    <t>经营性应收项目的减少（增加以“-”号填列）</t>
  </si>
  <si>
    <t>经营性应付项目的增加（减少以“-”号填列）</t>
  </si>
  <si>
    <t>其他</t>
  </si>
  <si>
    <t>2、不涉及现金收支的投资和筹资活动：</t>
  </si>
  <si>
    <t>债务转为资本</t>
  </si>
  <si>
    <t>一年内到期的可转换公司债券</t>
  </si>
  <si>
    <t>融资租入固定资产</t>
  </si>
  <si>
    <t>3、现金及现金等价物净增加情况：</t>
  </si>
  <si>
    <t>现金的期末余额</t>
  </si>
  <si>
    <t>减：现金的期初余额</t>
  </si>
  <si>
    <t>加：现金等价物的期末余额</t>
  </si>
  <si>
    <t>减：现金等价物的期初余额</t>
  </si>
  <si>
    <t>现金及现金等价物净增加额</t>
  </si>
  <si>
    <t>存货明细表</t>
  </si>
  <si>
    <t xml:space="preserve">项目 </t>
  </si>
  <si>
    <t>年初数</t>
  </si>
  <si>
    <t>本年增加</t>
  </si>
  <si>
    <t>本年减少</t>
  </si>
  <si>
    <t>期末余额</t>
  </si>
  <si>
    <t>合计</t>
  </si>
  <si>
    <t>一、材料采购</t>
  </si>
  <si>
    <t>二、在途物资</t>
  </si>
  <si>
    <t>三、原材料</t>
  </si>
  <si>
    <t>四、材料成本差异</t>
  </si>
  <si>
    <t>五、库存商品</t>
  </si>
  <si>
    <t>六、发出商品</t>
  </si>
  <si>
    <t>七、商品进销差价</t>
  </si>
  <si>
    <t>八、委托加工物资</t>
  </si>
  <si>
    <t>九、包装物</t>
  </si>
  <si>
    <t>十、低值易耗品</t>
  </si>
  <si>
    <t>十一、生产成本</t>
  </si>
  <si>
    <t>十二、存货跌价准备</t>
  </si>
  <si>
    <t>十三、开发产品</t>
  </si>
  <si>
    <t>应交税费明细表</t>
  </si>
  <si>
    <t>项     目</t>
  </si>
  <si>
    <t>一、增值税</t>
  </si>
  <si>
    <t xml:space="preserve">      期初未交数</t>
  </si>
  <si>
    <t xml:space="preserve">    1. 应交增值税</t>
  </si>
  <si>
    <t xml:space="preserve">      应交数</t>
  </si>
  <si>
    <t xml:space="preserve">      （1）年初未交数（未抵扣数以负数填列）</t>
  </si>
  <si>
    <t xml:space="preserve">      已交数</t>
  </si>
  <si>
    <t xml:space="preserve">      （2）销项税额</t>
  </si>
  <si>
    <t xml:space="preserve">      期末未交数</t>
  </si>
  <si>
    <t xml:space="preserve">           出口退税</t>
  </si>
  <si>
    <t>九、城市房地产税</t>
  </si>
  <si>
    <t xml:space="preserve">           进项税额转出</t>
  </si>
  <si>
    <t xml:space="preserve">           转出多交增值税</t>
  </si>
  <si>
    <t xml:space="preserve">      （3）进项税额</t>
  </si>
  <si>
    <t xml:space="preserve">           已交税金</t>
  </si>
  <si>
    <t xml:space="preserve">           减免税款</t>
  </si>
  <si>
    <t>十、土地增值税</t>
  </si>
  <si>
    <t xml:space="preserve">          转出未交增值税</t>
  </si>
  <si>
    <t xml:space="preserve">      （4）年末未抵扣数（以“-”号填列）      </t>
  </si>
  <si>
    <t xml:space="preserve">     2. 未交增值税</t>
  </si>
  <si>
    <t xml:space="preserve">      （1）年初未交数（多交以“-”号填列）</t>
  </si>
  <si>
    <t xml:space="preserve">      （2）本年转入数（多交以“-”号填列）</t>
  </si>
  <si>
    <t>十一、房产税</t>
  </si>
  <si>
    <t xml:space="preserve">      （3）本年已交数</t>
  </si>
  <si>
    <t xml:space="preserve">      （4）年末未交数（多交以“-”号填列）</t>
  </si>
  <si>
    <t>二、营业税</t>
  </si>
  <si>
    <t>十二、契税</t>
  </si>
  <si>
    <t>三、城市维护建设税</t>
  </si>
  <si>
    <t>十三、车船使用税</t>
  </si>
  <si>
    <t>四、教育费附加</t>
  </si>
  <si>
    <t>十四、印花税</t>
  </si>
  <si>
    <t>五、企业所得税</t>
  </si>
  <si>
    <t>十五、代扣施工队税金</t>
  </si>
  <si>
    <t>六、资源税</t>
  </si>
  <si>
    <t>十六、其他税</t>
  </si>
  <si>
    <t>七、个人所得税</t>
  </si>
  <si>
    <t>十七、本年应缴税金总额</t>
  </si>
  <si>
    <t>十八、本年实际上缴税金总额</t>
  </si>
  <si>
    <t>十九、年初未交税</t>
  </si>
  <si>
    <t>八、土地使用税</t>
  </si>
  <si>
    <t>二十、年末未交税</t>
  </si>
  <si>
    <t>营业外收支明细表</t>
  </si>
  <si>
    <t>项 目</t>
  </si>
  <si>
    <t>一、营业外收入</t>
  </si>
  <si>
    <t xml:space="preserve">      1、非流动资产处置利得</t>
  </si>
  <si>
    <t xml:space="preserve">      2、非货币性资产交换利得</t>
  </si>
  <si>
    <t xml:space="preserve">      3、债务重组利得</t>
  </si>
  <si>
    <t xml:space="preserve">      4、政府补助</t>
  </si>
  <si>
    <t xml:space="preserve">      5、盘盈利得</t>
  </si>
  <si>
    <t xml:space="preserve">      6、捐赠利得</t>
  </si>
  <si>
    <t xml:space="preserve">      7、罚款收入</t>
  </si>
  <si>
    <t xml:space="preserve">      8、无法支付的应付款项</t>
  </si>
  <si>
    <t xml:space="preserve">      9、其他</t>
  </si>
  <si>
    <t>二、营业外支出</t>
  </si>
  <si>
    <t xml:space="preserve">      1、非流动资产处置损失</t>
  </si>
  <si>
    <t xml:space="preserve">      2、非货币性资产交换损失</t>
  </si>
  <si>
    <t xml:space="preserve">      3、债务重组损失</t>
  </si>
  <si>
    <t xml:space="preserve">      4、公益性捐赠支出</t>
  </si>
  <si>
    <t xml:space="preserve">      5、非常损失</t>
  </si>
  <si>
    <t xml:space="preserve">      6、盘亏损失</t>
  </si>
  <si>
    <t xml:space="preserve">      7、罚款支出</t>
  </si>
  <si>
    <t xml:space="preserve">      8、其他</t>
  </si>
  <si>
    <t>三、营业外收支净额</t>
  </si>
  <si>
    <t>销售费用</t>
  </si>
  <si>
    <t>项   目</t>
  </si>
  <si>
    <t>职工薪酬</t>
  </si>
  <si>
    <t xml:space="preserve">    工  资</t>
  </si>
  <si>
    <t xml:space="preserve">    福利费</t>
  </si>
  <si>
    <t xml:space="preserve">    养老保险费</t>
  </si>
  <si>
    <t xml:space="preserve">    失业保险费</t>
  </si>
  <si>
    <t xml:space="preserve">    医疗保险费</t>
  </si>
  <si>
    <t xml:space="preserve">    工伤保险费</t>
  </si>
  <si>
    <t xml:space="preserve">    生育保险费</t>
  </si>
  <si>
    <t xml:space="preserve">    住房公积金</t>
  </si>
  <si>
    <t xml:space="preserve">    工会经费</t>
  </si>
  <si>
    <t xml:space="preserve">    职工教育经费</t>
  </si>
  <si>
    <t xml:space="preserve">    非货币性福利</t>
  </si>
  <si>
    <t xml:space="preserve">    因解除劳动关系给予的补偿</t>
  </si>
  <si>
    <t xml:space="preserve">    其他</t>
  </si>
  <si>
    <t>劳动保护费</t>
  </si>
  <si>
    <t xml:space="preserve">    防护用品费</t>
  </si>
  <si>
    <t xml:space="preserve">   专用工装费</t>
  </si>
  <si>
    <t xml:space="preserve">    其  他</t>
  </si>
  <si>
    <t>运输费</t>
  </si>
  <si>
    <t xml:space="preserve">    汽运费</t>
  </si>
  <si>
    <t xml:space="preserve">    海运费</t>
  </si>
  <si>
    <t xml:space="preserve">    铁路运费</t>
  </si>
  <si>
    <t xml:space="preserve">    过路过桥费</t>
  </si>
  <si>
    <t xml:space="preserve">    加油加气费</t>
  </si>
  <si>
    <t>装卸费</t>
  </si>
  <si>
    <t>包装费</t>
  </si>
  <si>
    <t>保险费</t>
  </si>
  <si>
    <t>商检费</t>
  </si>
  <si>
    <t>售后服务费</t>
  </si>
  <si>
    <t>招标投标费</t>
  </si>
  <si>
    <t>广告宣传费</t>
  </si>
  <si>
    <t xml:space="preserve">    广告费</t>
  </si>
  <si>
    <t xml:space="preserve">    宣传费</t>
  </si>
  <si>
    <t xml:space="preserve">    展览费</t>
  </si>
  <si>
    <t xml:space="preserve">    印刷费</t>
  </si>
  <si>
    <t>业务招待费</t>
  </si>
  <si>
    <t xml:space="preserve">    餐饮费</t>
  </si>
  <si>
    <t xml:space="preserve">    其  他    </t>
  </si>
  <si>
    <t>差旅费</t>
  </si>
  <si>
    <t>办公费</t>
  </si>
  <si>
    <t xml:space="preserve">    办公用品费</t>
  </si>
  <si>
    <t xml:space="preserve">    办公设备耗材</t>
  </si>
  <si>
    <t xml:space="preserve">    报刊资料费</t>
  </si>
  <si>
    <t xml:space="preserve">    邮寄费</t>
  </si>
  <si>
    <t xml:space="preserve">    复印费</t>
  </si>
  <si>
    <t xml:space="preserve">    稿酬费</t>
  </si>
  <si>
    <t>通讯费</t>
  </si>
  <si>
    <t xml:space="preserve">    移动电话费</t>
  </si>
  <si>
    <t xml:space="preserve">    固定电话费</t>
  </si>
  <si>
    <t xml:space="preserve">    网络使用费</t>
  </si>
  <si>
    <t>折旧费</t>
  </si>
  <si>
    <t>物料消耗</t>
  </si>
  <si>
    <t>低值易耗品摊销</t>
  </si>
  <si>
    <t xml:space="preserve">    办公设备摊销</t>
  </si>
  <si>
    <t xml:space="preserve">    通讯器材摊销</t>
  </si>
  <si>
    <t xml:space="preserve">    消防器材摊销</t>
  </si>
  <si>
    <t xml:space="preserve">    机器设备摊销</t>
  </si>
  <si>
    <t>会议费</t>
  </si>
  <si>
    <t>维修费</t>
  </si>
  <si>
    <t xml:space="preserve">    设备维修费</t>
  </si>
  <si>
    <t xml:space="preserve">    车辆维修费</t>
  </si>
  <si>
    <t xml:space="preserve">    房屋维修费</t>
  </si>
  <si>
    <t>租赁费</t>
  </si>
  <si>
    <t xml:space="preserve">物业管理费  </t>
  </si>
  <si>
    <t>水电费</t>
  </si>
  <si>
    <t>燃料费</t>
  </si>
  <si>
    <t>财产保险费</t>
  </si>
  <si>
    <t>取暖费</t>
  </si>
  <si>
    <t>市场咨询、调研费</t>
  </si>
  <si>
    <t>信息费</t>
  </si>
  <si>
    <t>促销费</t>
  </si>
  <si>
    <t>委托代销手续费</t>
  </si>
  <si>
    <t>管理费用</t>
  </si>
  <si>
    <t>项    目</t>
  </si>
  <si>
    <t xml:space="preserve">    工资</t>
  </si>
  <si>
    <t xml:space="preserve">    其他（薪酬）</t>
  </si>
  <si>
    <t xml:space="preserve">    差旅费</t>
  </si>
  <si>
    <t xml:space="preserve">    报刊图书费</t>
  </si>
  <si>
    <t xml:space="preserve">    会议费</t>
  </si>
  <si>
    <t>印刷费</t>
  </si>
  <si>
    <t>宣传费</t>
  </si>
  <si>
    <t>修理费</t>
  </si>
  <si>
    <t>董事会费</t>
  </si>
  <si>
    <t xml:space="preserve">    董事津贴</t>
  </si>
  <si>
    <t xml:space="preserve">    董事会议费</t>
  </si>
  <si>
    <t xml:space="preserve">    董事差旅费</t>
  </si>
  <si>
    <t>聘请中介机构费</t>
  </si>
  <si>
    <t xml:space="preserve">    审计费</t>
  </si>
  <si>
    <t xml:space="preserve">    律师费</t>
  </si>
  <si>
    <t xml:space="preserve">    评估费</t>
  </si>
  <si>
    <t xml:space="preserve">    咨询费</t>
  </si>
  <si>
    <t>诉讼费</t>
  </si>
  <si>
    <t>排污费</t>
  </si>
  <si>
    <t>绿化费</t>
  </si>
  <si>
    <t>税金</t>
  </si>
  <si>
    <t xml:space="preserve">    印花税</t>
  </si>
  <si>
    <t xml:space="preserve">    房产税</t>
  </si>
  <si>
    <t xml:space="preserve">    车船使用税</t>
  </si>
  <si>
    <t xml:space="preserve">    土地使用税</t>
  </si>
  <si>
    <t xml:space="preserve">    土地使用费</t>
  </si>
  <si>
    <t xml:space="preserve">    地方各项基金</t>
  </si>
  <si>
    <t>技术转让费</t>
  </si>
  <si>
    <t>研究费用</t>
  </si>
  <si>
    <t xml:space="preserve">    其  他  </t>
  </si>
  <si>
    <t>试验检验费</t>
  </si>
  <si>
    <t>环保卫生费</t>
  </si>
  <si>
    <t>警卫消防费</t>
  </si>
  <si>
    <t>物业管理费</t>
  </si>
  <si>
    <t>共享服务费</t>
  </si>
  <si>
    <t>其  他</t>
  </si>
  <si>
    <t>财务费用</t>
  </si>
  <si>
    <t>利息支出</t>
  </si>
  <si>
    <t xml:space="preserve">     其中: 内部利息支出</t>
  </si>
  <si>
    <t xml:space="preserve">           银行利息支出</t>
  </si>
  <si>
    <t>减:利息收入</t>
  </si>
  <si>
    <t xml:space="preserve">     其中: 内部利息收入</t>
  </si>
  <si>
    <t xml:space="preserve">           银行利息收入</t>
  </si>
  <si>
    <t>汇兑损失</t>
  </si>
  <si>
    <t>减:汇兑损益</t>
  </si>
  <si>
    <t>金融机构手续费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</si>
</sst>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indexed="8"/>
      <name val="宋体"/>
      <charset val="134"/>
      <scheme val="minor"/>
    </font>
    <font>
      <b/>
      <sz val="16"/>
      <color rgb="FF000000"/>
      <name val="宋体"/>
      <charset val="134"/>
    </font>
    <font>
      <sz val="12"/>
      <name val="宋体"/>
      <charset val="134"/>
    </font>
    <font>
      <b/>
      <sz val="9"/>
      <color rgb="FF000000"/>
      <name val="宋体"/>
      <charset val="134"/>
    </font>
    <font>
      <sz val="12"/>
      <color rgb="FF000000"/>
      <name val="宋体"/>
      <charset val="134"/>
    </font>
    <font>
      <sz val="9"/>
      <color rgb="FF000000"/>
      <name val="宋体"/>
      <charset val="134"/>
    </font>
    <font>
      <b/>
      <sz val="12"/>
      <color rgb="FF000000"/>
      <name val="宋体"/>
      <charset val="134"/>
    </font>
    <font>
      <b/>
      <sz val="15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66FF66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7" borderId="9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19" borderId="10" applyNumberFormat="0" applyAlignment="0" applyProtection="0">
      <alignment vertical="center"/>
    </xf>
    <xf numFmtId="0" fontId="26" fillId="19" borderId="7" applyNumberFormat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50">
    <xf numFmtId="0" fontId="0" fillId="0" borderId="0" xfId="0" applyFont="1">
      <alignment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justify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39" fontId="3" fillId="0" borderId="2" xfId="0" applyNumberFormat="1" applyFont="1" applyFill="1" applyBorder="1" applyAlignment="1" applyProtection="1">
      <alignment horizontal="right" vertical="center"/>
      <protection locked="0"/>
    </xf>
    <xf numFmtId="0" fontId="4" fillId="2" borderId="3" xfId="0" applyFont="1" applyFill="1" applyBorder="1" applyAlignment="1">
      <alignment horizontal="center" vertical="center"/>
    </xf>
    <xf numFmtId="39" fontId="4" fillId="2" borderId="4" xfId="0" applyNumberFormat="1" applyFont="1" applyFill="1" applyBorder="1" applyAlignment="1">
      <alignment horizontal="center" vertical="center"/>
    </xf>
    <xf numFmtId="39" fontId="4" fillId="3" borderId="4" xfId="0" applyNumberFormat="1" applyFont="1" applyFill="1" applyBorder="1" applyAlignment="1">
      <alignment horizontal="right" vertical="center"/>
    </xf>
    <xf numFmtId="39" fontId="4" fillId="4" borderId="4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justify" vertical="center"/>
    </xf>
    <xf numFmtId="39" fontId="4" fillId="5" borderId="4" xfId="0" applyNumberFormat="1" applyFont="1" applyFill="1" applyBorder="1" applyAlignment="1">
      <alignment horizontal="right" vertical="center"/>
    </xf>
    <xf numFmtId="0" fontId="4" fillId="0" borderId="0" xfId="0" applyFont="1" applyFill="1" applyAlignment="1" applyProtection="1">
      <alignment horizontal="justify" vertical="center"/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right" vertical="center"/>
      <protection locked="0"/>
    </xf>
    <xf numFmtId="39" fontId="4" fillId="0" borderId="4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center" vertical="center"/>
    </xf>
    <xf numFmtId="39" fontId="4" fillId="0" borderId="0" xfId="0" applyNumberFormat="1" applyFont="1" applyFill="1" applyAlignment="1">
      <alignment horizontal="right" vertical="center"/>
    </xf>
    <xf numFmtId="0" fontId="3" fillId="0" borderId="2" xfId="0" applyFont="1" applyFill="1" applyBorder="1" applyAlignment="1">
      <alignment horizontal="justify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39" fontId="3" fillId="0" borderId="2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justify" vertical="center"/>
    </xf>
    <xf numFmtId="39" fontId="4" fillId="5" borderId="4" xfId="0" applyNumberFormat="1" applyFont="1" applyFill="1" applyBorder="1" applyAlignment="1" applyProtection="1">
      <alignment horizontal="right" vertical="center"/>
      <protection locked="0"/>
    </xf>
    <xf numFmtId="39" fontId="4" fillId="0" borderId="1" xfId="0" applyNumberFormat="1" applyFont="1" applyFill="1" applyBorder="1" applyAlignment="1" applyProtection="1">
      <alignment horizontal="right" vertical="center"/>
      <protection locked="0"/>
    </xf>
    <xf numFmtId="39" fontId="4" fillId="0" borderId="0" xfId="0" applyNumberFormat="1" applyFont="1" applyFill="1" applyAlignment="1" applyProtection="1">
      <alignment horizontal="right" vertical="center"/>
      <protection locked="0"/>
    </xf>
    <xf numFmtId="39" fontId="4" fillId="0" borderId="4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justify" vertical="center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left" vertical="center"/>
    </xf>
    <xf numFmtId="39" fontId="4" fillId="4" borderId="4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Fill="1" applyAlignment="1">
      <alignment horizontal="center" vertical="center"/>
    </xf>
    <xf numFmtId="39" fontId="7" fillId="0" borderId="0" xfId="0" applyNumberFormat="1" applyFont="1" applyFill="1" applyAlignment="1">
      <alignment horizontal="right" vertical="center"/>
    </xf>
    <xf numFmtId="39" fontId="3" fillId="0" borderId="2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39" fontId="6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39" fontId="4" fillId="6" borderId="4" xfId="0" applyNumberFormat="1" applyFont="1" applyFill="1" applyBorder="1" applyAlignment="1" applyProtection="1">
      <alignment horizontal="right" vertical="center"/>
      <protection locked="0"/>
    </xf>
    <xf numFmtId="39" fontId="4" fillId="6" borderId="4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horizontal="justify" vertical="center"/>
    </xf>
    <xf numFmtId="0" fontId="4" fillId="2" borderId="5" xfId="0" applyFont="1" applyFill="1" applyBorder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abSelected="1" workbookViewId="0">
      <selection activeCell="F17" sqref="F17"/>
    </sheetView>
  </sheetViews>
  <sheetFormatPr defaultColWidth="9" defaultRowHeight="14.4"/>
  <cols>
    <col min="1" max="1" width="13.1296296296296" customWidth="1"/>
    <col min="2" max="2" width="15.8611111111111" customWidth="1"/>
    <col min="3" max="3" width="6.56481481481481" customWidth="1"/>
    <col min="4" max="5" width="19.1388888888889" customWidth="1"/>
    <col min="6" max="6" width="31.1759259259259" customWidth="1"/>
    <col min="7" max="7" width="6.56481481481481" customWidth="1"/>
    <col min="8" max="9" width="20.2314814814815" customWidth="1"/>
    <col min="11" max="12" width="20.7777777777778" customWidth="1"/>
  </cols>
  <sheetData>
    <row r="1" ht="14.2" customHeight="1" spans="1:1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2"/>
      <c r="K1" s="2"/>
      <c r="L1" s="2"/>
    </row>
    <row r="2" ht="14.2" customHeight="1" spans="1:12">
      <c r="A2" s="20"/>
      <c r="B2" s="20"/>
      <c r="C2" s="20"/>
      <c r="D2" s="22"/>
      <c r="E2" s="22"/>
      <c r="F2" s="20"/>
      <c r="G2" s="20"/>
      <c r="H2" s="22"/>
      <c r="I2" s="22"/>
      <c r="J2" s="2"/>
      <c r="K2" s="2"/>
      <c r="L2" s="2"/>
    </row>
    <row r="3" ht="14.2" customHeight="1" spans="1:12">
      <c r="A3" s="23" t="s">
        <v>1</v>
      </c>
      <c r="B3" s="25">
        <v>0</v>
      </c>
      <c r="C3" s="25"/>
      <c r="D3" s="26"/>
      <c r="E3" s="26">
        <v>0</v>
      </c>
      <c r="F3" s="26"/>
      <c r="G3" s="23"/>
      <c r="H3" s="26"/>
      <c r="I3" s="26" t="s">
        <v>2</v>
      </c>
      <c r="J3" s="2"/>
      <c r="K3" s="2"/>
      <c r="L3" s="2"/>
    </row>
    <row r="4" ht="14.2" customHeight="1" spans="1:12">
      <c r="A4" s="41" t="s">
        <v>3</v>
      </c>
      <c r="B4" s="41"/>
      <c r="C4" s="42" t="s">
        <v>4</v>
      </c>
      <c r="D4" s="43" t="s">
        <v>5</v>
      </c>
      <c r="E4" s="43" t="s">
        <v>6</v>
      </c>
      <c r="F4" s="42" t="s">
        <v>7</v>
      </c>
      <c r="G4" s="42" t="s">
        <v>4</v>
      </c>
      <c r="H4" s="43" t="s">
        <v>5</v>
      </c>
      <c r="I4" s="43" t="s">
        <v>6</v>
      </c>
      <c r="J4" s="2"/>
      <c r="K4" s="2"/>
      <c r="L4" s="2"/>
    </row>
    <row r="5" ht="14.2" customHeight="1" spans="1:12">
      <c r="A5" s="10" t="s">
        <v>8</v>
      </c>
      <c r="B5" s="10"/>
      <c r="C5" s="14">
        <v>1</v>
      </c>
      <c r="D5" s="12">
        <v>0</v>
      </c>
      <c r="E5" s="12">
        <v>0</v>
      </c>
      <c r="F5" s="27" t="s">
        <v>9</v>
      </c>
      <c r="G5" s="14">
        <v>1</v>
      </c>
      <c r="H5" s="12">
        <v>0</v>
      </c>
      <c r="I5" s="12">
        <v>0</v>
      </c>
      <c r="J5" s="2"/>
      <c r="K5" s="2"/>
      <c r="L5" s="2"/>
    </row>
    <row r="6" ht="14.2" customHeight="1" spans="1:12">
      <c r="A6" s="11" t="s">
        <v>10</v>
      </c>
      <c r="B6" s="11"/>
      <c r="C6" s="14">
        <v>2</v>
      </c>
      <c r="D6" s="12">
        <v>0</v>
      </c>
      <c r="E6" s="12">
        <v>0</v>
      </c>
      <c r="F6" s="27" t="s">
        <v>11</v>
      </c>
      <c r="G6" s="14">
        <v>2</v>
      </c>
      <c r="H6" s="12">
        <v>0</v>
      </c>
      <c r="I6" s="12">
        <v>0</v>
      </c>
      <c r="J6" s="2"/>
      <c r="K6" s="2"/>
      <c r="L6" s="2"/>
    </row>
    <row r="7" ht="14.2" customHeight="1" spans="1:12">
      <c r="A7" s="11" t="s">
        <v>12</v>
      </c>
      <c r="B7" s="11"/>
      <c r="C7" s="14">
        <v>3</v>
      </c>
      <c r="D7" s="12"/>
      <c r="E7" s="12"/>
      <c r="F7" s="27" t="s">
        <v>13</v>
      </c>
      <c r="G7" s="14">
        <v>3</v>
      </c>
      <c r="H7" s="12"/>
      <c r="I7" s="12"/>
      <c r="J7" s="2"/>
      <c r="K7" s="2"/>
      <c r="L7" s="2"/>
    </row>
    <row r="8" ht="14.2" customHeight="1" spans="1:12">
      <c r="A8" s="11" t="s">
        <v>14</v>
      </c>
      <c r="B8" s="11"/>
      <c r="C8" s="14">
        <v>4</v>
      </c>
      <c r="D8" s="12">
        <v>0</v>
      </c>
      <c r="E8" s="12">
        <v>0</v>
      </c>
      <c r="F8" s="27" t="s">
        <v>15</v>
      </c>
      <c r="G8" s="14">
        <v>4</v>
      </c>
      <c r="H8" s="12">
        <v>0</v>
      </c>
      <c r="I8" s="12">
        <v>0</v>
      </c>
      <c r="J8" s="2"/>
      <c r="K8" s="2"/>
      <c r="L8" s="2"/>
    </row>
    <row r="9" ht="14.2" customHeight="1" spans="1:12">
      <c r="A9" s="11" t="s">
        <v>16</v>
      </c>
      <c r="B9" s="11"/>
      <c r="C9" s="14">
        <v>5</v>
      </c>
      <c r="D9" s="45">
        <v>0</v>
      </c>
      <c r="E9" s="45">
        <v>0</v>
      </c>
      <c r="F9" s="27" t="s">
        <v>17</v>
      </c>
      <c r="G9" s="14">
        <v>5</v>
      </c>
      <c r="H9" s="45">
        <v>0</v>
      </c>
      <c r="I9" s="45">
        <v>0</v>
      </c>
      <c r="J9" s="2"/>
      <c r="K9" s="2"/>
      <c r="L9" s="2"/>
    </row>
    <row r="10" ht="14.2" customHeight="1" spans="1:12">
      <c r="A10" s="10" t="s">
        <v>18</v>
      </c>
      <c r="B10" s="10"/>
      <c r="C10" s="14">
        <v>6</v>
      </c>
      <c r="D10" s="28"/>
      <c r="E10" s="28"/>
      <c r="F10" s="27" t="s">
        <v>19</v>
      </c>
      <c r="G10" s="14">
        <v>6</v>
      </c>
      <c r="H10" s="45">
        <v>0</v>
      </c>
      <c r="I10" s="45">
        <v>0</v>
      </c>
      <c r="J10" s="2"/>
      <c r="K10" s="2"/>
      <c r="L10" s="2"/>
    </row>
    <row r="11" ht="14.2" customHeight="1" spans="1:12">
      <c r="A11" s="11" t="s">
        <v>20</v>
      </c>
      <c r="B11" s="11"/>
      <c r="C11" s="14">
        <v>7</v>
      </c>
      <c r="D11" s="45">
        <v>0</v>
      </c>
      <c r="E11" s="45">
        <v>0</v>
      </c>
      <c r="F11" s="27" t="s">
        <v>21</v>
      </c>
      <c r="G11" s="14">
        <v>7</v>
      </c>
      <c r="H11" s="28">
        <v>0</v>
      </c>
      <c r="I11" s="28">
        <v>0</v>
      </c>
      <c r="J11" s="2"/>
      <c r="K11" s="2"/>
      <c r="L11" s="2"/>
    </row>
    <row r="12" ht="14.2" customHeight="1" spans="1:12">
      <c r="A12" s="11" t="s">
        <v>22</v>
      </c>
      <c r="B12" s="11"/>
      <c r="C12" s="14">
        <v>8</v>
      </c>
      <c r="D12" s="46">
        <v>0</v>
      </c>
      <c r="E12" s="46">
        <v>0</v>
      </c>
      <c r="F12" s="27" t="s">
        <v>23</v>
      </c>
      <c r="G12" s="14">
        <v>8</v>
      </c>
      <c r="H12" s="12">
        <v>0</v>
      </c>
      <c r="I12" s="12">
        <v>0</v>
      </c>
      <c r="J12" s="2"/>
      <c r="K12" s="2"/>
      <c r="L12" s="2"/>
    </row>
    <row r="13" ht="14.2" customHeight="1" spans="1:12">
      <c r="A13" s="11" t="s">
        <v>24</v>
      </c>
      <c r="B13" s="11"/>
      <c r="C13" s="14">
        <v>9</v>
      </c>
      <c r="D13" s="12">
        <v>0</v>
      </c>
      <c r="E13" s="12">
        <v>0</v>
      </c>
      <c r="F13" s="27" t="s">
        <v>25</v>
      </c>
      <c r="G13" s="14">
        <v>9</v>
      </c>
      <c r="H13" s="28">
        <v>0</v>
      </c>
      <c r="I13" s="28">
        <v>0</v>
      </c>
      <c r="J13" s="2"/>
      <c r="K13" s="2"/>
      <c r="L13" s="2"/>
    </row>
    <row r="14" ht="14.2" customHeight="1" spans="1:12">
      <c r="A14" s="11" t="s">
        <v>26</v>
      </c>
      <c r="B14" s="11"/>
      <c r="C14" s="14">
        <v>10</v>
      </c>
      <c r="D14" s="28">
        <v>0</v>
      </c>
      <c r="E14" s="28">
        <v>0</v>
      </c>
      <c r="F14" s="27" t="s">
        <v>27</v>
      </c>
      <c r="G14" s="14">
        <v>10</v>
      </c>
      <c r="H14" s="46">
        <v>0</v>
      </c>
      <c r="I14" s="46">
        <v>0</v>
      </c>
      <c r="J14" s="2"/>
      <c r="K14" s="13"/>
      <c r="L14" s="13"/>
    </row>
    <row r="15" ht="14.2" customHeight="1" spans="1:12">
      <c r="A15" s="11" t="s">
        <v>28</v>
      </c>
      <c r="B15" s="11"/>
      <c r="C15" s="14">
        <v>11</v>
      </c>
      <c r="D15" s="12">
        <v>0</v>
      </c>
      <c r="E15" s="12">
        <v>0</v>
      </c>
      <c r="F15" s="27" t="s">
        <v>29</v>
      </c>
      <c r="G15" s="14">
        <v>11</v>
      </c>
      <c r="H15" s="12">
        <v>0</v>
      </c>
      <c r="I15" s="12">
        <v>0</v>
      </c>
      <c r="J15" s="2"/>
      <c r="K15" s="2"/>
      <c r="L15" s="2"/>
    </row>
    <row r="16" ht="14.2" customHeight="1" spans="1:12">
      <c r="A16" s="11" t="s">
        <v>30</v>
      </c>
      <c r="B16" s="11"/>
      <c r="C16" s="14">
        <v>12</v>
      </c>
      <c r="D16" s="12">
        <v>0</v>
      </c>
      <c r="E16" s="12">
        <v>0</v>
      </c>
      <c r="F16" s="27" t="s">
        <v>31</v>
      </c>
      <c r="G16" s="14">
        <v>12</v>
      </c>
      <c r="H16" s="28">
        <v>0</v>
      </c>
      <c r="I16" s="28">
        <v>0</v>
      </c>
      <c r="J16" s="2"/>
      <c r="K16" s="2"/>
      <c r="L16" s="2"/>
    </row>
    <row r="17" ht="14.2" customHeight="1" spans="1:12">
      <c r="A17" s="11" t="s">
        <v>32</v>
      </c>
      <c r="B17" s="11"/>
      <c r="C17" s="14">
        <v>13</v>
      </c>
      <c r="D17" s="12"/>
      <c r="E17" s="12"/>
      <c r="F17" s="27" t="s">
        <v>33</v>
      </c>
      <c r="G17" s="14">
        <v>13</v>
      </c>
      <c r="H17" s="28"/>
      <c r="I17" s="28"/>
      <c r="J17" s="2"/>
      <c r="K17" s="2"/>
      <c r="L17" s="2"/>
    </row>
    <row r="18" ht="14.2" customHeight="1" spans="1:12">
      <c r="A18" s="11" t="s">
        <v>34</v>
      </c>
      <c r="B18" s="11"/>
      <c r="C18" s="14">
        <v>14</v>
      </c>
      <c r="D18" s="18"/>
      <c r="E18" s="18"/>
      <c r="F18" s="27" t="s">
        <v>35</v>
      </c>
      <c r="G18" s="14">
        <v>14</v>
      </c>
      <c r="H18" s="18"/>
      <c r="I18" s="18"/>
      <c r="J18" s="2"/>
      <c r="K18" s="2"/>
      <c r="L18" s="2"/>
    </row>
    <row r="19" ht="14.2" customHeight="1" spans="1:12">
      <c r="A19" s="11" t="s">
        <v>36</v>
      </c>
      <c r="B19" s="11"/>
      <c r="C19" s="14">
        <v>15</v>
      </c>
      <c r="D19" s="31">
        <v>0</v>
      </c>
      <c r="E19" s="31">
        <v>0</v>
      </c>
      <c r="F19" s="27" t="s">
        <v>37</v>
      </c>
      <c r="G19" s="14">
        <v>15</v>
      </c>
      <c r="H19" s="18"/>
      <c r="I19" s="18"/>
      <c r="J19" s="2"/>
      <c r="K19" s="2"/>
      <c r="L19" s="2"/>
    </row>
    <row r="20" ht="14.2" customHeight="1" spans="1:12">
      <c r="A20" s="47" t="s">
        <v>38</v>
      </c>
      <c r="B20" s="47"/>
      <c r="C20" s="14">
        <v>16</v>
      </c>
      <c r="D20" s="9">
        <f>SUM(D5:D19)-D13-D14</f>
        <v>0</v>
      </c>
      <c r="E20" s="9">
        <f>SUM(E5:E19)-E13-E14</f>
        <v>0</v>
      </c>
      <c r="F20" s="48" t="s">
        <v>39</v>
      </c>
      <c r="G20" s="14">
        <v>16</v>
      </c>
      <c r="H20" s="9">
        <f>SUM(H5:H19)-H15-H16</f>
        <v>0</v>
      </c>
      <c r="I20" s="9">
        <f>SUM(I5:I19)-I15-I16</f>
        <v>0</v>
      </c>
      <c r="J20" s="2"/>
      <c r="K20" s="2"/>
      <c r="L20" s="2"/>
    </row>
    <row r="21" ht="14.2" customHeight="1" spans="1:12">
      <c r="A21" s="11" t="s">
        <v>40</v>
      </c>
      <c r="B21" s="11"/>
      <c r="C21" s="14">
        <v>17</v>
      </c>
      <c r="D21" s="12">
        <v>0</v>
      </c>
      <c r="E21" s="12">
        <v>0</v>
      </c>
      <c r="F21" s="27" t="s">
        <v>41</v>
      </c>
      <c r="G21" s="14">
        <v>17</v>
      </c>
      <c r="H21" s="12">
        <v>0</v>
      </c>
      <c r="I21" s="12">
        <v>0</v>
      </c>
      <c r="J21" s="2"/>
      <c r="K21" s="2"/>
      <c r="L21" s="2"/>
    </row>
    <row r="22" ht="14.2" customHeight="1" spans="1:12">
      <c r="A22" s="11" t="s">
        <v>42</v>
      </c>
      <c r="B22" s="11"/>
      <c r="C22" s="14">
        <v>18</v>
      </c>
      <c r="D22" s="12">
        <v>0</v>
      </c>
      <c r="E22" s="12">
        <v>0</v>
      </c>
      <c r="F22" s="27" t="s">
        <v>43</v>
      </c>
      <c r="G22" s="14">
        <v>18</v>
      </c>
      <c r="H22" s="12">
        <v>0</v>
      </c>
      <c r="I22" s="12">
        <v>0</v>
      </c>
      <c r="J22" s="2"/>
      <c r="K22" s="2"/>
      <c r="L22" s="2"/>
    </row>
    <row r="23" ht="14.2" customHeight="1" spans="1:12">
      <c r="A23" s="11" t="s">
        <v>44</v>
      </c>
      <c r="B23" s="11"/>
      <c r="C23" s="14">
        <v>19</v>
      </c>
      <c r="D23" s="12">
        <v>0</v>
      </c>
      <c r="E23" s="12">
        <v>0</v>
      </c>
      <c r="F23" s="27" t="s">
        <v>45</v>
      </c>
      <c r="G23" s="14">
        <v>19</v>
      </c>
      <c r="H23" s="18"/>
      <c r="I23" s="18"/>
      <c r="J23" s="2"/>
      <c r="K23" s="2"/>
      <c r="L23" s="2"/>
    </row>
    <row r="24" ht="14.2" customHeight="1" spans="1:12">
      <c r="A24" s="11" t="s">
        <v>46</v>
      </c>
      <c r="B24" s="11"/>
      <c r="C24" s="14">
        <v>20</v>
      </c>
      <c r="D24" s="12">
        <v>0</v>
      </c>
      <c r="E24" s="12">
        <v>0</v>
      </c>
      <c r="F24" s="27" t="s">
        <v>47</v>
      </c>
      <c r="G24" s="14">
        <v>20</v>
      </c>
      <c r="H24" s="18"/>
      <c r="I24" s="18"/>
      <c r="J24" s="2"/>
      <c r="K24" s="2"/>
      <c r="L24" s="2"/>
    </row>
    <row r="25" ht="14.2" customHeight="1" spans="1:12">
      <c r="A25" s="11" t="s">
        <v>48</v>
      </c>
      <c r="B25" s="11"/>
      <c r="C25" s="14">
        <v>21</v>
      </c>
      <c r="D25" s="12"/>
      <c r="E25" s="12"/>
      <c r="F25" s="27" t="s">
        <v>49</v>
      </c>
      <c r="G25" s="14">
        <v>21</v>
      </c>
      <c r="H25" s="18"/>
      <c r="I25" s="18"/>
      <c r="J25" s="2"/>
      <c r="K25" s="2"/>
      <c r="L25" s="2"/>
    </row>
    <row r="26" ht="14.2" customHeight="1" spans="1:12">
      <c r="A26" s="11" t="s">
        <v>50</v>
      </c>
      <c r="B26" s="11"/>
      <c r="C26" s="14">
        <v>22</v>
      </c>
      <c r="D26" s="12"/>
      <c r="E26" s="12"/>
      <c r="F26" s="27" t="s">
        <v>51</v>
      </c>
      <c r="G26" s="14">
        <v>22</v>
      </c>
      <c r="H26" s="18">
        <v>0</v>
      </c>
      <c r="I26" s="18">
        <v>0</v>
      </c>
      <c r="J26" s="2"/>
      <c r="K26" s="2"/>
      <c r="L26" s="2"/>
    </row>
    <row r="27" ht="14.2" customHeight="1" spans="1:12">
      <c r="A27" s="11" t="s">
        <v>52</v>
      </c>
      <c r="B27" s="11"/>
      <c r="C27" s="14">
        <v>23</v>
      </c>
      <c r="D27" s="12">
        <v>0</v>
      </c>
      <c r="E27" s="12">
        <v>0</v>
      </c>
      <c r="F27" s="27" t="s">
        <v>53</v>
      </c>
      <c r="G27" s="14">
        <v>23</v>
      </c>
      <c r="H27" s="18"/>
      <c r="I27" s="18"/>
      <c r="J27" s="2"/>
      <c r="K27" s="2"/>
      <c r="L27" s="2"/>
    </row>
    <row r="28" ht="14.2" customHeight="1" spans="1:12">
      <c r="A28" s="11" t="s">
        <v>54</v>
      </c>
      <c r="B28" s="11"/>
      <c r="C28" s="14">
        <v>24</v>
      </c>
      <c r="D28" s="12">
        <v>0</v>
      </c>
      <c r="E28" s="12">
        <v>0</v>
      </c>
      <c r="F28" s="27" t="s">
        <v>55</v>
      </c>
      <c r="G28" s="14">
        <v>24</v>
      </c>
      <c r="H28" s="18">
        <v>0</v>
      </c>
      <c r="I28" s="18">
        <v>0</v>
      </c>
      <c r="J28" s="2"/>
      <c r="K28" s="2"/>
      <c r="L28" s="2"/>
    </row>
    <row r="29" ht="14.2" customHeight="1" spans="1:12">
      <c r="A29" s="11" t="s">
        <v>56</v>
      </c>
      <c r="B29" s="49"/>
      <c r="C29" s="14">
        <v>25</v>
      </c>
      <c r="D29" s="12">
        <v>0</v>
      </c>
      <c r="E29" s="12">
        <v>0</v>
      </c>
      <c r="F29" s="27" t="s">
        <v>57</v>
      </c>
      <c r="G29" s="14">
        <v>25</v>
      </c>
      <c r="H29" s="18">
        <v>0</v>
      </c>
      <c r="I29" s="18">
        <v>0</v>
      </c>
      <c r="J29" s="2"/>
      <c r="K29" s="2"/>
      <c r="L29" s="2"/>
    </row>
    <row r="30" ht="14.2" customHeight="1" spans="1:12">
      <c r="A30" s="11" t="s">
        <v>58</v>
      </c>
      <c r="B30" s="11"/>
      <c r="C30" s="14">
        <v>26</v>
      </c>
      <c r="D30" s="12">
        <v>0</v>
      </c>
      <c r="E30" s="12">
        <v>0</v>
      </c>
      <c r="F30" s="27" t="s">
        <v>59</v>
      </c>
      <c r="G30" s="14">
        <v>26</v>
      </c>
      <c r="H30" s="18">
        <v>0</v>
      </c>
      <c r="I30" s="18">
        <v>0</v>
      </c>
      <c r="J30" s="2"/>
      <c r="K30" s="2"/>
      <c r="L30" s="2"/>
    </row>
    <row r="31" ht="14.2" customHeight="1" spans="1:12">
      <c r="A31" s="11" t="s">
        <v>60</v>
      </c>
      <c r="B31" s="11"/>
      <c r="C31" s="14">
        <v>27</v>
      </c>
      <c r="D31" s="12">
        <v>0</v>
      </c>
      <c r="E31" s="12">
        <v>0</v>
      </c>
      <c r="F31" s="27" t="s">
        <v>61</v>
      </c>
      <c r="G31" s="14">
        <v>27</v>
      </c>
      <c r="H31" s="18"/>
      <c r="I31" s="18"/>
      <c r="J31" s="2"/>
      <c r="K31" s="2"/>
      <c r="L31" s="2"/>
    </row>
    <row r="32" ht="14.2" customHeight="1" spans="1:12">
      <c r="A32" s="11" t="s">
        <v>62</v>
      </c>
      <c r="B32" s="11"/>
      <c r="C32" s="14">
        <v>28</v>
      </c>
      <c r="D32" s="12"/>
      <c r="E32" s="12"/>
      <c r="F32" s="27" t="s">
        <v>63</v>
      </c>
      <c r="G32" s="14">
        <v>28</v>
      </c>
      <c r="H32" s="9">
        <f>SUM(H21:H31)-H23-H24-H27</f>
        <v>0</v>
      </c>
      <c r="I32" s="9">
        <f>SUM(I21:I31)-I23-I24-I27</f>
        <v>0</v>
      </c>
      <c r="J32" s="2"/>
      <c r="K32" s="2"/>
      <c r="L32" s="2"/>
    </row>
    <row r="33" ht="14.2" customHeight="1" spans="1:12">
      <c r="A33" s="11" t="s">
        <v>64</v>
      </c>
      <c r="B33" s="11"/>
      <c r="C33" s="14">
        <v>29</v>
      </c>
      <c r="D33" s="12"/>
      <c r="E33" s="12"/>
      <c r="F33" s="48" t="s">
        <v>65</v>
      </c>
      <c r="G33" s="14">
        <v>29</v>
      </c>
      <c r="H33" s="9">
        <f>H20+H32</f>
        <v>0</v>
      </c>
      <c r="I33" s="9">
        <f>I20+I32</f>
        <v>0</v>
      </c>
      <c r="J33" s="2"/>
      <c r="K33" s="2"/>
      <c r="L33" s="2"/>
    </row>
    <row r="34" ht="14.2" customHeight="1" spans="1:12">
      <c r="A34" s="11" t="s">
        <v>66</v>
      </c>
      <c r="B34" s="11"/>
      <c r="C34" s="14">
        <v>30</v>
      </c>
      <c r="D34" s="18">
        <v>0</v>
      </c>
      <c r="E34" s="18">
        <v>0</v>
      </c>
      <c r="F34" s="27" t="s">
        <v>67</v>
      </c>
      <c r="G34" s="14">
        <v>30</v>
      </c>
      <c r="H34" s="18">
        <v>0</v>
      </c>
      <c r="I34" s="18">
        <v>0</v>
      </c>
      <c r="J34" s="2"/>
      <c r="K34" s="2"/>
      <c r="L34" s="2"/>
    </row>
    <row r="35" ht="14.2" customHeight="1" spans="1:12">
      <c r="A35" s="11" t="s">
        <v>68</v>
      </c>
      <c r="B35" s="11"/>
      <c r="C35" s="14">
        <v>31</v>
      </c>
      <c r="D35" s="18">
        <v>0</v>
      </c>
      <c r="E35" s="18">
        <v>0</v>
      </c>
      <c r="F35" s="27" t="s">
        <v>69</v>
      </c>
      <c r="G35" s="14">
        <v>31</v>
      </c>
      <c r="H35" s="18">
        <v>0</v>
      </c>
      <c r="I35" s="18">
        <v>0</v>
      </c>
      <c r="J35" s="2"/>
      <c r="K35" s="2"/>
      <c r="L35" s="2"/>
    </row>
    <row r="36" ht="14.2" customHeight="1" spans="1:12">
      <c r="A36" s="11" t="s">
        <v>70</v>
      </c>
      <c r="B36" s="49"/>
      <c r="C36" s="14">
        <v>32</v>
      </c>
      <c r="D36" s="18">
        <v>0</v>
      </c>
      <c r="E36" s="18">
        <v>0</v>
      </c>
      <c r="F36" s="27" t="s">
        <v>45</v>
      </c>
      <c r="G36" s="14">
        <v>32</v>
      </c>
      <c r="H36" s="18">
        <v>0</v>
      </c>
      <c r="I36" s="18">
        <v>0</v>
      </c>
      <c r="J36" s="2"/>
      <c r="K36" s="2"/>
      <c r="L36" s="2"/>
    </row>
    <row r="37" ht="14.2" customHeight="1" spans="1:12">
      <c r="A37" s="11" t="s">
        <v>71</v>
      </c>
      <c r="B37" s="49"/>
      <c r="C37" s="14">
        <v>33</v>
      </c>
      <c r="D37" s="18">
        <v>0</v>
      </c>
      <c r="E37" s="18">
        <v>0</v>
      </c>
      <c r="F37" s="27" t="s">
        <v>47</v>
      </c>
      <c r="G37" s="14">
        <v>33</v>
      </c>
      <c r="H37" s="18">
        <v>0</v>
      </c>
      <c r="I37" s="18">
        <v>0</v>
      </c>
      <c r="J37" s="2"/>
      <c r="K37" s="2"/>
      <c r="L37" s="2"/>
    </row>
    <row r="38" ht="14.2" customHeight="1" spans="1:12">
      <c r="A38" s="11" t="s">
        <v>72</v>
      </c>
      <c r="B38" s="11"/>
      <c r="C38" s="14">
        <v>34</v>
      </c>
      <c r="D38" s="18">
        <v>0</v>
      </c>
      <c r="E38" s="18">
        <v>0</v>
      </c>
      <c r="F38" s="27" t="s">
        <v>73</v>
      </c>
      <c r="G38" s="14">
        <v>34</v>
      </c>
      <c r="H38" s="18">
        <v>0</v>
      </c>
      <c r="I38" s="18">
        <v>0</v>
      </c>
      <c r="J38" s="2"/>
      <c r="K38" s="2"/>
      <c r="L38" s="2"/>
    </row>
    <row r="39" ht="14.2" customHeight="1" spans="1:12">
      <c r="A39" s="11" t="s">
        <v>74</v>
      </c>
      <c r="B39" s="11"/>
      <c r="C39" s="14">
        <v>35</v>
      </c>
      <c r="D39" s="12">
        <v>0</v>
      </c>
      <c r="E39" s="12">
        <v>0</v>
      </c>
      <c r="F39" s="27" t="s">
        <v>75</v>
      </c>
      <c r="G39" s="14">
        <v>35</v>
      </c>
      <c r="H39" s="18">
        <v>0</v>
      </c>
      <c r="I39" s="18">
        <v>0</v>
      </c>
      <c r="J39" s="2"/>
      <c r="K39" s="2"/>
      <c r="L39" s="2"/>
    </row>
    <row r="40" ht="14.2" customHeight="1" spans="1:12">
      <c r="A40" s="11"/>
      <c r="B40" s="49"/>
      <c r="C40" s="14">
        <v>36</v>
      </c>
      <c r="D40" s="12"/>
      <c r="E40" s="12"/>
      <c r="F40" s="27" t="s">
        <v>76</v>
      </c>
      <c r="G40" s="14">
        <v>36</v>
      </c>
      <c r="H40" s="18"/>
      <c r="I40" s="18"/>
      <c r="J40" s="2"/>
      <c r="K40" s="2"/>
      <c r="L40" s="2"/>
    </row>
    <row r="41" ht="14.2" customHeight="1" spans="1:12">
      <c r="A41" s="11"/>
      <c r="B41" s="11"/>
      <c r="C41" s="14">
        <v>37</v>
      </c>
      <c r="D41" s="18"/>
      <c r="E41" s="18"/>
      <c r="F41" s="27" t="s">
        <v>77</v>
      </c>
      <c r="G41" s="14">
        <v>37</v>
      </c>
      <c r="H41" s="18">
        <v>0</v>
      </c>
      <c r="I41" s="18">
        <v>0</v>
      </c>
      <c r="J41" s="2"/>
      <c r="K41" s="2"/>
      <c r="L41" s="2"/>
    </row>
    <row r="42" ht="14.2" customHeight="1" spans="1:12">
      <c r="A42" s="11"/>
      <c r="B42" s="11"/>
      <c r="C42" s="14">
        <v>38</v>
      </c>
      <c r="D42" s="12"/>
      <c r="E42" s="12"/>
      <c r="F42" s="27" t="s">
        <v>78</v>
      </c>
      <c r="G42" s="14">
        <v>38</v>
      </c>
      <c r="H42" s="18">
        <v>0</v>
      </c>
      <c r="I42" s="18">
        <v>0</v>
      </c>
      <c r="J42" s="2"/>
      <c r="K42" s="2"/>
      <c r="L42" s="2"/>
    </row>
    <row r="43" ht="14.2" customHeight="1" spans="1:12">
      <c r="A43" s="11"/>
      <c r="B43" s="11"/>
      <c r="C43" s="14">
        <v>39</v>
      </c>
      <c r="D43" s="12"/>
      <c r="E43" s="12"/>
      <c r="F43" s="27" t="s">
        <v>79</v>
      </c>
      <c r="G43" s="14">
        <v>39</v>
      </c>
      <c r="H43" s="12" t="e">
        <f>#REF!</f>
        <v>#REF!</v>
      </c>
      <c r="I43" s="12" t="e">
        <f>#REF!</f>
        <v>#REF!</v>
      </c>
      <c r="J43" s="2"/>
      <c r="K43" s="2"/>
      <c r="L43" s="2"/>
    </row>
    <row r="44" ht="14.2" customHeight="1" spans="1:12">
      <c r="A44" s="11"/>
      <c r="B44" s="11"/>
      <c r="C44" s="14">
        <v>40</v>
      </c>
      <c r="D44" s="12"/>
      <c r="E44" s="12"/>
      <c r="F44" s="27" t="s">
        <v>80</v>
      </c>
      <c r="G44" s="14">
        <v>40</v>
      </c>
      <c r="H44" s="12"/>
      <c r="I44" s="12">
        <f>利润表!E30</f>
        <v>0</v>
      </c>
      <c r="J44" s="2"/>
      <c r="K44" s="2"/>
      <c r="L44" s="2"/>
    </row>
    <row r="45" ht="14.2" customHeight="1" spans="1:12">
      <c r="A45" s="11"/>
      <c r="B45" s="11"/>
      <c r="C45" s="14">
        <v>41</v>
      </c>
      <c r="D45" s="12"/>
      <c r="E45" s="12"/>
      <c r="F45" s="27" t="s">
        <v>81</v>
      </c>
      <c r="G45" s="14">
        <v>41</v>
      </c>
      <c r="H45" s="18"/>
      <c r="I45" s="18"/>
      <c r="J45" s="2"/>
      <c r="K45" s="2"/>
      <c r="L45" s="2"/>
    </row>
    <row r="46" ht="14.2" customHeight="1" spans="1:12">
      <c r="A46" s="47" t="s">
        <v>82</v>
      </c>
      <c r="B46" s="47"/>
      <c r="C46" s="14">
        <v>42</v>
      </c>
      <c r="D46" s="9">
        <f>SUM(D21:D39)-D30</f>
        <v>0</v>
      </c>
      <c r="E46" s="9">
        <f>SUM(E21:E39)-E30</f>
        <v>0</v>
      </c>
      <c r="F46" s="27" t="s">
        <v>83</v>
      </c>
      <c r="G46" s="14">
        <v>42</v>
      </c>
      <c r="H46" s="9" t="e">
        <f>H34+H35+H38-H39+H40+H41+H42+H43+H45</f>
        <v>#REF!</v>
      </c>
      <c r="I46" s="9" t="e">
        <f>I34+I35+I38-I39+I40+I41+I42+I43+I45</f>
        <v>#REF!</v>
      </c>
      <c r="J46" s="2"/>
      <c r="K46" s="2"/>
      <c r="L46" s="2"/>
    </row>
    <row r="47" ht="14.2" customHeight="1" spans="1:12">
      <c r="A47" s="11"/>
      <c r="B47" s="11"/>
      <c r="C47" s="14">
        <v>43</v>
      </c>
      <c r="D47" s="12"/>
      <c r="E47" s="12"/>
      <c r="F47" s="27" t="s">
        <v>84</v>
      </c>
      <c r="G47" s="14">
        <v>43</v>
      </c>
      <c r="H47" s="18"/>
      <c r="I47" s="18"/>
      <c r="J47" s="2"/>
      <c r="K47" s="2"/>
      <c r="L47" s="2"/>
    </row>
    <row r="48" ht="14.2" customHeight="1" spans="1:12">
      <c r="A48" s="11"/>
      <c r="B48" s="11"/>
      <c r="C48" s="14">
        <v>44</v>
      </c>
      <c r="D48" s="12"/>
      <c r="E48" s="12"/>
      <c r="F48" s="48" t="s">
        <v>85</v>
      </c>
      <c r="G48" s="14">
        <v>44</v>
      </c>
      <c r="H48" s="9" t="e">
        <f>H46+H47</f>
        <v>#REF!</v>
      </c>
      <c r="I48" s="9" t="e">
        <f>I46+I47</f>
        <v>#REF!</v>
      </c>
      <c r="J48" s="2"/>
      <c r="K48" s="2"/>
      <c r="L48" s="2"/>
    </row>
    <row r="49" ht="14.2" customHeight="1" spans="1:12">
      <c r="A49" s="47" t="s">
        <v>86</v>
      </c>
      <c r="B49" s="47"/>
      <c r="C49" s="14">
        <v>45</v>
      </c>
      <c r="D49" s="9">
        <f>D20+D46</f>
        <v>0</v>
      </c>
      <c r="E49" s="9">
        <f>E20+E46</f>
        <v>0</v>
      </c>
      <c r="F49" s="48" t="s">
        <v>87</v>
      </c>
      <c r="G49" s="14">
        <v>45</v>
      </c>
      <c r="H49" s="9" t="e">
        <f>H33+H48</f>
        <v>#REF!</v>
      </c>
      <c r="I49" s="9" t="e">
        <f>I33+I48</f>
        <v>#REF!</v>
      </c>
      <c r="J49" s="2"/>
      <c r="K49" s="2"/>
      <c r="L49" s="2"/>
    </row>
  </sheetData>
  <mergeCells count="45">
    <mergeCell ref="A1:I1"/>
    <mergeCell ref="B3:C3"/>
    <mergeCell ref="E3:F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35:B35"/>
    <mergeCell ref="A38:B38"/>
    <mergeCell ref="A39:B39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workbookViewId="0">
      <selection activeCell="E28" sqref="E28"/>
    </sheetView>
  </sheetViews>
  <sheetFormatPr defaultColWidth="9" defaultRowHeight="14.4" outlineLevelCol="5"/>
  <cols>
    <col min="1" max="1" width="11.4814814814815" customWidth="1"/>
    <col min="2" max="2" width="55.7777777777778" customWidth="1"/>
    <col min="3" max="3" width="5.47222222222222" customWidth="1"/>
    <col min="4" max="4" width="20.2314814814815" customWidth="1"/>
    <col min="5" max="6" width="19.1388888888889" customWidth="1"/>
  </cols>
  <sheetData>
    <row r="1" ht="14.2" customHeight="1" spans="1:6">
      <c r="A1" s="38" t="s">
        <v>88</v>
      </c>
      <c r="B1" s="38"/>
      <c r="C1" s="38"/>
      <c r="D1" s="38"/>
      <c r="E1" s="38"/>
      <c r="F1" s="38"/>
    </row>
    <row r="2" ht="14.2" customHeight="1" spans="1:6">
      <c r="A2" s="38"/>
      <c r="B2" s="38"/>
      <c r="C2" s="38"/>
      <c r="D2" s="39"/>
      <c r="E2" s="39"/>
      <c r="F2" s="39"/>
    </row>
    <row r="3" ht="14.2" customHeight="1" spans="1:6">
      <c r="A3" s="23" t="s">
        <v>89</v>
      </c>
      <c r="B3" s="23">
        <v>0</v>
      </c>
      <c r="C3" s="23"/>
      <c r="D3" s="40">
        <v>0</v>
      </c>
      <c r="E3" s="26"/>
      <c r="F3" s="26" t="s">
        <v>90</v>
      </c>
    </row>
    <row r="4" ht="14.2" customHeight="1" spans="1:6">
      <c r="A4" s="41" t="s">
        <v>91</v>
      </c>
      <c r="B4" s="41"/>
      <c r="C4" s="42" t="s">
        <v>4</v>
      </c>
      <c r="D4" s="43" t="s">
        <v>92</v>
      </c>
      <c r="E4" s="43" t="s">
        <v>93</v>
      </c>
      <c r="F4" s="7" t="s">
        <v>94</v>
      </c>
    </row>
    <row r="5" ht="14.2" customHeight="1" spans="1:6">
      <c r="A5" s="44" t="s">
        <v>95</v>
      </c>
      <c r="B5" s="44"/>
      <c r="C5" s="14">
        <v>1</v>
      </c>
      <c r="D5" s="18">
        <v>0</v>
      </c>
      <c r="E5" s="18">
        <v>0</v>
      </c>
      <c r="F5" s="12">
        <v>0</v>
      </c>
    </row>
    <row r="6" ht="14.2" customHeight="1" spans="1:6">
      <c r="A6" s="44" t="s">
        <v>96</v>
      </c>
      <c r="B6" s="44"/>
      <c r="C6" s="14">
        <v>2</v>
      </c>
      <c r="D6" s="18">
        <f>SUM(D7:D12)</f>
        <v>0</v>
      </c>
      <c r="E6" s="18">
        <f>SUM(E7:E12)</f>
        <v>0</v>
      </c>
      <c r="F6" s="18">
        <f>SUM(F7:F12)</f>
        <v>0</v>
      </c>
    </row>
    <row r="7" ht="14.2" customHeight="1" spans="1:6">
      <c r="A7" s="44" t="s">
        <v>97</v>
      </c>
      <c r="B7" s="44"/>
      <c r="C7" s="14">
        <v>3</v>
      </c>
      <c r="D7" s="18">
        <v>0</v>
      </c>
      <c r="E7" s="18">
        <v>0</v>
      </c>
      <c r="F7" s="12">
        <v>0</v>
      </c>
    </row>
    <row r="8" ht="14.2" customHeight="1" spans="1:6">
      <c r="A8" s="44" t="s">
        <v>98</v>
      </c>
      <c r="B8" s="44"/>
      <c r="C8" s="14">
        <v>4</v>
      </c>
      <c r="D8" s="18">
        <v>0</v>
      </c>
      <c r="E8" s="18">
        <v>0</v>
      </c>
      <c r="F8" s="12">
        <v>0</v>
      </c>
    </row>
    <row r="9" ht="14.2" customHeight="1" spans="1:6">
      <c r="A9" s="44" t="s">
        <v>99</v>
      </c>
      <c r="B9" s="44"/>
      <c r="C9" s="14">
        <v>5</v>
      </c>
      <c r="D9" s="12">
        <v>0</v>
      </c>
      <c r="E9" s="12">
        <v>0</v>
      </c>
      <c r="F9" s="12">
        <v>0</v>
      </c>
    </row>
    <row r="10" ht="14.2" customHeight="1" spans="1:6">
      <c r="A10" s="44" t="s">
        <v>100</v>
      </c>
      <c r="B10" s="44"/>
      <c r="C10" s="14">
        <v>6</v>
      </c>
      <c r="D10" s="12">
        <v>0</v>
      </c>
      <c r="E10" s="12">
        <v>0</v>
      </c>
      <c r="F10" s="12">
        <v>0</v>
      </c>
    </row>
    <row r="11" ht="14.2" customHeight="1" spans="1:6">
      <c r="A11" s="44" t="s">
        <v>101</v>
      </c>
      <c r="B11" s="44"/>
      <c r="C11" s="14">
        <v>7</v>
      </c>
      <c r="D11" s="12">
        <v>0</v>
      </c>
      <c r="E11" s="12">
        <v>0</v>
      </c>
      <c r="F11" s="12">
        <v>0</v>
      </c>
    </row>
    <row r="12" ht="14.2" customHeight="1" spans="1:6">
      <c r="A12" s="44" t="s">
        <v>102</v>
      </c>
      <c r="B12" s="44"/>
      <c r="C12" s="14">
        <v>8</v>
      </c>
      <c r="D12" s="12">
        <v>0</v>
      </c>
      <c r="E12" s="12">
        <v>0</v>
      </c>
      <c r="F12" s="12">
        <v>0</v>
      </c>
    </row>
    <row r="13" ht="14.2" customHeight="1" spans="1:6">
      <c r="A13" s="44" t="s">
        <v>103</v>
      </c>
      <c r="B13" s="44"/>
      <c r="C13" s="14">
        <v>9</v>
      </c>
      <c r="D13" s="12">
        <v>0</v>
      </c>
      <c r="E13" s="12">
        <v>0</v>
      </c>
      <c r="F13" s="12">
        <v>0</v>
      </c>
    </row>
    <row r="14" ht="14.2" customHeight="1" spans="1:6">
      <c r="A14" s="44" t="s">
        <v>104</v>
      </c>
      <c r="B14" s="44"/>
      <c r="C14" s="14">
        <v>10</v>
      </c>
      <c r="D14" s="12">
        <v>0</v>
      </c>
      <c r="E14" s="12">
        <v>0</v>
      </c>
      <c r="F14" s="12">
        <v>0</v>
      </c>
    </row>
    <row r="15" ht="14.2" customHeight="1" spans="1:6">
      <c r="A15" s="44" t="s">
        <v>105</v>
      </c>
      <c r="B15" s="44"/>
      <c r="C15" s="14">
        <v>11</v>
      </c>
      <c r="D15" s="12">
        <v>0</v>
      </c>
      <c r="E15" s="12">
        <v>0</v>
      </c>
      <c r="F15" s="12">
        <v>0</v>
      </c>
    </row>
    <row r="16" ht="14.2" customHeight="1" spans="1:6">
      <c r="A16" s="44" t="s">
        <v>106</v>
      </c>
      <c r="B16" s="44"/>
      <c r="C16" s="14">
        <v>12</v>
      </c>
      <c r="D16" s="12">
        <v>0</v>
      </c>
      <c r="E16" s="12">
        <v>0</v>
      </c>
      <c r="F16" s="12">
        <v>0</v>
      </c>
    </row>
    <row r="17" ht="14.2" customHeight="1" spans="1:6">
      <c r="A17" s="44" t="s">
        <v>107</v>
      </c>
      <c r="B17" s="44"/>
      <c r="C17" s="14">
        <v>13</v>
      </c>
      <c r="D17" s="28"/>
      <c r="E17" s="28"/>
      <c r="F17" s="28"/>
    </row>
    <row r="18" ht="14.2" customHeight="1" spans="1:6">
      <c r="A18" s="44" t="s">
        <v>108</v>
      </c>
      <c r="B18" s="44"/>
      <c r="C18" s="14">
        <v>14</v>
      </c>
      <c r="D18" s="28"/>
      <c r="E18" s="28"/>
      <c r="F18" s="28"/>
    </row>
    <row r="19" ht="14.2" customHeight="1" spans="1:6">
      <c r="A19" s="44" t="s">
        <v>109</v>
      </c>
      <c r="B19" s="44"/>
      <c r="C19" s="14">
        <v>15</v>
      </c>
      <c r="D19" s="12">
        <v>0</v>
      </c>
      <c r="E19" s="12">
        <v>0</v>
      </c>
      <c r="F19" s="12">
        <v>0</v>
      </c>
    </row>
    <row r="20" ht="14.2" customHeight="1" spans="1:6">
      <c r="A20" s="44" t="s">
        <v>110</v>
      </c>
      <c r="B20" s="44"/>
      <c r="C20" s="14">
        <v>16</v>
      </c>
      <c r="D20" s="28"/>
      <c r="E20" s="28"/>
      <c r="F20" s="28"/>
    </row>
    <row r="21" ht="14.2" customHeight="1" spans="1:6">
      <c r="A21" s="44" t="s">
        <v>111</v>
      </c>
      <c r="B21" s="44"/>
      <c r="C21" s="14">
        <v>17</v>
      </c>
      <c r="D21" s="12">
        <v>0</v>
      </c>
      <c r="E21" s="12">
        <v>0</v>
      </c>
      <c r="F21" s="12">
        <v>0</v>
      </c>
    </row>
    <row r="22" ht="14.2" customHeight="1" spans="1:6">
      <c r="A22" s="44" t="s">
        <v>112</v>
      </c>
      <c r="B22" s="44"/>
      <c r="C22" s="14">
        <v>18</v>
      </c>
      <c r="D22" s="12">
        <v>0</v>
      </c>
      <c r="E22" s="12">
        <v>0</v>
      </c>
      <c r="F22" s="12">
        <v>0</v>
      </c>
    </row>
    <row r="23" ht="14.2" customHeight="1" spans="1:6">
      <c r="A23" s="44" t="s">
        <v>113</v>
      </c>
      <c r="B23" s="44"/>
      <c r="C23" s="14">
        <v>19</v>
      </c>
      <c r="D23" s="12">
        <v>0</v>
      </c>
      <c r="E23" s="12">
        <v>0</v>
      </c>
      <c r="F23" s="12">
        <v>0</v>
      </c>
    </row>
    <row r="24" ht="14.2" customHeight="1" spans="1:6">
      <c r="A24" s="44" t="s">
        <v>114</v>
      </c>
      <c r="B24" s="44"/>
      <c r="C24" s="14">
        <v>20</v>
      </c>
      <c r="D24" s="12">
        <v>0</v>
      </c>
      <c r="E24" s="12">
        <v>0</v>
      </c>
      <c r="F24" s="12">
        <v>0</v>
      </c>
    </row>
    <row r="25" ht="14.2" customHeight="1" spans="1:6">
      <c r="A25" s="44" t="s">
        <v>115</v>
      </c>
      <c r="B25" s="44"/>
      <c r="C25" s="14">
        <v>21</v>
      </c>
      <c r="D25" s="9">
        <f>D5-D6+D15+D16+D19+D20+D21-D22-D23+D24</f>
        <v>0</v>
      </c>
      <c r="E25" s="9">
        <f>E5-E6+E15+E16+E19+E20+E21-E22-E23+E24</f>
        <v>0</v>
      </c>
      <c r="F25" s="9">
        <f>F5-F6+F15+F16+F19+F20+F21-F22-F23+F24</f>
        <v>0</v>
      </c>
    </row>
    <row r="26" ht="14.2" customHeight="1" spans="1:6">
      <c r="A26" s="44" t="s">
        <v>116</v>
      </c>
      <c r="B26" s="44"/>
      <c r="C26" s="14">
        <v>22</v>
      </c>
      <c r="D26" s="12">
        <v>0</v>
      </c>
      <c r="E26" s="12">
        <v>0</v>
      </c>
      <c r="F26" s="12">
        <v>0</v>
      </c>
    </row>
    <row r="27" ht="14.2" customHeight="1" spans="1:6">
      <c r="A27" s="44" t="s">
        <v>117</v>
      </c>
      <c r="B27" s="44"/>
      <c r="C27" s="14">
        <v>23</v>
      </c>
      <c r="D27" s="12">
        <v>0</v>
      </c>
      <c r="E27" s="12">
        <v>0</v>
      </c>
      <c r="F27" s="12">
        <v>0</v>
      </c>
    </row>
    <row r="28" ht="14.2" customHeight="1" spans="1:6">
      <c r="A28" s="44" t="s">
        <v>118</v>
      </c>
      <c r="B28" s="44"/>
      <c r="C28" s="14">
        <v>24</v>
      </c>
      <c r="D28" s="9">
        <f>D25+D26-D27</f>
        <v>0</v>
      </c>
      <c r="E28" s="9">
        <f>E25+E26-E27</f>
        <v>0</v>
      </c>
      <c r="F28" s="9">
        <f>F25+F26-F27</f>
        <v>0</v>
      </c>
    </row>
    <row r="29" ht="14.2" customHeight="1" spans="1:6">
      <c r="A29" s="44" t="s">
        <v>119</v>
      </c>
      <c r="B29" s="44"/>
      <c r="C29" s="14">
        <v>25</v>
      </c>
      <c r="D29" s="12">
        <v>0</v>
      </c>
      <c r="E29" s="12">
        <v>0</v>
      </c>
      <c r="F29" s="12">
        <v>0</v>
      </c>
    </row>
    <row r="30" ht="14.2" customHeight="1" spans="1:6">
      <c r="A30" s="44" t="s">
        <v>120</v>
      </c>
      <c r="B30" s="44"/>
      <c r="C30" s="14">
        <v>26</v>
      </c>
      <c r="D30" s="9">
        <f>D28-D29</f>
        <v>0</v>
      </c>
      <c r="E30" s="9">
        <f>E28-E29</f>
        <v>0</v>
      </c>
      <c r="F30" s="9">
        <f>F28-F29</f>
        <v>0</v>
      </c>
    </row>
    <row r="31" ht="14.2" customHeight="1" spans="1:6">
      <c r="A31" s="44" t="s">
        <v>121</v>
      </c>
      <c r="B31" s="44"/>
      <c r="C31" s="14">
        <v>27</v>
      </c>
      <c r="D31" s="9">
        <f>D32+D33</f>
        <v>0</v>
      </c>
      <c r="E31" s="9">
        <f>E32+E33</f>
        <v>0</v>
      </c>
      <c r="F31" s="9">
        <f>F32+F33</f>
        <v>0</v>
      </c>
    </row>
    <row r="32" ht="14.2" customHeight="1" spans="1:6">
      <c r="A32" s="44" t="s">
        <v>122</v>
      </c>
      <c r="B32" s="44"/>
      <c r="C32" s="14">
        <v>28</v>
      </c>
      <c r="D32" s="28"/>
      <c r="E32" s="28"/>
      <c r="F32" s="12">
        <v>0</v>
      </c>
    </row>
    <row r="33" ht="14.2" customHeight="1" spans="1:6">
      <c r="A33" s="44" t="s">
        <v>123</v>
      </c>
      <c r="B33" s="44"/>
      <c r="C33" s="14">
        <v>29</v>
      </c>
      <c r="D33" s="28"/>
      <c r="E33" s="28"/>
      <c r="F33" s="12">
        <v>0</v>
      </c>
    </row>
    <row r="34" ht="14.2" customHeight="1" spans="1:6">
      <c r="A34" s="44" t="s">
        <v>124</v>
      </c>
      <c r="B34" s="44"/>
      <c r="C34" s="14">
        <v>30</v>
      </c>
      <c r="D34" s="9">
        <f>D35+D36</f>
        <v>0</v>
      </c>
      <c r="E34" s="9">
        <f>E35+E36</f>
        <v>0</v>
      </c>
      <c r="F34" s="9">
        <f>F35+F36</f>
        <v>0</v>
      </c>
    </row>
    <row r="35" ht="14.2" customHeight="1" spans="1:6">
      <c r="A35" s="44" t="s">
        <v>125</v>
      </c>
      <c r="B35" s="44"/>
      <c r="C35" s="14">
        <v>31</v>
      </c>
      <c r="D35" s="28"/>
      <c r="E35" s="28"/>
      <c r="F35" s="12">
        <v>0</v>
      </c>
    </row>
    <row r="36" ht="14.2" customHeight="1" spans="1:6">
      <c r="A36" s="44" t="s">
        <v>126</v>
      </c>
      <c r="B36" s="44"/>
      <c r="C36" s="14">
        <v>32</v>
      </c>
      <c r="D36" s="28"/>
      <c r="E36" s="28"/>
      <c r="F36" s="12">
        <v>0</v>
      </c>
    </row>
    <row r="37" ht="14.2" customHeight="1" spans="1:6">
      <c r="A37" s="44" t="s">
        <v>127</v>
      </c>
      <c r="B37" s="44"/>
      <c r="C37" s="14">
        <v>33</v>
      </c>
      <c r="D37" s="9">
        <f>D38+D53</f>
        <v>0</v>
      </c>
      <c r="E37" s="9">
        <f>E38+E53</f>
        <v>0</v>
      </c>
      <c r="F37" s="9">
        <f>F38+F53</f>
        <v>0</v>
      </c>
    </row>
    <row r="38" ht="14.2" customHeight="1" spans="1:6">
      <c r="A38" s="44" t="s">
        <v>128</v>
      </c>
      <c r="B38" s="44"/>
      <c r="C38" s="14">
        <v>34</v>
      </c>
      <c r="D38" s="9">
        <f>D39+D45</f>
        <v>0</v>
      </c>
      <c r="E38" s="9">
        <f>E39+E45</f>
        <v>0</v>
      </c>
      <c r="F38" s="9">
        <f>F39+F45</f>
        <v>0</v>
      </c>
    </row>
    <row r="39" ht="14.2" customHeight="1" spans="1:6">
      <c r="A39" s="44" t="s">
        <v>129</v>
      </c>
      <c r="B39" s="44"/>
      <c r="C39" s="14">
        <v>35</v>
      </c>
      <c r="D39" s="9">
        <f>D40+D41+D42+D43+D44</f>
        <v>0</v>
      </c>
      <c r="E39" s="9">
        <f>E40+E41+E42+E43+E44</f>
        <v>0</v>
      </c>
      <c r="F39" s="9">
        <f>F40+F41+F42+F43+F44</f>
        <v>0</v>
      </c>
    </row>
    <row r="40" ht="14.2" customHeight="1" spans="1:6">
      <c r="A40" s="44" t="s">
        <v>130</v>
      </c>
      <c r="B40" s="44"/>
      <c r="C40" s="14">
        <v>36</v>
      </c>
      <c r="D40" s="28"/>
      <c r="E40" s="28"/>
      <c r="F40" s="12">
        <v>0</v>
      </c>
    </row>
    <row r="41" ht="14.2" customHeight="1" spans="1:6">
      <c r="A41" s="44" t="s">
        <v>131</v>
      </c>
      <c r="B41" s="44"/>
      <c r="C41" s="14">
        <v>37</v>
      </c>
      <c r="D41" s="28"/>
      <c r="E41" s="28"/>
      <c r="F41" s="12">
        <v>0</v>
      </c>
    </row>
    <row r="42" ht="14.2" customHeight="1" spans="1:6">
      <c r="A42" s="44" t="s">
        <v>132</v>
      </c>
      <c r="B42" s="44"/>
      <c r="C42" s="14">
        <v>38</v>
      </c>
      <c r="D42" s="28"/>
      <c r="E42" s="28"/>
      <c r="F42" s="12">
        <v>0</v>
      </c>
    </row>
    <row r="43" ht="14.2" customHeight="1" spans="1:6">
      <c r="A43" s="44" t="s">
        <v>133</v>
      </c>
      <c r="B43" s="44"/>
      <c r="C43" s="14">
        <v>39</v>
      </c>
      <c r="D43" s="28"/>
      <c r="E43" s="28"/>
      <c r="F43" s="12">
        <v>0</v>
      </c>
    </row>
    <row r="44" ht="14.2" customHeight="1" spans="1:6">
      <c r="A44" s="44" t="s">
        <v>134</v>
      </c>
      <c r="B44" s="44"/>
      <c r="C44" s="14">
        <v>40</v>
      </c>
      <c r="D44" s="28"/>
      <c r="E44" s="28"/>
      <c r="F44" s="12">
        <v>0</v>
      </c>
    </row>
    <row r="45" ht="14.2" customHeight="1" spans="1:6">
      <c r="A45" s="44" t="s">
        <v>135</v>
      </c>
      <c r="B45" s="44"/>
      <c r="C45" s="14">
        <v>41</v>
      </c>
      <c r="D45" s="9">
        <f>D46+D47+D48+D49+D50+D51+D52</f>
        <v>0</v>
      </c>
      <c r="E45" s="9">
        <f>E46+E47+E48+E49+E50+E51+E52</f>
        <v>0</v>
      </c>
      <c r="F45" s="9">
        <f>F46+F47+F48+F49+F50+F51+F52</f>
        <v>0</v>
      </c>
    </row>
    <row r="46" ht="14.2" customHeight="1" spans="1:6">
      <c r="A46" s="44" t="s">
        <v>136</v>
      </c>
      <c r="B46" s="44"/>
      <c r="C46" s="14">
        <v>42</v>
      </c>
      <c r="D46" s="28"/>
      <c r="E46" s="28"/>
      <c r="F46" s="12">
        <v>0</v>
      </c>
    </row>
    <row r="47" ht="14.2" customHeight="1" spans="1:6">
      <c r="A47" s="44" t="s">
        <v>137</v>
      </c>
      <c r="B47" s="44"/>
      <c r="C47" s="14">
        <v>43</v>
      </c>
      <c r="D47" s="28"/>
      <c r="E47" s="28"/>
      <c r="F47" s="12">
        <v>0</v>
      </c>
    </row>
    <row r="48" ht="14.2" customHeight="1" spans="1:6">
      <c r="A48" s="44" t="s">
        <v>138</v>
      </c>
      <c r="B48" s="44"/>
      <c r="C48" s="14">
        <v>44</v>
      </c>
      <c r="D48" s="28"/>
      <c r="E48" s="28"/>
      <c r="F48" s="12">
        <v>0</v>
      </c>
    </row>
    <row r="49" ht="14.2" customHeight="1" spans="1:6">
      <c r="A49" s="44" t="s">
        <v>139</v>
      </c>
      <c r="B49" s="44"/>
      <c r="C49" s="14">
        <v>45</v>
      </c>
      <c r="D49" s="28"/>
      <c r="E49" s="28"/>
      <c r="F49" s="12">
        <v>0</v>
      </c>
    </row>
    <row r="50" ht="14.2" customHeight="1" spans="1:6">
      <c r="A50" s="44" t="s">
        <v>140</v>
      </c>
      <c r="B50" s="44"/>
      <c r="C50" s="14">
        <v>46</v>
      </c>
      <c r="D50" s="28"/>
      <c r="E50" s="28"/>
      <c r="F50" s="12">
        <v>0</v>
      </c>
    </row>
    <row r="51" ht="14.2" customHeight="1" spans="1:6">
      <c r="A51" s="44" t="s">
        <v>141</v>
      </c>
      <c r="B51" s="44"/>
      <c r="C51" s="14">
        <v>47</v>
      </c>
      <c r="D51" s="28"/>
      <c r="E51" s="28"/>
      <c r="F51" s="12">
        <v>0</v>
      </c>
    </row>
    <row r="52" ht="14.2" customHeight="1" spans="1:6">
      <c r="A52" s="44" t="s">
        <v>134</v>
      </c>
      <c r="B52" s="44"/>
      <c r="C52" s="14">
        <v>48</v>
      </c>
      <c r="D52" s="28"/>
      <c r="E52" s="28"/>
      <c r="F52" s="12">
        <v>0</v>
      </c>
    </row>
    <row r="53" ht="14.2" customHeight="1" spans="1:6">
      <c r="A53" s="44" t="s">
        <v>142</v>
      </c>
      <c r="B53" s="44"/>
      <c r="C53" s="14">
        <v>49</v>
      </c>
      <c r="D53" s="28"/>
      <c r="E53" s="28"/>
      <c r="F53" s="12">
        <v>0</v>
      </c>
    </row>
    <row r="54" ht="14.2" customHeight="1" spans="1:6">
      <c r="A54" s="44" t="s">
        <v>143</v>
      </c>
      <c r="B54" s="44"/>
      <c r="C54" s="14">
        <v>50</v>
      </c>
      <c r="D54" s="9">
        <f>D30+D37</f>
        <v>0</v>
      </c>
      <c r="E54" s="9">
        <f>E30+E37</f>
        <v>0</v>
      </c>
      <c r="F54" s="9">
        <f>F30+F37</f>
        <v>0</v>
      </c>
    </row>
    <row r="55" ht="14.2" customHeight="1" spans="1:6">
      <c r="A55" s="44" t="s">
        <v>144</v>
      </c>
      <c r="B55" s="44"/>
      <c r="C55" s="14">
        <v>51</v>
      </c>
      <c r="D55" s="28"/>
      <c r="E55" s="28"/>
      <c r="F55" s="12">
        <v>0</v>
      </c>
    </row>
    <row r="56" ht="14.2" customHeight="1" spans="1:6">
      <c r="A56" s="44" t="s">
        <v>145</v>
      </c>
      <c r="B56" s="44"/>
      <c r="C56" s="14">
        <v>52</v>
      </c>
      <c r="D56" s="28"/>
      <c r="E56" s="28"/>
      <c r="F56" s="12">
        <v>0</v>
      </c>
    </row>
    <row r="57" ht="14.2" customHeight="1" spans="1:6">
      <c r="A57" s="44" t="s">
        <v>146</v>
      </c>
      <c r="B57" s="44"/>
      <c r="C57" s="14">
        <v>53</v>
      </c>
      <c r="D57" s="31"/>
      <c r="E57" s="31"/>
      <c r="F57" s="12">
        <v>0</v>
      </c>
    </row>
    <row r="58" ht="14.2" customHeight="1" spans="1:6">
      <c r="A58" s="44" t="s">
        <v>147</v>
      </c>
      <c r="B58" s="44"/>
      <c r="C58" s="14">
        <v>54</v>
      </c>
      <c r="D58" s="31"/>
      <c r="E58" s="31"/>
      <c r="F58" s="12">
        <v>0</v>
      </c>
    </row>
    <row r="59" ht="14.2" customHeight="1" spans="1:6">
      <c r="A59" s="44" t="s">
        <v>148</v>
      </c>
      <c r="B59" s="44"/>
      <c r="C59" s="14">
        <v>55</v>
      </c>
      <c r="D59" s="31"/>
      <c r="E59" s="31"/>
      <c r="F59" s="12">
        <v>0</v>
      </c>
    </row>
  </sheetData>
  <mergeCells count="57">
    <mergeCell ref="A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"/>
  <sheetViews>
    <sheetView workbookViewId="0">
      <selection activeCell="E9" sqref="E9"/>
    </sheetView>
  </sheetViews>
  <sheetFormatPr defaultColWidth="9" defaultRowHeight="14.4" outlineLevelCol="4"/>
  <cols>
    <col min="1" max="1" width="10.9351851851852" customWidth="1"/>
    <col min="2" max="2" width="42.6574074074074" customWidth="1"/>
    <col min="3" max="3" width="9.84259259259259" customWidth="1"/>
    <col min="4" max="4" width="22.4259259259259" customWidth="1"/>
    <col min="5" max="5" width="20.2314814814815" customWidth="1"/>
  </cols>
  <sheetData>
    <row r="1" ht="14.2" customHeight="1" spans="1:5">
      <c r="A1" s="19" t="s">
        <v>149</v>
      </c>
      <c r="B1" s="19"/>
      <c r="C1" s="19"/>
      <c r="D1" s="19"/>
      <c r="E1" s="19"/>
    </row>
    <row r="2" ht="14.2" customHeight="1" spans="1:5">
      <c r="A2" s="32"/>
      <c r="B2" s="33"/>
      <c r="C2" s="21"/>
      <c r="D2" s="22"/>
      <c r="E2" s="22"/>
    </row>
    <row r="3" ht="14.2" customHeight="1" spans="1:5">
      <c r="A3" s="23" t="s">
        <v>1</v>
      </c>
      <c r="B3" s="23">
        <v>0</v>
      </c>
      <c r="C3" s="24">
        <v>0</v>
      </c>
      <c r="D3" s="24"/>
      <c r="E3" s="26" t="s">
        <v>2</v>
      </c>
    </row>
    <row r="4" ht="14.2" customHeight="1" spans="1:5">
      <c r="A4" s="6" t="s">
        <v>150</v>
      </c>
      <c r="B4" s="6"/>
      <c r="C4" s="14" t="s">
        <v>4</v>
      </c>
      <c r="D4" s="7" t="s">
        <v>93</v>
      </c>
      <c r="E4" s="7" t="s">
        <v>151</v>
      </c>
    </row>
    <row r="5" ht="14.2" customHeight="1" spans="1:5">
      <c r="A5" s="34" t="s">
        <v>152</v>
      </c>
      <c r="B5" s="34"/>
      <c r="C5" s="14" t="s">
        <v>153</v>
      </c>
      <c r="D5" s="18" t="s">
        <v>153</v>
      </c>
      <c r="E5" s="12" t="s">
        <v>153</v>
      </c>
    </row>
    <row r="6" ht="14.2" customHeight="1" spans="1:5">
      <c r="A6" s="35" t="s">
        <v>154</v>
      </c>
      <c r="B6" s="35"/>
      <c r="C6" s="14">
        <v>1</v>
      </c>
      <c r="D6" s="18">
        <v>0</v>
      </c>
      <c r="E6" s="12">
        <v>0</v>
      </c>
    </row>
    <row r="7" ht="14.2" customHeight="1" spans="1:5">
      <c r="A7" s="35" t="s">
        <v>155</v>
      </c>
      <c r="B7" s="35"/>
      <c r="C7" s="14">
        <v>2</v>
      </c>
      <c r="D7" s="18">
        <v>0</v>
      </c>
      <c r="E7" s="12">
        <v>0</v>
      </c>
    </row>
    <row r="8" ht="14.2" customHeight="1" spans="1:5">
      <c r="A8" s="35" t="s">
        <v>156</v>
      </c>
      <c r="B8" s="35"/>
      <c r="C8" s="14">
        <v>3</v>
      </c>
      <c r="D8" s="8">
        <f>D9+D10</f>
        <v>0</v>
      </c>
      <c r="E8" s="9">
        <f>E9+E10</f>
        <v>0</v>
      </c>
    </row>
    <row r="9" ht="14.2" customHeight="1" spans="1:5">
      <c r="A9" s="35" t="s">
        <v>157</v>
      </c>
      <c r="B9" s="35"/>
      <c r="C9" s="14">
        <v>4</v>
      </c>
      <c r="D9" s="18">
        <v>0</v>
      </c>
      <c r="E9" s="12">
        <v>0</v>
      </c>
    </row>
    <row r="10" ht="14.2" customHeight="1" spans="1:5">
      <c r="A10" s="35" t="s">
        <v>158</v>
      </c>
      <c r="B10" s="35"/>
      <c r="C10" s="14">
        <v>5</v>
      </c>
      <c r="D10" s="18">
        <v>0</v>
      </c>
      <c r="E10" s="12">
        <v>0</v>
      </c>
    </row>
    <row r="11" ht="14.2" customHeight="1" spans="1:5">
      <c r="A11" s="35" t="s">
        <v>159</v>
      </c>
      <c r="B11" s="35"/>
      <c r="C11" s="14">
        <v>6</v>
      </c>
      <c r="D11" s="8">
        <f>D6+D7+D8</f>
        <v>0</v>
      </c>
      <c r="E11" s="9">
        <f>E6+E7+E8</f>
        <v>0</v>
      </c>
    </row>
    <row r="12" ht="14.2" customHeight="1" spans="1:5">
      <c r="A12" s="35" t="s">
        <v>160</v>
      </c>
      <c r="B12" s="35"/>
      <c r="C12" s="14">
        <v>7</v>
      </c>
      <c r="D12" s="18">
        <v>0</v>
      </c>
      <c r="E12" s="12">
        <v>0</v>
      </c>
    </row>
    <row r="13" ht="14.2" customHeight="1" spans="1:5">
      <c r="A13" s="35" t="s">
        <v>161</v>
      </c>
      <c r="B13" s="35"/>
      <c r="C13" s="14">
        <v>8</v>
      </c>
      <c r="D13" s="18">
        <v>0</v>
      </c>
      <c r="E13" s="12">
        <v>0</v>
      </c>
    </row>
    <row r="14" ht="14.2" customHeight="1" spans="1:5">
      <c r="A14" s="35" t="s">
        <v>162</v>
      </c>
      <c r="B14" s="35"/>
      <c r="C14" s="14">
        <v>9</v>
      </c>
      <c r="D14" s="18">
        <v>0</v>
      </c>
      <c r="E14" s="12">
        <v>0</v>
      </c>
    </row>
    <row r="15" ht="14.2" customHeight="1" spans="1:5">
      <c r="A15" s="35" t="s">
        <v>163</v>
      </c>
      <c r="B15" s="35"/>
      <c r="C15" s="14">
        <v>10</v>
      </c>
      <c r="D15" s="8">
        <f>D16+D17</f>
        <v>0</v>
      </c>
      <c r="E15" s="9">
        <f>E16+E17</f>
        <v>0</v>
      </c>
    </row>
    <row r="16" ht="14.2" customHeight="1" spans="1:5">
      <c r="A16" s="35" t="s">
        <v>164</v>
      </c>
      <c r="B16" s="35"/>
      <c r="C16" s="14">
        <v>11</v>
      </c>
      <c r="D16" s="18">
        <v>0</v>
      </c>
      <c r="E16" s="12">
        <v>0</v>
      </c>
    </row>
    <row r="17" ht="14.2" customHeight="1" spans="1:5">
      <c r="A17" s="35" t="s">
        <v>165</v>
      </c>
      <c r="B17" s="35"/>
      <c r="C17" s="14">
        <v>12</v>
      </c>
      <c r="D17" s="18">
        <v>0</v>
      </c>
      <c r="E17" s="12">
        <v>0</v>
      </c>
    </row>
    <row r="18" ht="14.2" customHeight="1" spans="1:5">
      <c r="A18" s="35" t="s">
        <v>166</v>
      </c>
      <c r="B18" s="35"/>
      <c r="C18" s="14">
        <v>13</v>
      </c>
      <c r="D18" s="8">
        <f>SUM(D12:D15)</f>
        <v>0</v>
      </c>
      <c r="E18" s="9">
        <f>SUM(E12:E15)</f>
        <v>0</v>
      </c>
    </row>
    <row r="19" ht="14.2" customHeight="1" spans="1:5">
      <c r="A19" s="35" t="s">
        <v>167</v>
      </c>
      <c r="B19" s="35"/>
      <c r="C19" s="14">
        <v>14</v>
      </c>
      <c r="D19" s="8">
        <f>D11-D18</f>
        <v>0</v>
      </c>
      <c r="E19" s="9">
        <f>E11-E18</f>
        <v>0</v>
      </c>
    </row>
    <row r="20" ht="14.2" customHeight="1" spans="1:5">
      <c r="A20" s="35" t="s">
        <v>168</v>
      </c>
      <c r="B20" s="35"/>
      <c r="C20" s="14" t="s">
        <v>153</v>
      </c>
      <c r="D20" s="18" t="s">
        <v>153</v>
      </c>
      <c r="E20" s="12">
        <v>0</v>
      </c>
    </row>
    <row r="21" ht="14.2" customHeight="1" spans="1:5">
      <c r="A21" s="35" t="s">
        <v>169</v>
      </c>
      <c r="B21" s="35"/>
      <c r="C21" s="14">
        <v>15</v>
      </c>
      <c r="D21" s="18">
        <v>0</v>
      </c>
      <c r="E21" s="12">
        <v>0</v>
      </c>
    </row>
    <row r="22" ht="14.2" customHeight="1" spans="1:5">
      <c r="A22" s="35" t="s">
        <v>170</v>
      </c>
      <c r="B22" s="35"/>
      <c r="C22" s="14">
        <v>16</v>
      </c>
      <c r="D22" s="18">
        <v>0</v>
      </c>
      <c r="E22" s="12">
        <v>0</v>
      </c>
    </row>
    <row r="23" ht="14.2" customHeight="1" spans="1:5">
      <c r="A23" s="35" t="s">
        <v>171</v>
      </c>
      <c r="B23" s="35"/>
      <c r="C23" s="14">
        <v>17</v>
      </c>
      <c r="D23" s="18">
        <v>0</v>
      </c>
      <c r="E23" s="12">
        <v>0</v>
      </c>
    </row>
    <row r="24" ht="14.2" customHeight="1" spans="1:5">
      <c r="A24" s="35" t="s">
        <v>172</v>
      </c>
      <c r="B24" s="35"/>
      <c r="C24" s="14">
        <v>18</v>
      </c>
      <c r="D24" s="18">
        <v>0</v>
      </c>
      <c r="E24" s="12">
        <v>0</v>
      </c>
    </row>
    <row r="25" ht="14.2" customHeight="1" spans="1:5">
      <c r="A25" s="35" t="s">
        <v>173</v>
      </c>
      <c r="B25" s="35"/>
      <c r="C25" s="14">
        <v>19</v>
      </c>
      <c r="D25" s="18">
        <v>0</v>
      </c>
      <c r="E25" s="12">
        <v>0</v>
      </c>
    </row>
    <row r="26" ht="14.2" customHeight="1" spans="1:5">
      <c r="A26" s="35" t="s">
        <v>174</v>
      </c>
      <c r="B26" s="35"/>
      <c r="C26" s="14">
        <v>20</v>
      </c>
      <c r="D26" s="8">
        <f>SUM(D21:D25)</f>
        <v>0</v>
      </c>
      <c r="E26" s="9">
        <f>SUM(E21:E25)</f>
        <v>0</v>
      </c>
    </row>
    <row r="27" ht="14.2" customHeight="1" spans="1:5">
      <c r="A27" s="35" t="s">
        <v>175</v>
      </c>
      <c r="B27" s="35"/>
      <c r="C27" s="14">
        <v>21</v>
      </c>
      <c r="D27" s="18">
        <v>0</v>
      </c>
      <c r="E27" s="12">
        <v>0</v>
      </c>
    </row>
    <row r="28" ht="14.2" customHeight="1" spans="1:5">
      <c r="A28" s="35" t="s">
        <v>176</v>
      </c>
      <c r="B28" s="35"/>
      <c r="C28" s="14">
        <v>22</v>
      </c>
      <c r="D28" s="18">
        <v>0</v>
      </c>
      <c r="E28" s="12">
        <v>0</v>
      </c>
    </row>
    <row r="29" ht="14.2" customHeight="1" spans="1:5">
      <c r="A29" s="35" t="s">
        <v>177</v>
      </c>
      <c r="B29" s="35"/>
      <c r="C29" s="14">
        <v>23</v>
      </c>
      <c r="D29" s="18">
        <v>0</v>
      </c>
      <c r="E29" s="12">
        <v>0</v>
      </c>
    </row>
    <row r="30" ht="14.2" customHeight="1" spans="1:5">
      <c r="A30" s="35" t="s">
        <v>178</v>
      </c>
      <c r="B30" s="35"/>
      <c r="C30" s="14">
        <v>24</v>
      </c>
      <c r="D30" s="18">
        <v>0</v>
      </c>
      <c r="E30" s="12">
        <v>0</v>
      </c>
    </row>
    <row r="31" ht="14.2" customHeight="1" spans="1:5">
      <c r="A31" s="35" t="s">
        <v>179</v>
      </c>
      <c r="B31" s="35"/>
      <c r="C31" s="14">
        <v>25</v>
      </c>
      <c r="D31" s="8">
        <f>SUM(D27:D30)</f>
        <v>0</v>
      </c>
      <c r="E31" s="9">
        <f>SUM(E27:E30)</f>
        <v>0</v>
      </c>
    </row>
    <row r="32" ht="14.2" customHeight="1" spans="1:5">
      <c r="A32" s="35" t="s">
        <v>180</v>
      </c>
      <c r="B32" s="35"/>
      <c r="C32" s="14">
        <v>26</v>
      </c>
      <c r="D32" s="8">
        <f>D26-D31</f>
        <v>0</v>
      </c>
      <c r="E32" s="9">
        <f>E26-E31</f>
        <v>0</v>
      </c>
    </row>
    <row r="33" ht="14.2" customHeight="1" spans="1:5">
      <c r="A33" s="35" t="s">
        <v>181</v>
      </c>
      <c r="B33" s="35"/>
      <c r="C33" s="14" t="s">
        <v>153</v>
      </c>
      <c r="D33" s="18" t="s">
        <v>153</v>
      </c>
      <c r="E33" s="12">
        <v>0</v>
      </c>
    </row>
    <row r="34" ht="14.2" customHeight="1" spans="1:5">
      <c r="A34" s="35" t="s">
        <v>182</v>
      </c>
      <c r="B34" s="35"/>
      <c r="C34" s="14">
        <v>27</v>
      </c>
      <c r="D34" s="18">
        <v>0</v>
      </c>
      <c r="E34" s="12">
        <v>0</v>
      </c>
    </row>
    <row r="35" ht="14.2" customHeight="1" spans="1:5">
      <c r="A35" s="35" t="s">
        <v>183</v>
      </c>
      <c r="B35" s="35"/>
      <c r="C35" s="14">
        <v>28</v>
      </c>
      <c r="D35" s="18"/>
      <c r="E35" s="12">
        <v>0</v>
      </c>
    </row>
    <row r="36" ht="14.2" customHeight="1" spans="1:5">
      <c r="A36" s="35" t="s">
        <v>184</v>
      </c>
      <c r="B36" s="35"/>
      <c r="C36" s="14">
        <v>29</v>
      </c>
      <c r="D36" s="18">
        <v>0</v>
      </c>
      <c r="E36" s="12">
        <v>0</v>
      </c>
    </row>
    <row r="37" ht="14.2" customHeight="1" spans="1:5">
      <c r="A37" s="35" t="s">
        <v>185</v>
      </c>
      <c r="B37" s="35"/>
      <c r="C37" s="14">
        <v>30</v>
      </c>
      <c r="D37" s="18">
        <v>0</v>
      </c>
      <c r="E37" s="12">
        <v>0</v>
      </c>
    </row>
    <row r="38" ht="14.2" customHeight="1" spans="1:5">
      <c r="A38" s="35" t="s">
        <v>186</v>
      </c>
      <c r="B38" s="35"/>
      <c r="C38" s="14">
        <v>31</v>
      </c>
      <c r="D38" s="18">
        <v>0</v>
      </c>
      <c r="E38" s="12">
        <v>0</v>
      </c>
    </row>
    <row r="39" ht="14.2" customHeight="1" spans="1:5">
      <c r="A39" s="35" t="s">
        <v>187</v>
      </c>
      <c r="B39" s="35"/>
      <c r="C39" s="14">
        <v>32</v>
      </c>
      <c r="D39" s="8">
        <f>D34+SUM(D36:D38)</f>
        <v>0</v>
      </c>
      <c r="E39" s="9">
        <f>E34+SUM(E36:E38)</f>
        <v>0</v>
      </c>
    </row>
    <row r="40" ht="14.2" customHeight="1" spans="1:5">
      <c r="A40" s="35" t="s">
        <v>188</v>
      </c>
      <c r="B40" s="35"/>
      <c r="C40" s="14">
        <v>33</v>
      </c>
      <c r="D40" s="18">
        <v>0</v>
      </c>
      <c r="E40" s="12">
        <v>0</v>
      </c>
    </row>
    <row r="41" ht="14.2" customHeight="1" spans="1:5">
      <c r="A41" s="35" t="s">
        <v>189</v>
      </c>
      <c r="B41" s="35"/>
      <c r="C41" s="14">
        <v>34</v>
      </c>
      <c r="D41" s="18">
        <v>0</v>
      </c>
      <c r="E41" s="12">
        <v>0</v>
      </c>
    </row>
    <row r="42" ht="14.2" customHeight="1" spans="1:5">
      <c r="A42" s="35" t="s">
        <v>190</v>
      </c>
      <c r="B42" s="35"/>
      <c r="C42" s="14">
        <v>35</v>
      </c>
      <c r="D42" s="18"/>
      <c r="E42" s="12">
        <v>0</v>
      </c>
    </row>
    <row r="43" ht="14.2" customHeight="1" spans="1:5">
      <c r="A43" s="35" t="s">
        <v>191</v>
      </c>
      <c r="B43" s="35"/>
      <c r="C43" s="14">
        <v>36</v>
      </c>
      <c r="D43" s="18">
        <v>0</v>
      </c>
      <c r="E43" s="12">
        <v>0</v>
      </c>
    </row>
    <row r="44" ht="14.2" customHeight="1" spans="1:5">
      <c r="A44" s="35" t="s">
        <v>192</v>
      </c>
      <c r="B44" s="35"/>
      <c r="C44" s="14">
        <v>37</v>
      </c>
      <c r="D44" s="8">
        <f>D40+D41+D43</f>
        <v>0</v>
      </c>
      <c r="E44" s="9">
        <f>E40+E41+E43</f>
        <v>0</v>
      </c>
    </row>
    <row r="45" ht="14.2" customHeight="1" spans="1:5">
      <c r="A45" s="35" t="s">
        <v>193</v>
      </c>
      <c r="B45" s="35"/>
      <c r="C45" s="14">
        <v>38</v>
      </c>
      <c r="D45" s="8">
        <f>D39-D44</f>
        <v>0</v>
      </c>
      <c r="E45" s="9">
        <f>E39-E44</f>
        <v>0</v>
      </c>
    </row>
    <row r="46" ht="14.2" customHeight="1" spans="1:5">
      <c r="A46" s="35" t="s">
        <v>194</v>
      </c>
      <c r="B46" s="35"/>
      <c r="C46" s="14">
        <v>39</v>
      </c>
      <c r="D46" s="18">
        <v>0</v>
      </c>
      <c r="E46" s="12">
        <v>0</v>
      </c>
    </row>
    <row r="47" ht="14.2" customHeight="1" spans="1:5">
      <c r="A47" s="35" t="s">
        <v>195</v>
      </c>
      <c r="B47" s="35"/>
      <c r="C47" s="14">
        <v>40</v>
      </c>
      <c r="D47" s="8">
        <f>D19+D32+D45+D46</f>
        <v>0</v>
      </c>
      <c r="E47" s="9">
        <f>E19+E32+E45+E46</f>
        <v>0</v>
      </c>
    </row>
    <row r="48" ht="14.2" customHeight="1" spans="1:5">
      <c r="A48" s="35" t="s">
        <v>196</v>
      </c>
      <c r="B48" s="35"/>
      <c r="C48" s="14">
        <v>41</v>
      </c>
      <c r="D48" s="18">
        <f>资产负债表!D5</f>
        <v>0</v>
      </c>
      <c r="E48" s="12">
        <v>0</v>
      </c>
    </row>
    <row r="49" ht="14.2" customHeight="1" spans="1:5">
      <c r="A49" s="35" t="s">
        <v>197</v>
      </c>
      <c r="B49" s="35"/>
      <c r="C49" s="14">
        <v>42</v>
      </c>
      <c r="D49" s="8">
        <f>D47+D48</f>
        <v>0</v>
      </c>
      <c r="E49" s="9">
        <f>E47+E48</f>
        <v>0</v>
      </c>
    </row>
    <row r="50" ht="14.2" customHeight="1" spans="1:5">
      <c r="A50" s="36" t="s">
        <v>198</v>
      </c>
      <c r="B50" s="36"/>
      <c r="C50" s="14">
        <v>43</v>
      </c>
      <c r="D50" s="18"/>
      <c r="E50" s="12"/>
    </row>
    <row r="51" ht="14.2" customHeight="1" spans="1:5">
      <c r="A51" s="34" t="s">
        <v>199</v>
      </c>
      <c r="B51" s="34"/>
      <c r="C51" s="14">
        <v>44</v>
      </c>
      <c r="D51" s="31"/>
      <c r="E51" s="28"/>
    </row>
    <row r="52" ht="14.2" customHeight="1" spans="1:5">
      <c r="A52" s="34" t="s">
        <v>200</v>
      </c>
      <c r="B52" s="34"/>
      <c r="C52" s="14">
        <v>45</v>
      </c>
      <c r="D52" s="31">
        <f>利润表!E30</f>
        <v>0</v>
      </c>
      <c r="E52" s="28"/>
    </row>
    <row r="53" ht="14.2" customHeight="1" spans="1:5">
      <c r="A53" s="34" t="s">
        <v>201</v>
      </c>
      <c r="B53" s="34"/>
      <c r="C53" s="14">
        <v>46</v>
      </c>
      <c r="D53" s="31">
        <f>利润表!E23</f>
        <v>0</v>
      </c>
      <c r="E53" s="28"/>
    </row>
    <row r="54" ht="14.2" customHeight="1" spans="1:5">
      <c r="A54" s="34" t="s">
        <v>202</v>
      </c>
      <c r="B54" s="34"/>
      <c r="C54" s="14">
        <v>47</v>
      </c>
      <c r="D54" s="31">
        <v>0</v>
      </c>
      <c r="E54" s="28"/>
    </row>
    <row r="55" ht="14.2" customHeight="1" spans="1:5">
      <c r="A55" s="34" t="s">
        <v>203</v>
      </c>
      <c r="B55" s="34"/>
      <c r="C55" s="14">
        <v>48</v>
      </c>
      <c r="D55" s="31">
        <v>0</v>
      </c>
      <c r="E55" s="28"/>
    </row>
    <row r="56" ht="14.2" customHeight="1" spans="1:5">
      <c r="A56" s="34" t="s">
        <v>204</v>
      </c>
      <c r="B56" s="34"/>
      <c r="C56" s="14">
        <v>49</v>
      </c>
      <c r="D56" s="31">
        <v>0</v>
      </c>
      <c r="E56" s="28"/>
    </row>
    <row r="57" ht="14.2" customHeight="1" spans="1:5">
      <c r="A57" s="34" t="s">
        <v>205</v>
      </c>
      <c r="B57" s="34"/>
      <c r="C57" s="14">
        <v>50</v>
      </c>
      <c r="D57" s="31"/>
      <c r="E57" s="28"/>
    </row>
    <row r="58" ht="14.2" customHeight="1" spans="1:5">
      <c r="A58" s="34" t="s">
        <v>206</v>
      </c>
      <c r="B58" s="34"/>
      <c r="C58" s="14">
        <v>51</v>
      </c>
      <c r="D58" s="31">
        <f>-利润表!E24</f>
        <v>0</v>
      </c>
      <c r="E58" s="28"/>
    </row>
    <row r="59" ht="14.2" customHeight="1" spans="1:5">
      <c r="A59" s="34" t="s">
        <v>207</v>
      </c>
      <c r="B59" s="34"/>
      <c r="C59" s="14">
        <v>52</v>
      </c>
      <c r="D59" s="31"/>
      <c r="E59" s="28"/>
    </row>
    <row r="60" ht="14.2" customHeight="1" spans="1:5">
      <c r="A60" s="34" t="s">
        <v>208</v>
      </c>
      <c r="B60" s="34"/>
      <c r="C60" s="14">
        <v>53</v>
      </c>
      <c r="D60" s="31"/>
      <c r="E60" s="28"/>
    </row>
    <row r="61" ht="14.2" customHeight="1" spans="1:5">
      <c r="A61" s="34" t="s">
        <v>209</v>
      </c>
      <c r="B61" s="34"/>
      <c r="C61" s="14">
        <v>54</v>
      </c>
      <c r="D61" s="31">
        <f>财务费用表!D6+财务费用表!D12-财务费用表!D13</f>
        <v>0</v>
      </c>
      <c r="E61" s="28"/>
    </row>
    <row r="62" ht="14.2" customHeight="1" spans="1:5">
      <c r="A62" s="34" t="s">
        <v>210</v>
      </c>
      <c r="B62" s="34"/>
      <c r="C62" s="14">
        <v>55</v>
      </c>
      <c r="D62" s="31">
        <f>-利润表!E16</f>
        <v>0</v>
      </c>
      <c r="E62" s="28"/>
    </row>
    <row r="63" ht="14.2" customHeight="1" spans="1:5">
      <c r="A63" s="34" t="s">
        <v>211</v>
      </c>
      <c r="B63" s="34"/>
      <c r="C63" s="14">
        <v>56</v>
      </c>
      <c r="D63" s="31">
        <f>-(资产负债表!E38-资产负债表!D38)</f>
        <v>0</v>
      </c>
      <c r="E63" s="28"/>
    </row>
    <row r="64" ht="14.2" customHeight="1" spans="1:5">
      <c r="A64" s="34" t="s">
        <v>212</v>
      </c>
      <c r="B64" s="34"/>
      <c r="C64" s="14">
        <v>57</v>
      </c>
      <c r="D64" s="31">
        <f>-(资产负债表!I30-资产负债表!H30)</f>
        <v>0</v>
      </c>
      <c r="E64" s="28"/>
    </row>
    <row r="65" ht="14.2" customHeight="1" spans="1:5">
      <c r="A65" s="34" t="s">
        <v>213</v>
      </c>
      <c r="B65" s="34"/>
      <c r="C65" s="14">
        <v>58</v>
      </c>
      <c r="D65" s="31">
        <f>资产负债表!D15-资产负债表!E15</f>
        <v>0</v>
      </c>
      <c r="E65" s="28"/>
    </row>
    <row r="66" ht="14.2" customHeight="1" spans="1:5">
      <c r="A66" s="34" t="s">
        <v>214</v>
      </c>
      <c r="B66" s="34"/>
      <c r="C66" s="14">
        <v>59</v>
      </c>
      <c r="D66" s="31">
        <v>0</v>
      </c>
      <c r="E66" s="28"/>
    </row>
    <row r="67" ht="14.2" customHeight="1" spans="1:5">
      <c r="A67" s="34" t="s">
        <v>215</v>
      </c>
      <c r="B67" s="34"/>
      <c r="C67" s="14">
        <v>60</v>
      </c>
      <c r="D67" s="31">
        <f>资产负债表!I8-资产负债表!H8+资产负债表!I9-资产负债表!H9+资产负债表!I10-资产负债表!H10+资产负债表!I11-资产负债表!H11+资产负债表!I12-资产负债表!H12+资产负债表!I13-资产负债表!H13+资产负债表!I14-资产负债表!H14+资产负债表!I17-资产负债表!H17+资产负债表!I19-资产负债表!H19</f>
        <v>0</v>
      </c>
      <c r="E67" s="28"/>
    </row>
    <row r="68" ht="14.2" customHeight="1" spans="1:5">
      <c r="A68" s="34" t="s">
        <v>216</v>
      </c>
      <c r="B68" s="34"/>
      <c r="C68" s="14">
        <v>61</v>
      </c>
      <c r="D68" s="31">
        <f>D19-D51-D52-D53-D54-D55-D56-D57-D58-D59-D60-D61-D62-D63-D64-D65-D66-D67</f>
        <v>0</v>
      </c>
      <c r="E68" s="28"/>
    </row>
    <row r="69" ht="14.2" customHeight="1" spans="1:5">
      <c r="A69" s="34" t="s">
        <v>167</v>
      </c>
      <c r="B69" s="34"/>
      <c r="C69" s="14">
        <v>62</v>
      </c>
      <c r="D69" s="9">
        <f>SUM(D51:D68)</f>
        <v>0</v>
      </c>
      <c r="E69" s="37"/>
    </row>
    <row r="70" ht="14.2" customHeight="1" spans="1:5">
      <c r="A70" s="34" t="s">
        <v>217</v>
      </c>
      <c r="B70" s="34"/>
      <c r="C70" s="14">
        <v>63</v>
      </c>
      <c r="D70" s="31"/>
      <c r="E70" s="28"/>
    </row>
    <row r="71" ht="14.2" customHeight="1" spans="1:5">
      <c r="A71" s="34" t="s">
        <v>218</v>
      </c>
      <c r="B71" s="34"/>
      <c r="C71" s="14">
        <v>64</v>
      </c>
      <c r="D71" s="31"/>
      <c r="E71" s="28"/>
    </row>
    <row r="72" ht="14.2" customHeight="1" spans="1:5">
      <c r="A72" s="34" t="s">
        <v>219</v>
      </c>
      <c r="B72" s="34"/>
      <c r="C72" s="14">
        <v>65</v>
      </c>
      <c r="D72" s="31"/>
      <c r="E72" s="28"/>
    </row>
    <row r="73" ht="14.2" customHeight="1" spans="1:5">
      <c r="A73" s="34" t="s">
        <v>220</v>
      </c>
      <c r="B73" s="34"/>
      <c r="C73" s="14">
        <v>66</v>
      </c>
      <c r="D73" s="31"/>
      <c r="E73" s="28"/>
    </row>
    <row r="74" ht="14.2" customHeight="1" spans="1:5">
      <c r="A74" s="34" t="s">
        <v>221</v>
      </c>
      <c r="B74" s="34"/>
      <c r="C74" s="14">
        <v>67</v>
      </c>
      <c r="D74" s="31"/>
      <c r="E74" s="28"/>
    </row>
    <row r="75" ht="14.2" customHeight="1" spans="1:5">
      <c r="A75" s="34" t="s">
        <v>222</v>
      </c>
      <c r="B75" s="34"/>
      <c r="C75" s="14">
        <v>68</v>
      </c>
      <c r="D75" s="9">
        <v>0</v>
      </c>
      <c r="E75" s="37"/>
    </row>
    <row r="76" ht="14.2" customHeight="1" spans="1:5">
      <c r="A76" s="34" t="s">
        <v>223</v>
      </c>
      <c r="B76" s="34"/>
      <c r="C76" s="14">
        <v>69</v>
      </c>
      <c r="D76" s="31">
        <f>资产负债表!D5</f>
        <v>0</v>
      </c>
      <c r="E76" s="28"/>
    </row>
    <row r="77" ht="14.2" customHeight="1" spans="1:5">
      <c r="A77" s="34" t="s">
        <v>224</v>
      </c>
      <c r="B77" s="34"/>
      <c r="C77" s="14">
        <v>70</v>
      </c>
      <c r="D77" s="31"/>
      <c r="E77" s="28"/>
    </row>
    <row r="78" ht="14.2" customHeight="1" spans="1:5">
      <c r="A78" s="34" t="s">
        <v>225</v>
      </c>
      <c r="B78" s="34"/>
      <c r="C78" s="14">
        <v>71</v>
      </c>
      <c r="D78" s="31"/>
      <c r="E78" s="28"/>
    </row>
    <row r="79" ht="14.2" customHeight="1" spans="1:5">
      <c r="A79" s="34" t="s">
        <v>226</v>
      </c>
      <c r="B79" s="34"/>
      <c r="C79" s="14">
        <v>72</v>
      </c>
      <c r="D79" s="37">
        <f>D75-D76+D77-D78</f>
        <v>0</v>
      </c>
      <c r="E79" s="37"/>
    </row>
  </sheetData>
  <mergeCells count="78">
    <mergeCell ref="A1:E1"/>
    <mergeCell ref="C3:D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:F1"/>
    </sheetView>
  </sheetViews>
  <sheetFormatPr defaultColWidth="9" defaultRowHeight="14.4" outlineLevelCol="5"/>
  <cols>
    <col min="1" max="1" width="21.8796296296296" customWidth="1"/>
    <col min="2" max="2" width="19.6851851851852" customWidth="1"/>
    <col min="3" max="3" width="20.2314814814815" customWidth="1"/>
    <col min="4" max="4" width="21.3240740740741" customWidth="1"/>
    <col min="5" max="5" width="19.1388888888889" customWidth="1"/>
    <col min="6" max="6" width="18.5925925925926" customWidth="1"/>
  </cols>
  <sheetData>
    <row r="1" ht="14.2" customHeight="1" spans="1:6">
      <c r="A1" s="19" t="s">
        <v>227</v>
      </c>
      <c r="B1" s="19"/>
      <c r="C1" s="19"/>
      <c r="D1" s="19"/>
      <c r="E1" s="19"/>
      <c r="F1" s="19"/>
    </row>
    <row r="2" ht="14.2" customHeight="1" spans="1:6">
      <c r="A2" s="20"/>
      <c r="B2" s="22"/>
      <c r="C2" s="22"/>
      <c r="D2" s="22"/>
      <c r="E2" s="22"/>
      <c r="F2" s="22"/>
    </row>
    <row r="3" ht="14.2" customHeight="1" spans="1:6">
      <c r="A3" s="23" t="s">
        <v>1</v>
      </c>
      <c r="B3" s="26">
        <v>0</v>
      </c>
      <c r="C3" s="26">
        <v>0</v>
      </c>
      <c r="D3" s="26"/>
      <c r="E3" s="26"/>
      <c r="F3" s="26" t="s">
        <v>2</v>
      </c>
    </row>
    <row r="4" ht="14.2" customHeight="1" spans="1:6">
      <c r="A4" s="14" t="s">
        <v>228</v>
      </c>
      <c r="B4" s="7" t="s">
        <v>229</v>
      </c>
      <c r="C4" s="7" t="s">
        <v>230</v>
      </c>
      <c r="D4" s="7" t="s">
        <v>231</v>
      </c>
      <c r="E4" s="7" t="s">
        <v>232</v>
      </c>
      <c r="F4" s="7" t="s">
        <v>151</v>
      </c>
    </row>
    <row r="5" ht="14.2" customHeight="1" spans="1:6">
      <c r="A5" s="14" t="s">
        <v>233</v>
      </c>
      <c r="B5" s="8">
        <f>SUM(B6:B16)-B17+B18</f>
        <v>0</v>
      </c>
      <c r="C5" s="8">
        <f>SUM(C6:C16)-C17+C18</f>
        <v>0</v>
      </c>
      <c r="D5" s="8">
        <f>SUM(D6:D16)-D17+D18</f>
        <v>0</v>
      </c>
      <c r="E5" s="8">
        <f>SUM(E6:E16)-E17+E18</f>
        <v>0</v>
      </c>
      <c r="F5" s="8">
        <f>SUM(F6:F16)-F17+F18</f>
        <v>0</v>
      </c>
    </row>
    <row r="6" ht="14.2" customHeight="1" spans="1:6">
      <c r="A6" s="27" t="s">
        <v>234</v>
      </c>
      <c r="B6" s="18">
        <v>0</v>
      </c>
      <c r="C6" s="18">
        <v>0</v>
      </c>
      <c r="D6" s="18">
        <v>0</v>
      </c>
      <c r="E6" s="12">
        <f t="shared" ref="E6:E18" si="0">B6+C6-D6</f>
        <v>0</v>
      </c>
      <c r="F6" s="12">
        <v>0</v>
      </c>
    </row>
    <row r="7" ht="14.2" customHeight="1" spans="1:6">
      <c r="A7" s="27" t="s">
        <v>235</v>
      </c>
      <c r="B7" s="18">
        <v>0</v>
      </c>
      <c r="C7" s="18">
        <v>0</v>
      </c>
      <c r="D7" s="18">
        <v>0</v>
      </c>
      <c r="E7" s="12">
        <f t="shared" si="0"/>
        <v>0</v>
      </c>
      <c r="F7" s="12">
        <v>0</v>
      </c>
    </row>
    <row r="8" ht="14.2" customHeight="1" spans="1:6">
      <c r="A8" s="27" t="s">
        <v>236</v>
      </c>
      <c r="B8" s="18">
        <v>0</v>
      </c>
      <c r="C8" s="18">
        <v>0</v>
      </c>
      <c r="D8" s="18">
        <v>0</v>
      </c>
      <c r="E8" s="12">
        <f t="shared" si="0"/>
        <v>0</v>
      </c>
      <c r="F8" s="12">
        <v>0</v>
      </c>
    </row>
    <row r="9" ht="14.2" customHeight="1" spans="1:6">
      <c r="A9" s="27" t="s">
        <v>237</v>
      </c>
      <c r="B9" s="18">
        <v>0</v>
      </c>
      <c r="C9" s="18">
        <v>0</v>
      </c>
      <c r="D9" s="18">
        <v>0</v>
      </c>
      <c r="E9" s="12">
        <f t="shared" si="0"/>
        <v>0</v>
      </c>
      <c r="F9" s="12">
        <v>0</v>
      </c>
    </row>
    <row r="10" ht="14.2" customHeight="1" spans="1:6">
      <c r="A10" s="27" t="s">
        <v>238</v>
      </c>
      <c r="B10" s="18">
        <v>0</v>
      </c>
      <c r="C10" s="18">
        <v>0</v>
      </c>
      <c r="D10" s="18">
        <v>0</v>
      </c>
      <c r="E10" s="12">
        <f t="shared" si="0"/>
        <v>0</v>
      </c>
      <c r="F10" s="12">
        <v>0</v>
      </c>
    </row>
    <row r="11" ht="14.2" customHeight="1" spans="1:6">
      <c r="A11" s="27" t="s">
        <v>239</v>
      </c>
      <c r="B11" s="18">
        <v>0</v>
      </c>
      <c r="C11" s="18">
        <v>0</v>
      </c>
      <c r="D11" s="18">
        <v>0</v>
      </c>
      <c r="E11" s="12">
        <f t="shared" si="0"/>
        <v>0</v>
      </c>
      <c r="F11" s="12">
        <v>0</v>
      </c>
    </row>
    <row r="12" ht="14.2" customHeight="1" spans="1:6">
      <c r="A12" s="27" t="s">
        <v>240</v>
      </c>
      <c r="B12" s="18">
        <v>0</v>
      </c>
      <c r="C12" s="18">
        <v>0</v>
      </c>
      <c r="D12" s="18">
        <v>0</v>
      </c>
      <c r="E12" s="12">
        <f t="shared" si="0"/>
        <v>0</v>
      </c>
      <c r="F12" s="12">
        <v>0</v>
      </c>
    </row>
    <row r="13" ht="14.2" customHeight="1" spans="1:6">
      <c r="A13" s="27" t="s">
        <v>241</v>
      </c>
      <c r="B13" s="18">
        <v>0</v>
      </c>
      <c r="C13" s="18">
        <v>0</v>
      </c>
      <c r="D13" s="18">
        <v>0</v>
      </c>
      <c r="E13" s="12">
        <f t="shared" si="0"/>
        <v>0</v>
      </c>
      <c r="F13" s="12">
        <v>0</v>
      </c>
    </row>
    <row r="14" ht="14.2" customHeight="1" spans="1:6">
      <c r="A14" s="27" t="s">
        <v>242</v>
      </c>
      <c r="B14" s="18">
        <v>0</v>
      </c>
      <c r="C14" s="18">
        <v>0</v>
      </c>
      <c r="D14" s="18">
        <v>0</v>
      </c>
      <c r="E14" s="12">
        <f t="shared" si="0"/>
        <v>0</v>
      </c>
      <c r="F14" s="12">
        <v>0</v>
      </c>
    </row>
    <row r="15" ht="14.2" customHeight="1" spans="1:6">
      <c r="A15" s="27" t="s">
        <v>243</v>
      </c>
      <c r="B15" s="18">
        <v>0</v>
      </c>
      <c r="C15" s="18">
        <v>0</v>
      </c>
      <c r="D15" s="18">
        <v>0</v>
      </c>
      <c r="E15" s="12">
        <f t="shared" si="0"/>
        <v>0</v>
      </c>
      <c r="F15" s="12">
        <v>0</v>
      </c>
    </row>
    <row r="16" ht="14.2" customHeight="1" spans="1:6">
      <c r="A16" s="27" t="s">
        <v>244</v>
      </c>
      <c r="B16" s="18">
        <v>0</v>
      </c>
      <c r="C16" s="18">
        <v>0</v>
      </c>
      <c r="D16" s="18">
        <v>0</v>
      </c>
      <c r="E16" s="12">
        <f t="shared" si="0"/>
        <v>0</v>
      </c>
      <c r="F16" s="12">
        <v>0</v>
      </c>
    </row>
    <row r="17" ht="14.2" customHeight="1" spans="1:6">
      <c r="A17" s="27" t="s">
        <v>245</v>
      </c>
      <c r="B17" s="18">
        <v>0</v>
      </c>
      <c r="C17" s="18">
        <v>0</v>
      </c>
      <c r="D17" s="18">
        <v>0</v>
      </c>
      <c r="E17" s="12">
        <f t="shared" si="0"/>
        <v>0</v>
      </c>
      <c r="F17" s="12">
        <v>0</v>
      </c>
    </row>
    <row r="18" ht="14.2" customHeight="1" spans="1:6">
      <c r="A18" s="27" t="s">
        <v>246</v>
      </c>
      <c r="B18" s="31">
        <v>0</v>
      </c>
      <c r="C18" s="31">
        <v>0</v>
      </c>
      <c r="D18" s="31">
        <v>0</v>
      </c>
      <c r="E18" s="12">
        <f t="shared" si="0"/>
        <v>0</v>
      </c>
      <c r="F18" s="12">
        <v>0</v>
      </c>
    </row>
  </sheetData>
  <mergeCells count="2">
    <mergeCell ref="A1:F1"/>
    <mergeCell ref="C3:D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workbookViewId="0">
      <selection activeCell="A1" sqref="A1:I1"/>
    </sheetView>
  </sheetViews>
  <sheetFormatPr defaultColWidth="9" defaultRowHeight="14.4"/>
  <cols>
    <col min="1" max="1" width="13.1296296296296" customWidth="1"/>
    <col min="2" max="2" width="34.4537037037037" customWidth="1"/>
    <col min="3" max="3" width="6.56481481481481" customWidth="1"/>
    <col min="4" max="4" width="26.25" customWidth="1"/>
    <col min="5" max="5" width="24.6111111111111" customWidth="1"/>
    <col min="6" max="6" width="27.3425925925926" customWidth="1"/>
    <col min="7" max="7" width="7.65740740740741" customWidth="1"/>
    <col min="8" max="9" width="27.3425925925926" customWidth="1"/>
  </cols>
  <sheetData>
    <row r="1" ht="14.2" customHeight="1" spans="1:9">
      <c r="A1" s="19" t="s">
        <v>247</v>
      </c>
      <c r="B1" s="19"/>
      <c r="C1" s="19"/>
      <c r="D1" s="19"/>
      <c r="E1" s="19"/>
      <c r="F1" s="19"/>
      <c r="G1" s="19"/>
      <c r="H1" s="19"/>
      <c r="I1" s="19"/>
    </row>
    <row r="2" ht="14.2" customHeight="1" spans="1:9">
      <c r="A2" s="20"/>
      <c r="B2" s="20"/>
      <c r="C2" s="21"/>
      <c r="D2" s="22"/>
      <c r="E2" s="22"/>
      <c r="F2" s="20"/>
      <c r="G2" s="21"/>
      <c r="H2" s="22"/>
      <c r="I2" s="22"/>
    </row>
    <row r="3" ht="14.2" customHeight="1" spans="1:9">
      <c r="A3" s="23" t="s">
        <v>1</v>
      </c>
      <c r="B3" s="24">
        <v>0</v>
      </c>
      <c r="C3" s="25"/>
      <c r="D3" s="26"/>
      <c r="E3" s="26">
        <v>0</v>
      </c>
      <c r="F3" s="23"/>
      <c r="G3" s="25"/>
      <c r="H3" s="26"/>
      <c r="I3" s="26" t="s">
        <v>2</v>
      </c>
    </row>
    <row r="4" ht="14.2" customHeight="1" spans="1:9">
      <c r="A4" s="6" t="s">
        <v>248</v>
      </c>
      <c r="B4" s="6"/>
      <c r="C4" s="14" t="s">
        <v>4</v>
      </c>
      <c r="D4" s="7" t="s">
        <v>93</v>
      </c>
      <c r="E4" s="7" t="s">
        <v>151</v>
      </c>
      <c r="F4" s="14" t="s">
        <v>248</v>
      </c>
      <c r="G4" s="14" t="s">
        <v>4</v>
      </c>
      <c r="H4" s="7" t="s">
        <v>93</v>
      </c>
      <c r="I4" s="7" t="s">
        <v>151</v>
      </c>
    </row>
    <row r="5" ht="14.2" customHeight="1" spans="1:9">
      <c r="A5" s="10" t="s">
        <v>249</v>
      </c>
      <c r="B5" s="10"/>
      <c r="C5" s="14" t="s">
        <v>153</v>
      </c>
      <c r="D5" s="18" t="s">
        <v>153</v>
      </c>
      <c r="E5" s="12" t="s">
        <v>153</v>
      </c>
      <c r="F5" s="27" t="s">
        <v>250</v>
      </c>
      <c r="G5" s="14">
        <v>39</v>
      </c>
      <c r="H5" s="12">
        <v>0</v>
      </c>
      <c r="I5" s="12">
        <v>0</v>
      </c>
    </row>
    <row r="6" ht="14.2" customHeight="1" spans="1:9">
      <c r="A6" s="11" t="s">
        <v>251</v>
      </c>
      <c r="B6" s="11"/>
      <c r="C6" s="14" t="s">
        <v>153</v>
      </c>
      <c r="D6" s="18" t="s">
        <v>153</v>
      </c>
      <c r="E6" s="12" t="s">
        <v>153</v>
      </c>
      <c r="F6" s="27" t="s">
        <v>252</v>
      </c>
      <c r="G6" s="14">
        <v>40</v>
      </c>
      <c r="H6" s="12">
        <v>0</v>
      </c>
      <c r="I6" s="12">
        <v>0</v>
      </c>
    </row>
    <row r="7" ht="14.2" customHeight="1" spans="1:9">
      <c r="A7" s="11" t="s">
        <v>253</v>
      </c>
      <c r="B7" s="11"/>
      <c r="C7" s="14">
        <v>1</v>
      </c>
      <c r="D7" s="28">
        <v>0</v>
      </c>
      <c r="E7" s="12">
        <v>0</v>
      </c>
      <c r="F7" s="27" t="s">
        <v>254</v>
      </c>
      <c r="G7" s="14">
        <v>41</v>
      </c>
      <c r="H7" s="12">
        <v>0</v>
      </c>
      <c r="I7" s="12">
        <v>0</v>
      </c>
    </row>
    <row r="8" ht="14.2" customHeight="1" spans="1:9">
      <c r="A8" s="11" t="s">
        <v>255</v>
      </c>
      <c r="B8" s="11"/>
      <c r="C8" s="14">
        <v>2</v>
      </c>
      <c r="D8" s="12">
        <v>0</v>
      </c>
      <c r="E8" s="12">
        <v>0</v>
      </c>
      <c r="F8" s="27" t="s">
        <v>256</v>
      </c>
      <c r="G8" s="14">
        <v>42</v>
      </c>
      <c r="H8" s="8">
        <f>H5+H6-H7</f>
        <v>0</v>
      </c>
      <c r="I8" s="9">
        <f>I5+I6-I7</f>
        <v>0</v>
      </c>
    </row>
    <row r="9" ht="14.2" customHeight="1" spans="1:9">
      <c r="A9" s="11" t="s">
        <v>257</v>
      </c>
      <c r="B9" s="11"/>
      <c r="C9" s="14">
        <v>3</v>
      </c>
      <c r="D9" s="12">
        <v>0</v>
      </c>
      <c r="E9" s="12">
        <v>0</v>
      </c>
      <c r="F9" s="27" t="s">
        <v>258</v>
      </c>
      <c r="G9" s="14" t="s">
        <v>153</v>
      </c>
      <c r="H9" s="18" t="s">
        <v>153</v>
      </c>
      <c r="I9" s="12" t="s">
        <v>153</v>
      </c>
    </row>
    <row r="10" ht="14.2" customHeight="1" spans="1:9">
      <c r="A10" s="11" t="s">
        <v>259</v>
      </c>
      <c r="B10" s="11"/>
      <c r="C10" s="14">
        <v>4</v>
      </c>
      <c r="D10" s="12">
        <v>0</v>
      </c>
      <c r="E10" s="12">
        <v>0</v>
      </c>
      <c r="F10" s="27" t="s">
        <v>250</v>
      </c>
      <c r="G10" s="14">
        <v>43</v>
      </c>
      <c r="H10" s="18"/>
      <c r="I10" s="12">
        <v>0</v>
      </c>
    </row>
    <row r="11" ht="14.2" customHeight="1" spans="1:9">
      <c r="A11" s="11" t="s">
        <v>260</v>
      </c>
      <c r="B11" s="11"/>
      <c r="C11" s="14">
        <v>5</v>
      </c>
      <c r="D11" s="12">
        <v>0</v>
      </c>
      <c r="E11" s="12">
        <v>0</v>
      </c>
      <c r="F11" s="27" t="s">
        <v>252</v>
      </c>
      <c r="G11" s="14">
        <v>44</v>
      </c>
      <c r="H11" s="18"/>
      <c r="I11" s="12">
        <v>0</v>
      </c>
    </row>
    <row r="12" ht="14.2" customHeight="1" spans="1:9">
      <c r="A12" s="11" t="s">
        <v>261</v>
      </c>
      <c r="B12" s="11"/>
      <c r="C12" s="14">
        <v>6</v>
      </c>
      <c r="D12" s="12">
        <v>0</v>
      </c>
      <c r="E12" s="12">
        <v>0</v>
      </c>
      <c r="F12" s="27" t="s">
        <v>254</v>
      </c>
      <c r="G12" s="14">
        <v>45</v>
      </c>
      <c r="H12" s="18"/>
      <c r="I12" s="12">
        <v>0</v>
      </c>
    </row>
    <row r="13" ht="14.2" customHeight="1" spans="1:9">
      <c r="A13" s="11" t="s">
        <v>262</v>
      </c>
      <c r="B13" s="11"/>
      <c r="C13" s="14">
        <v>7</v>
      </c>
      <c r="D13" s="12">
        <v>0</v>
      </c>
      <c r="E13" s="12">
        <v>0</v>
      </c>
      <c r="F13" s="27" t="s">
        <v>256</v>
      </c>
      <c r="G13" s="14">
        <v>46</v>
      </c>
      <c r="H13" s="8">
        <f>H10+H11-H12</f>
        <v>0</v>
      </c>
      <c r="I13" s="9">
        <f>I10+I11-I12</f>
        <v>0</v>
      </c>
    </row>
    <row r="14" ht="14.2" customHeight="1" spans="1:9">
      <c r="A14" s="11" t="s">
        <v>263</v>
      </c>
      <c r="B14" s="11"/>
      <c r="C14" s="14">
        <v>8</v>
      </c>
      <c r="D14" s="12">
        <v>0</v>
      </c>
      <c r="E14" s="12">
        <v>0</v>
      </c>
      <c r="F14" s="27" t="s">
        <v>264</v>
      </c>
      <c r="G14" s="14" t="s">
        <v>153</v>
      </c>
      <c r="H14" s="18" t="s">
        <v>153</v>
      </c>
      <c r="I14" s="12" t="s">
        <v>153</v>
      </c>
    </row>
    <row r="15" ht="14.2" customHeight="1" spans="1:9">
      <c r="A15" s="11" t="s">
        <v>265</v>
      </c>
      <c r="B15" s="11"/>
      <c r="C15" s="14">
        <v>9</v>
      </c>
      <c r="D15" s="12">
        <v>0</v>
      </c>
      <c r="E15" s="12">
        <v>0</v>
      </c>
      <c r="F15" s="27" t="s">
        <v>250</v>
      </c>
      <c r="G15" s="14">
        <v>47</v>
      </c>
      <c r="H15" s="12">
        <v>0</v>
      </c>
      <c r="I15" s="12">
        <v>0</v>
      </c>
    </row>
    <row r="16" ht="14.2" customHeight="1" spans="1:9">
      <c r="A16" s="11" t="s">
        <v>266</v>
      </c>
      <c r="B16" s="11"/>
      <c r="C16" s="14">
        <v>10</v>
      </c>
      <c r="D16" s="8">
        <f>D7+SUM(D8:D11)-SUM(D12:D15)</f>
        <v>0</v>
      </c>
      <c r="E16" s="8">
        <f>E7+SUM(E8:E11)-SUM(E12:E15)</f>
        <v>0</v>
      </c>
      <c r="F16" s="27" t="s">
        <v>252</v>
      </c>
      <c r="G16" s="14">
        <v>48</v>
      </c>
      <c r="H16" s="12">
        <v>0</v>
      </c>
      <c r="I16" s="12">
        <v>0</v>
      </c>
    </row>
    <row r="17" ht="14.2" customHeight="1" spans="1:9">
      <c r="A17" s="11" t="s">
        <v>267</v>
      </c>
      <c r="B17" s="11"/>
      <c r="C17" s="14" t="s">
        <v>153</v>
      </c>
      <c r="D17" s="18" t="s">
        <v>153</v>
      </c>
      <c r="E17" s="12" t="s">
        <v>153</v>
      </c>
      <c r="F17" s="27" t="s">
        <v>254</v>
      </c>
      <c r="G17" s="14">
        <v>49</v>
      </c>
      <c r="H17" s="12">
        <v>0</v>
      </c>
      <c r="I17" s="12">
        <v>0</v>
      </c>
    </row>
    <row r="18" ht="14.2" customHeight="1" spans="1:9">
      <c r="A18" s="11" t="s">
        <v>268</v>
      </c>
      <c r="B18" s="11"/>
      <c r="C18" s="14">
        <v>11</v>
      </c>
      <c r="D18" s="12">
        <v>0</v>
      </c>
      <c r="E18" s="12">
        <v>0</v>
      </c>
      <c r="F18" s="27" t="s">
        <v>256</v>
      </c>
      <c r="G18" s="14">
        <v>50</v>
      </c>
      <c r="H18" s="8">
        <f>H15+H16-H17</f>
        <v>0</v>
      </c>
      <c r="I18" s="9">
        <f>I15+I16-I17</f>
        <v>0</v>
      </c>
    </row>
    <row r="19" ht="14.2" customHeight="1" spans="1:9">
      <c r="A19" s="11" t="s">
        <v>269</v>
      </c>
      <c r="B19" s="11"/>
      <c r="C19" s="14">
        <v>12</v>
      </c>
      <c r="D19" s="12">
        <v>0</v>
      </c>
      <c r="E19" s="12">
        <v>0</v>
      </c>
      <c r="F19" s="27" t="s">
        <v>270</v>
      </c>
      <c r="G19" s="14" t="s">
        <v>153</v>
      </c>
      <c r="H19" s="18" t="s">
        <v>153</v>
      </c>
      <c r="I19" s="12" t="s">
        <v>153</v>
      </c>
    </row>
    <row r="20" ht="14.2" customHeight="1" spans="1:9">
      <c r="A20" s="11" t="s">
        <v>271</v>
      </c>
      <c r="B20" s="11"/>
      <c r="C20" s="14">
        <v>13</v>
      </c>
      <c r="D20" s="12">
        <v>0</v>
      </c>
      <c r="E20" s="12">
        <v>0</v>
      </c>
      <c r="F20" s="27" t="s">
        <v>250</v>
      </c>
      <c r="G20" s="14">
        <v>51</v>
      </c>
      <c r="H20" s="12">
        <v>0</v>
      </c>
      <c r="I20" s="12">
        <v>0</v>
      </c>
    </row>
    <row r="21" ht="14.2" customHeight="1" spans="1:9">
      <c r="A21" s="11" t="s">
        <v>272</v>
      </c>
      <c r="B21" s="11"/>
      <c r="C21" s="14">
        <v>14</v>
      </c>
      <c r="D21" s="8">
        <f>D18+D19-D20</f>
        <v>0</v>
      </c>
      <c r="E21" s="8">
        <f>E18+E19-E20</f>
        <v>0</v>
      </c>
      <c r="F21" s="27" t="s">
        <v>252</v>
      </c>
      <c r="G21" s="14">
        <v>52</v>
      </c>
      <c r="H21" s="12">
        <v>0</v>
      </c>
      <c r="I21" s="12">
        <v>0</v>
      </c>
    </row>
    <row r="22" ht="14.2" customHeight="1" spans="1:9">
      <c r="A22" s="11" t="s">
        <v>273</v>
      </c>
      <c r="B22" s="11"/>
      <c r="C22" s="14" t="s">
        <v>153</v>
      </c>
      <c r="D22" s="18" t="s">
        <v>153</v>
      </c>
      <c r="E22" s="12" t="s">
        <v>153</v>
      </c>
      <c r="F22" s="27" t="s">
        <v>254</v>
      </c>
      <c r="G22" s="14">
        <v>53</v>
      </c>
      <c r="H22" s="12">
        <v>0</v>
      </c>
      <c r="I22" s="12">
        <v>0</v>
      </c>
    </row>
    <row r="23" ht="14.2" customHeight="1" spans="1:9">
      <c r="A23" s="11" t="s">
        <v>250</v>
      </c>
      <c r="B23" s="11"/>
      <c r="C23" s="14">
        <v>15</v>
      </c>
      <c r="D23" s="12">
        <v>0</v>
      </c>
      <c r="E23" s="12">
        <v>0</v>
      </c>
      <c r="F23" s="27" t="s">
        <v>256</v>
      </c>
      <c r="G23" s="14">
        <v>54</v>
      </c>
      <c r="H23" s="8">
        <f>H20+H21-H22</f>
        <v>0</v>
      </c>
      <c r="I23" s="9">
        <f>I20+I21-I22</f>
        <v>0</v>
      </c>
    </row>
    <row r="24" ht="14.2" customHeight="1" spans="1:9">
      <c r="A24" s="11" t="s">
        <v>252</v>
      </c>
      <c r="B24" s="11"/>
      <c r="C24" s="14">
        <v>16</v>
      </c>
      <c r="D24" s="12">
        <v>0</v>
      </c>
      <c r="E24" s="12">
        <v>0</v>
      </c>
      <c r="F24" s="27" t="s">
        <v>274</v>
      </c>
      <c r="G24" s="14" t="s">
        <v>153</v>
      </c>
      <c r="H24" s="18" t="s">
        <v>153</v>
      </c>
      <c r="I24" s="12" t="s">
        <v>153</v>
      </c>
    </row>
    <row r="25" ht="14.2" customHeight="1" spans="1:9">
      <c r="A25" s="11" t="s">
        <v>254</v>
      </c>
      <c r="B25" s="11"/>
      <c r="C25" s="14">
        <v>17</v>
      </c>
      <c r="D25" s="12">
        <v>0</v>
      </c>
      <c r="E25" s="12">
        <v>0</v>
      </c>
      <c r="F25" s="27" t="s">
        <v>250</v>
      </c>
      <c r="G25" s="14">
        <v>55</v>
      </c>
      <c r="H25" s="12">
        <v>0</v>
      </c>
      <c r="I25" s="12">
        <v>0</v>
      </c>
    </row>
    <row r="26" ht="14.2" customHeight="1" spans="1:9">
      <c r="A26" s="11" t="s">
        <v>256</v>
      </c>
      <c r="B26" s="11"/>
      <c r="C26" s="14">
        <v>18</v>
      </c>
      <c r="D26" s="8">
        <f>D23+D24-D25</f>
        <v>0</v>
      </c>
      <c r="E26" s="9">
        <f>E23+E24-E25</f>
        <v>0</v>
      </c>
      <c r="F26" s="27" t="s">
        <v>252</v>
      </c>
      <c r="G26" s="14">
        <v>56</v>
      </c>
      <c r="H26" s="12">
        <v>0</v>
      </c>
      <c r="I26" s="12">
        <v>0</v>
      </c>
    </row>
    <row r="27" ht="14.2" customHeight="1" spans="1:9">
      <c r="A27" s="11" t="s">
        <v>275</v>
      </c>
      <c r="B27" s="11"/>
      <c r="C27" s="14" t="s">
        <v>153</v>
      </c>
      <c r="D27" s="18" t="s">
        <v>153</v>
      </c>
      <c r="E27" s="12" t="s">
        <v>153</v>
      </c>
      <c r="F27" s="27" t="s">
        <v>254</v>
      </c>
      <c r="G27" s="14">
        <v>57</v>
      </c>
      <c r="H27" s="12">
        <v>0</v>
      </c>
      <c r="I27" s="12">
        <v>0</v>
      </c>
    </row>
    <row r="28" ht="14.2" customHeight="1" spans="1:9">
      <c r="A28" s="11" t="s">
        <v>250</v>
      </c>
      <c r="B28" s="11"/>
      <c r="C28" s="14">
        <v>19</v>
      </c>
      <c r="D28" s="12">
        <v>0</v>
      </c>
      <c r="E28" s="12">
        <v>0</v>
      </c>
      <c r="F28" s="27" t="s">
        <v>256</v>
      </c>
      <c r="G28" s="14">
        <v>58</v>
      </c>
      <c r="H28" s="8">
        <f>H25+H26-H27</f>
        <v>0</v>
      </c>
      <c r="I28" s="9">
        <f>I25+I26-I27</f>
        <v>0</v>
      </c>
    </row>
    <row r="29" ht="14.2" customHeight="1" spans="1:9">
      <c r="A29" s="11" t="s">
        <v>252</v>
      </c>
      <c r="B29" s="11"/>
      <c r="C29" s="14">
        <v>20</v>
      </c>
      <c r="D29" s="12">
        <v>0</v>
      </c>
      <c r="E29" s="12">
        <v>0</v>
      </c>
      <c r="F29" s="27" t="s">
        <v>276</v>
      </c>
      <c r="G29" s="14" t="s">
        <v>153</v>
      </c>
      <c r="H29" s="18" t="s">
        <v>153</v>
      </c>
      <c r="I29" s="12" t="s">
        <v>153</v>
      </c>
    </row>
    <row r="30" ht="14.2" customHeight="1" spans="1:9">
      <c r="A30" s="11" t="s">
        <v>254</v>
      </c>
      <c r="B30" s="11"/>
      <c r="C30" s="14">
        <v>21</v>
      </c>
      <c r="D30" s="12">
        <v>0</v>
      </c>
      <c r="E30" s="12">
        <v>0</v>
      </c>
      <c r="F30" s="27" t="s">
        <v>250</v>
      </c>
      <c r="G30" s="14">
        <v>59</v>
      </c>
      <c r="H30" s="12">
        <v>0</v>
      </c>
      <c r="I30" s="12">
        <v>0</v>
      </c>
    </row>
    <row r="31" ht="14.2" customHeight="1" spans="1:9">
      <c r="A31" s="11" t="s">
        <v>256</v>
      </c>
      <c r="B31" s="11"/>
      <c r="C31" s="14">
        <v>22</v>
      </c>
      <c r="D31" s="8">
        <f>D28+D29-D30</f>
        <v>0</v>
      </c>
      <c r="E31" s="9">
        <f>E28+E29-E30</f>
        <v>0</v>
      </c>
      <c r="F31" s="27" t="s">
        <v>252</v>
      </c>
      <c r="G31" s="14">
        <v>60</v>
      </c>
      <c r="H31" s="12">
        <v>0</v>
      </c>
      <c r="I31" s="12">
        <v>0</v>
      </c>
    </row>
    <row r="32" ht="14.2" customHeight="1" spans="1:9">
      <c r="A32" s="11" t="s">
        <v>277</v>
      </c>
      <c r="B32" s="11"/>
      <c r="C32" s="14" t="s">
        <v>153</v>
      </c>
      <c r="D32" s="18" t="s">
        <v>153</v>
      </c>
      <c r="E32" s="12" t="s">
        <v>153</v>
      </c>
      <c r="F32" s="27" t="s">
        <v>254</v>
      </c>
      <c r="G32" s="14">
        <v>61</v>
      </c>
      <c r="H32" s="12">
        <v>0</v>
      </c>
      <c r="I32" s="12">
        <v>0</v>
      </c>
    </row>
    <row r="33" ht="14.2" customHeight="1" spans="1:9">
      <c r="A33" s="11" t="s">
        <v>250</v>
      </c>
      <c r="B33" s="11"/>
      <c r="C33" s="14">
        <v>23</v>
      </c>
      <c r="D33" s="12">
        <v>0</v>
      </c>
      <c r="E33" s="12">
        <v>0</v>
      </c>
      <c r="F33" s="27" t="s">
        <v>256</v>
      </c>
      <c r="G33" s="14">
        <v>62</v>
      </c>
      <c r="H33" s="8">
        <f>H30+H31-H32</f>
        <v>0</v>
      </c>
      <c r="I33" s="9">
        <f>I30+I31-I32</f>
        <v>0</v>
      </c>
    </row>
    <row r="34" ht="14.2" customHeight="1" spans="1:9">
      <c r="A34" s="11" t="s">
        <v>252</v>
      </c>
      <c r="B34" s="11"/>
      <c r="C34" s="14">
        <v>24</v>
      </c>
      <c r="D34" s="12">
        <v>0</v>
      </c>
      <c r="E34" s="12">
        <v>0</v>
      </c>
      <c r="F34" s="27" t="s">
        <v>278</v>
      </c>
      <c r="G34" s="14" t="s">
        <v>153</v>
      </c>
      <c r="H34" s="18" t="s">
        <v>153</v>
      </c>
      <c r="I34" s="12" t="s">
        <v>153</v>
      </c>
    </row>
    <row r="35" ht="14.2" customHeight="1" spans="1:9">
      <c r="A35" s="11" t="s">
        <v>254</v>
      </c>
      <c r="B35" s="11"/>
      <c r="C35" s="14">
        <v>25</v>
      </c>
      <c r="D35" s="12">
        <v>0</v>
      </c>
      <c r="E35" s="12">
        <v>0</v>
      </c>
      <c r="F35" s="27" t="s">
        <v>250</v>
      </c>
      <c r="G35" s="14">
        <v>63</v>
      </c>
      <c r="H35" s="12">
        <v>0</v>
      </c>
      <c r="I35" s="12">
        <v>0</v>
      </c>
    </row>
    <row r="36" ht="14.2" customHeight="1" spans="1:9">
      <c r="A36" s="11" t="s">
        <v>256</v>
      </c>
      <c r="B36" s="11"/>
      <c r="C36" s="14">
        <v>26</v>
      </c>
      <c r="D36" s="8">
        <f>D33+D34-D35</f>
        <v>0</v>
      </c>
      <c r="E36" s="9">
        <f>E33+E34-E35</f>
        <v>0</v>
      </c>
      <c r="F36" s="27" t="s">
        <v>252</v>
      </c>
      <c r="G36" s="14">
        <v>64</v>
      </c>
      <c r="H36" s="12">
        <v>0</v>
      </c>
      <c r="I36" s="12">
        <v>0</v>
      </c>
    </row>
    <row r="37" ht="14.2" customHeight="1" spans="1:9">
      <c r="A37" s="11" t="s">
        <v>279</v>
      </c>
      <c r="B37" s="11"/>
      <c r="C37" s="14" t="s">
        <v>153</v>
      </c>
      <c r="D37" s="18" t="s">
        <v>153</v>
      </c>
      <c r="E37" s="12" t="s">
        <v>153</v>
      </c>
      <c r="F37" s="27" t="s">
        <v>254</v>
      </c>
      <c r="G37" s="14">
        <v>65</v>
      </c>
      <c r="H37" s="12">
        <v>0</v>
      </c>
      <c r="I37" s="12">
        <v>0</v>
      </c>
    </row>
    <row r="38" ht="14.2" customHeight="1" spans="1:9">
      <c r="A38" s="11" t="s">
        <v>250</v>
      </c>
      <c r="B38" s="11"/>
      <c r="C38" s="14">
        <v>27</v>
      </c>
      <c r="D38" s="12">
        <v>0</v>
      </c>
      <c r="E38" s="12">
        <v>0</v>
      </c>
      <c r="F38" s="27" t="s">
        <v>256</v>
      </c>
      <c r="G38" s="14">
        <v>66</v>
      </c>
      <c r="H38" s="8">
        <f>H35+H36-H37</f>
        <v>0</v>
      </c>
      <c r="I38" s="9">
        <f>I35+I36-I37</f>
        <v>0</v>
      </c>
    </row>
    <row r="39" ht="14.2" customHeight="1" spans="1:9">
      <c r="A39" s="11" t="s">
        <v>252</v>
      </c>
      <c r="B39" s="11"/>
      <c r="C39" s="14">
        <v>28</v>
      </c>
      <c r="D39" s="12">
        <v>0</v>
      </c>
      <c r="E39" s="12">
        <v>0</v>
      </c>
      <c r="F39" s="27" t="s">
        <v>280</v>
      </c>
      <c r="G39" s="14" t="s">
        <v>153</v>
      </c>
      <c r="H39" s="18" t="s">
        <v>153</v>
      </c>
      <c r="I39" s="12" t="s">
        <v>153</v>
      </c>
    </row>
    <row r="40" ht="14.2" customHeight="1" spans="1:9">
      <c r="A40" s="11" t="s">
        <v>254</v>
      </c>
      <c r="B40" s="11"/>
      <c r="C40" s="14">
        <v>29</v>
      </c>
      <c r="D40" s="12">
        <v>0</v>
      </c>
      <c r="E40" s="12">
        <v>0</v>
      </c>
      <c r="F40" s="27" t="s">
        <v>250</v>
      </c>
      <c r="G40" s="14">
        <v>67</v>
      </c>
      <c r="H40" s="18"/>
      <c r="I40" s="12">
        <v>0</v>
      </c>
    </row>
    <row r="41" ht="14.2" customHeight="1" spans="1:9">
      <c r="A41" s="11" t="s">
        <v>256</v>
      </c>
      <c r="B41" s="11"/>
      <c r="C41" s="14">
        <v>30</v>
      </c>
      <c r="D41" s="8">
        <f>D38+D39-D40</f>
        <v>0</v>
      </c>
      <c r="E41" s="9">
        <f>E38+E39-E40</f>
        <v>0</v>
      </c>
      <c r="F41" s="27" t="s">
        <v>252</v>
      </c>
      <c r="G41" s="14">
        <v>68</v>
      </c>
      <c r="H41" s="18"/>
      <c r="I41" s="12">
        <v>0</v>
      </c>
    </row>
    <row r="42" ht="14.2" customHeight="1" spans="1:9">
      <c r="A42" s="11" t="s">
        <v>281</v>
      </c>
      <c r="B42" s="11"/>
      <c r="C42" s="14" t="s">
        <v>153</v>
      </c>
      <c r="D42" s="18" t="s">
        <v>153</v>
      </c>
      <c r="E42" s="12" t="s">
        <v>153</v>
      </c>
      <c r="F42" s="27" t="s">
        <v>254</v>
      </c>
      <c r="G42" s="14">
        <v>69</v>
      </c>
      <c r="H42" s="18"/>
      <c r="I42" s="12">
        <v>0</v>
      </c>
    </row>
    <row r="43" ht="14.2" customHeight="1" spans="1:9">
      <c r="A43" s="11" t="s">
        <v>250</v>
      </c>
      <c r="B43" s="11"/>
      <c r="C43" s="14">
        <v>31</v>
      </c>
      <c r="D43" s="12">
        <v>0</v>
      </c>
      <c r="E43" s="12">
        <v>0</v>
      </c>
      <c r="F43" s="27" t="s">
        <v>256</v>
      </c>
      <c r="G43" s="14">
        <v>70</v>
      </c>
      <c r="H43" s="8">
        <f>H40+H41-H42</f>
        <v>0</v>
      </c>
      <c r="I43" s="9">
        <f>I40+I41-I42</f>
        <v>0</v>
      </c>
    </row>
    <row r="44" ht="14.2" customHeight="1" spans="1:9">
      <c r="A44" s="11" t="s">
        <v>252</v>
      </c>
      <c r="B44" s="11"/>
      <c r="C44" s="14">
        <v>32</v>
      </c>
      <c r="D44" s="12">
        <v>0</v>
      </c>
      <c r="E44" s="12">
        <v>0</v>
      </c>
      <c r="F44" s="27" t="s">
        <v>282</v>
      </c>
      <c r="G44" s="14" t="s">
        <v>153</v>
      </c>
      <c r="H44" s="18" t="s">
        <v>153</v>
      </c>
      <c r="I44" s="12" t="s">
        <v>153</v>
      </c>
    </row>
    <row r="45" ht="14.2" customHeight="1" spans="1:9">
      <c r="A45" s="11" t="s">
        <v>254</v>
      </c>
      <c r="B45" s="11"/>
      <c r="C45" s="14">
        <v>33</v>
      </c>
      <c r="D45" s="12">
        <v>0</v>
      </c>
      <c r="E45" s="12">
        <v>0</v>
      </c>
      <c r="F45" s="27" t="s">
        <v>250</v>
      </c>
      <c r="G45" s="14">
        <v>71</v>
      </c>
      <c r="H45" s="12">
        <v>0</v>
      </c>
      <c r="I45" s="12">
        <v>0</v>
      </c>
    </row>
    <row r="46" ht="14.2" customHeight="1" spans="1:9">
      <c r="A46" s="11" t="s">
        <v>256</v>
      </c>
      <c r="B46" s="11"/>
      <c r="C46" s="14">
        <v>34</v>
      </c>
      <c r="D46" s="8">
        <f>D43+D44-D45</f>
        <v>0</v>
      </c>
      <c r="E46" s="9">
        <f>E43+E44-E45</f>
        <v>0</v>
      </c>
      <c r="F46" s="27" t="s">
        <v>252</v>
      </c>
      <c r="G46" s="14">
        <v>72</v>
      </c>
      <c r="H46" s="12">
        <v>0</v>
      </c>
      <c r="I46" s="12">
        <v>0</v>
      </c>
    </row>
    <row r="47" ht="14.2" customHeight="1" spans="1:9">
      <c r="A47" s="11" t="s">
        <v>283</v>
      </c>
      <c r="B47" s="11"/>
      <c r="C47" s="14" t="s">
        <v>153</v>
      </c>
      <c r="D47" s="18" t="s">
        <v>153</v>
      </c>
      <c r="E47" s="12" t="s">
        <v>153</v>
      </c>
      <c r="F47" s="27" t="s">
        <v>254</v>
      </c>
      <c r="G47" s="14">
        <v>73</v>
      </c>
      <c r="H47" s="12">
        <v>0</v>
      </c>
      <c r="I47" s="12">
        <v>0</v>
      </c>
    </row>
    <row r="48" ht="14.2" customHeight="1" spans="1:9">
      <c r="A48" s="11" t="s">
        <v>250</v>
      </c>
      <c r="B48" s="11"/>
      <c r="C48" s="14">
        <v>35</v>
      </c>
      <c r="D48" s="12">
        <v>0</v>
      </c>
      <c r="E48" s="12">
        <v>0</v>
      </c>
      <c r="F48" s="27" t="s">
        <v>256</v>
      </c>
      <c r="G48" s="14">
        <v>74</v>
      </c>
      <c r="H48" s="8">
        <f>H45+H46-H47</f>
        <v>0</v>
      </c>
      <c r="I48" s="9">
        <f>I45+I46-I47</f>
        <v>0</v>
      </c>
    </row>
    <row r="49" ht="14.2" customHeight="1" spans="1:9">
      <c r="A49" s="11" t="s">
        <v>252</v>
      </c>
      <c r="B49" s="11"/>
      <c r="C49" s="14">
        <v>36</v>
      </c>
      <c r="D49" s="12">
        <v>0</v>
      </c>
      <c r="E49" s="12">
        <v>0</v>
      </c>
      <c r="F49" s="27" t="s">
        <v>284</v>
      </c>
      <c r="G49" s="14">
        <v>75</v>
      </c>
      <c r="H49" s="8">
        <f>D8+D9+D10+D11-D12-D14-D15+D19+D24+D29+D34+D39+D44+D49+H6+H11+H16+H21+H26+H31+H36+H41+H46</f>
        <v>0</v>
      </c>
      <c r="I49" s="9">
        <f>E8+E9+E10+E11-E12-E14-E15+E19+E24+E29+E34+E39+E44+E49+I6+I11+I16+I21+I26+I31+I36+I41+I46</f>
        <v>0</v>
      </c>
    </row>
    <row r="50" ht="14.2" customHeight="1" spans="1:9">
      <c r="A50" s="11" t="s">
        <v>254</v>
      </c>
      <c r="B50" s="11"/>
      <c r="C50" s="14">
        <v>37</v>
      </c>
      <c r="D50" s="12">
        <v>0</v>
      </c>
      <c r="E50" s="12">
        <v>0</v>
      </c>
      <c r="F50" s="27" t="s">
        <v>285</v>
      </c>
      <c r="G50" s="14">
        <v>76</v>
      </c>
      <c r="H50" s="8">
        <f>D13+D20+D25+D30+D35+D40+D45+D50+H7+H12+H17+H22+H27+H32+H37+H42+H47</f>
        <v>0</v>
      </c>
      <c r="I50" s="9">
        <f>E13+E20+E25+E30+E35+E40+E45+E50+I7+I12+I17+I22+I27+I32+I37+I42+I47</f>
        <v>0</v>
      </c>
    </row>
    <row r="51" ht="14.2" customHeight="1" spans="1:9">
      <c r="A51" s="11" t="s">
        <v>256</v>
      </c>
      <c r="B51" s="11"/>
      <c r="C51" s="14">
        <v>38</v>
      </c>
      <c r="D51" s="8">
        <f>D48+D49-D50</f>
        <v>0</v>
      </c>
      <c r="E51" s="9">
        <f>E48+E49-E50</f>
        <v>0</v>
      </c>
      <c r="F51" s="27" t="s">
        <v>286</v>
      </c>
      <c r="G51" s="14">
        <v>77</v>
      </c>
      <c r="H51" s="8">
        <f>D7+D18+D23+D28+D33+D38+D43+D48+H5+H10+H15+H20+H25+H30+H35+H40+H45</f>
        <v>0</v>
      </c>
      <c r="I51" s="9">
        <f>E7+E18+E23+E28+E33+E38+E43+E48+I5+I10+I15+I20+I25+I30+I35+I40+I45</f>
        <v>0</v>
      </c>
    </row>
    <row r="52" ht="14.2" customHeight="1" spans="1:9">
      <c r="A52" s="11" t="s">
        <v>287</v>
      </c>
      <c r="B52" s="11"/>
      <c r="C52" s="14" t="s">
        <v>153</v>
      </c>
      <c r="D52" s="18" t="s">
        <v>153</v>
      </c>
      <c r="E52" s="9" t="s">
        <v>153</v>
      </c>
      <c r="F52" s="27" t="s">
        <v>288</v>
      </c>
      <c r="G52" s="14">
        <v>78</v>
      </c>
      <c r="H52" s="8">
        <f>H51+H49-H50</f>
        <v>0</v>
      </c>
      <c r="I52" s="9">
        <f>I51+I49-I50</f>
        <v>0</v>
      </c>
    </row>
    <row r="53" ht="14.2" customHeight="1" spans="1:9">
      <c r="A53" s="2"/>
      <c r="B53" s="2"/>
      <c r="C53" s="2"/>
      <c r="D53" s="29"/>
      <c r="E53" s="29"/>
      <c r="F53" s="2"/>
      <c r="G53" s="2"/>
      <c r="H53" s="29"/>
      <c r="I53" s="29"/>
    </row>
    <row r="54" ht="14.2" customHeight="1" spans="1:9">
      <c r="A54" s="2"/>
      <c r="B54" s="2"/>
      <c r="C54" s="2"/>
      <c r="D54" s="30"/>
      <c r="E54" s="30"/>
      <c r="F54" s="2"/>
      <c r="G54" s="2"/>
      <c r="H54" s="30"/>
      <c r="I54" s="30"/>
    </row>
    <row r="55" ht="14.2" customHeight="1" spans="1:9">
      <c r="A55" s="2"/>
      <c r="B55" s="2"/>
      <c r="C55" s="2"/>
      <c r="D55" s="30"/>
      <c r="E55" s="30"/>
      <c r="F55" s="20"/>
      <c r="G55" s="21"/>
      <c r="H55" s="22"/>
      <c r="I55" s="30"/>
    </row>
    <row r="56" ht="14.2" customHeight="1" spans="1:9">
      <c r="A56" s="2"/>
      <c r="B56" s="2"/>
      <c r="C56" s="2"/>
      <c r="D56" s="30"/>
      <c r="E56" s="30"/>
      <c r="F56" s="20"/>
      <c r="G56" s="20"/>
      <c r="H56" s="20"/>
      <c r="I56" s="30"/>
    </row>
    <row r="57" ht="14.2" customHeight="1" spans="1:9">
      <c r="A57" s="2"/>
      <c r="B57" s="2"/>
      <c r="C57" s="2"/>
      <c r="D57" s="30"/>
      <c r="E57" s="30"/>
      <c r="F57" s="2"/>
      <c r="G57" s="2"/>
      <c r="H57" s="30"/>
      <c r="I57" s="30"/>
    </row>
    <row r="58" ht="14.2" customHeight="1" spans="1:9">
      <c r="A58" s="2"/>
      <c r="B58" s="2"/>
      <c r="C58" s="2"/>
      <c r="D58" s="30"/>
      <c r="E58" s="30"/>
      <c r="F58" s="2"/>
      <c r="G58" s="2"/>
      <c r="H58" s="30"/>
      <c r="I58" s="30"/>
    </row>
    <row r="59" ht="14.2" customHeight="1" spans="1:9">
      <c r="A59" s="2"/>
      <c r="B59" s="2"/>
      <c r="C59" s="2"/>
      <c r="D59" s="30"/>
      <c r="E59" s="30"/>
      <c r="F59" s="2"/>
      <c r="G59" s="2"/>
      <c r="H59" s="30"/>
      <c r="I59" s="30"/>
    </row>
    <row r="60" ht="14.2" customHeight="1" spans="1:9">
      <c r="A60" s="2"/>
      <c r="B60" s="2"/>
      <c r="C60" s="2"/>
      <c r="D60" s="30"/>
      <c r="E60" s="30"/>
      <c r="F60" s="2"/>
      <c r="G60" s="2"/>
      <c r="H60" s="30"/>
      <c r="I60" s="30"/>
    </row>
    <row r="61" ht="14.2" customHeight="1" spans="1:9">
      <c r="A61" s="2"/>
      <c r="B61" s="2"/>
      <c r="C61" s="2"/>
      <c r="D61" s="30"/>
      <c r="E61" s="30"/>
      <c r="F61" s="2"/>
      <c r="G61" s="2"/>
      <c r="H61" s="30"/>
      <c r="I61" s="30"/>
    </row>
    <row r="62" ht="14.2" customHeight="1" spans="1:9">
      <c r="A62" s="2"/>
      <c r="B62" s="2"/>
      <c r="C62" s="2"/>
      <c r="D62" s="30"/>
      <c r="E62" s="30"/>
      <c r="F62" s="2"/>
      <c r="G62" s="2"/>
      <c r="H62" s="30"/>
      <c r="I62" s="30"/>
    </row>
    <row r="63" ht="14.2" customHeight="1" spans="1:9">
      <c r="A63" s="2"/>
      <c r="B63" s="2"/>
      <c r="C63" s="2"/>
      <c r="D63" s="30"/>
      <c r="E63" s="30"/>
      <c r="F63" s="2"/>
      <c r="G63" s="2"/>
      <c r="H63" s="30"/>
      <c r="I63" s="30"/>
    </row>
    <row r="64" ht="14.2" customHeight="1" spans="1:9">
      <c r="A64" s="2"/>
      <c r="B64" s="2"/>
      <c r="C64" s="2"/>
      <c r="D64" s="30"/>
      <c r="E64" s="30"/>
      <c r="F64" s="2"/>
      <c r="G64" s="2"/>
      <c r="H64" s="30"/>
      <c r="I64" s="30"/>
    </row>
    <row r="65" ht="14.2" customHeight="1" spans="1:9">
      <c r="A65" s="2"/>
      <c r="B65" s="2"/>
      <c r="C65" s="2"/>
      <c r="D65" s="30"/>
      <c r="E65" s="30"/>
      <c r="F65" s="2"/>
      <c r="G65" s="2"/>
      <c r="H65" s="30"/>
      <c r="I65" s="30"/>
    </row>
    <row r="66" ht="14.2" customHeight="1" spans="1:9">
      <c r="A66" s="2"/>
      <c r="B66" s="2"/>
      <c r="C66" s="2"/>
      <c r="D66" s="30"/>
      <c r="E66" s="30"/>
      <c r="F66" s="2"/>
      <c r="G66" s="2"/>
      <c r="H66" s="30"/>
      <c r="I66" s="30"/>
    </row>
    <row r="67" ht="14.2" customHeight="1" spans="1:9">
      <c r="A67" s="2"/>
      <c r="B67" s="2"/>
      <c r="C67" s="2"/>
      <c r="D67" s="30"/>
      <c r="E67" s="30"/>
      <c r="F67" s="2"/>
      <c r="G67" s="2"/>
      <c r="H67" s="30"/>
      <c r="I67" s="30"/>
    </row>
    <row r="68" ht="14.2" customHeight="1" spans="1:9">
      <c r="A68" s="2"/>
      <c r="B68" s="2"/>
      <c r="C68" s="2"/>
      <c r="D68" s="30"/>
      <c r="E68" s="30"/>
      <c r="F68" s="2"/>
      <c r="G68" s="2"/>
      <c r="H68" s="30"/>
      <c r="I68" s="30"/>
    </row>
    <row r="69" ht="14.2" customHeight="1" spans="1:9">
      <c r="A69" s="2"/>
      <c r="B69" s="2"/>
      <c r="C69" s="2"/>
      <c r="D69" s="30"/>
      <c r="E69" s="30"/>
      <c r="F69" s="2"/>
      <c r="G69" s="2"/>
      <c r="H69" s="2"/>
      <c r="I69" s="2"/>
    </row>
    <row r="70" ht="14.2" customHeight="1" spans="1:9">
      <c r="A70" s="2"/>
      <c r="B70" s="2"/>
      <c r="C70" s="2"/>
      <c r="D70" s="30"/>
      <c r="E70" s="30"/>
      <c r="F70" s="2"/>
      <c r="G70" s="2"/>
      <c r="H70" s="2"/>
      <c r="I70" s="2"/>
    </row>
    <row r="71" ht="14.2" customHeight="1" spans="1:9">
      <c r="A71" s="2"/>
      <c r="B71" s="2"/>
      <c r="C71" s="2"/>
      <c r="D71" s="30"/>
      <c r="E71" s="30"/>
      <c r="F71" s="2"/>
      <c r="G71" s="2"/>
      <c r="H71" s="2"/>
      <c r="I71" s="2"/>
    </row>
    <row r="72" ht="14.2" customHeight="1" spans="1:9">
      <c r="A72" s="2"/>
      <c r="B72" s="2"/>
      <c r="C72" s="2"/>
      <c r="D72" s="30"/>
      <c r="E72" s="30"/>
      <c r="F72" s="2"/>
      <c r="G72" s="2"/>
      <c r="H72" s="2"/>
      <c r="I72" s="2"/>
    </row>
    <row r="73" ht="14.2" customHeight="1" spans="1:9">
      <c r="A73" s="2"/>
      <c r="B73" s="2"/>
      <c r="C73" s="2"/>
      <c r="D73" s="30"/>
      <c r="E73" s="30"/>
      <c r="F73" s="2"/>
      <c r="G73" s="2"/>
      <c r="H73" s="2"/>
      <c r="I73" s="2"/>
    </row>
  </sheetData>
  <mergeCells count="50">
    <mergeCell ref="A1:I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A1" sqref="A1:F1"/>
    </sheetView>
  </sheetViews>
  <sheetFormatPr defaultColWidth="9" defaultRowHeight="14.4" outlineLevelCol="5"/>
  <cols>
    <col min="1" max="1" width="13.1296296296296" customWidth="1"/>
    <col min="2" max="2" width="21.3240740740741" customWidth="1"/>
    <col min="4" max="6" width="21.3240740740741" customWidth="1"/>
  </cols>
  <sheetData>
    <row r="1" ht="14.2" customHeight="1" spans="1:6">
      <c r="A1" s="19" t="s">
        <v>289</v>
      </c>
      <c r="B1" s="19"/>
      <c r="C1" s="19"/>
      <c r="D1" s="19"/>
      <c r="E1" s="19"/>
      <c r="F1" s="19"/>
    </row>
    <row r="2" ht="14.2" customHeight="1" spans="1:6">
      <c r="A2" s="20"/>
      <c r="B2" s="20"/>
      <c r="C2" s="21"/>
      <c r="D2" s="22"/>
      <c r="E2" s="22"/>
      <c r="F2" s="22"/>
    </row>
    <row r="3" ht="14.2" customHeight="1" spans="1:6">
      <c r="A3" s="23" t="s">
        <v>1</v>
      </c>
      <c r="B3" s="24">
        <v>0</v>
      </c>
      <c r="C3" s="25"/>
      <c r="D3" s="26">
        <v>0</v>
      </c>
      <c r="E3" s="26"/>
      <c r="F3" s="26" t="s">
        <v>2</v>
      </c>
    </row>
    <row r="4" ht="14.2" customHeight="1" spans="1:6">
      <c r="A4" s="6" t="s">
        <v>290</v>
      </c>
      <c r="B4" s="6"/>
      <c r="C4" s="14" t="s">
        <v>4</v>
      </c>
      <c r="D4" s="7" t="s">
        <v>92</v>
      </c>
      <c r="E4" s="7" t="s">
        <v>93</v>
      </c>
      <c r="F4" s="7" t="s">
        <v>151</v>
      </c>
    </row>
    <row r="5" ht="14.2" customHeight="1" spans="1:6">
      <c r="A5" s="10" t="s">
        <v>291</v>
      </c>
      <c r="B5" s="10"/>
      <c r="C5" s="14">
        <v>1</v>
      </c>
      <c r="D5" s="8">
        <f>SUM(D6:D14)</f>
        <v>0</v>
      </c>
      <c r="E5" s="8">
        <f>SUM(E6:E14)</f>
        <v>0</v>
      </c>
      <c r="F5" s="9">
        <f>SUM(F6:F14)</f>
        <v>0</v>
      </c>
    </row>
    <row r="6" ht="14.2" customHeight="1" spans="1:6">
      <c r="A6" s="11" t="s">
        <v>292</v>
      </c>
      <c r="B6" s="11"/>
      <c r="C6" s="14">
        <v>2</v>
      </c>
      <c r="D6" s="12">
        <v>0</v>
      </c>
      <c r="E6" s="12">
        <v>0</v>
      </c>
      <c r="F6" s="12">
        <v>0</v>
      </c>
    </row>
    <row r="7" ht="14.2" customHeight="1" spans="1:6">
      <c r="A7" s="11" t="s">
        <v>293</v>
      </c>
      <c r="B7" s="11"/>
      <c r="C7" s="14">
        <v>3</v>
      </c>
      <c r="D7" s="12">
        <v>0</v>
      </c>
      <c r="E7" s="12">
        <v>0</v>
      </c>
      <c r="F7" s="12">
        <v>0</v>
      </c>
    </row>
    <row r="8" ht="14.2" customHeight="1" spans="1:6">
      <c r="A8" s="11" t="s">
        <v>294</v>
      </c>
      <c r="B8" s="11"/>
      <c r="C8" s="14">
        <v>4</v>
      </c>
      <c r="D8" s="12">
        <v>0</v>
      </c>
      <c r="E8" s="12">
        <v>0</v>
      </c>
      <c r="F8" s="12">
        <v>0</v>
      </c>
    </row>
    <row r="9" ht="14.2" customHeight="1" spans="1:6">
      <c r="A9" s="11" t="s">
        <v>295</v>
      </c>
      <c r="B9" s="11"/>
      <c r="C9" s="14">
        <v>5</v>
      </c>
      <c r="D9" s="12">
        <v>0</v>
      </c>
      <c r="E9" s="12">
        <v>0</v>
      </c>
      <c r="F9" s="12">
        <v>0</v>
      </c>
    </row>
    <row r="10" ht="14.2" customHeight="1" spans="1:6">
      <c r="A10" s="11" t="s">
        <v>296</v>
      </c>
      <c r="B10" s="11"/>
      <c r="C10" s="14">
        <v>6</v>
      </c>
      <c r="D10" s="12">
        <v>0</v>
      </c>
      <c r="E10" s="12">
        <v>0</v>
      </c>
      <c r="F10" s="12">
        <v>0</v>
      </c>
    </row>
    <row r="11" ht="14.2" customHeight="1" spans="1:6">
      <c r="A11" s="11" t="s">
        <v>297</v>
      </c>
      <c r="B11" s="11"/>
      <c r="C11" s="14">
        <v>7</v>
      </c>
      <c r="D11" s="12">
        <v>0</v>
      </c>
      <c r="E11" s="12">
        <v>0</v>
      </c>
      <c r="F11" s="12">
        <v>0</v>
      </c>
    </row>
    <row r="12" ht="14.2" customHeight="1" spans="1:6">
      <c r="A12" s="11" t="s">
        <v>298</v>
      </c>
      <c r="B12" s="11"/>
      <c r="C12" s="14">
        <v>8</v>
      </c>
      <c r="D12" s="12">
        <v>0</v>
      </c>
      <c r="E12" s="12">
        <v>0</v>
      </c>
      <c r="F12" s="12">
        <v>0</v>
      </c>
    </row>
    <row r="13" ht="14.2" customHeight="1" spans="1:6">
      <c r="A13" s="11" t="s">
        <v>299</v>
      </c>
      <c r="B13" s="11"/>
      <c r="C13" s="14">
        <v>9</v>
      </c>
      <c r="D13" s="12">
        <v>0</v>
      </c>
      <c r="E13" s="12">
        <v>0</v>
      </c>
      <c r="F13" s="12">
        <v>0</v>
      </c>
    </row>
    <row r="14" ht="14.2" customHeight="1" spans="1:6">
      <c r="A14" s="11" t="s">
        <v>300</v>
      </c>
      <c r="B14" s="11"/>
      <c r="C14" s="14">
        <v>10</v>
      </c>
      <c r="D14" s="12">
        <v>0</v>
      </c>
      <c r="E14" s="12">
        <v>0</v>
      </c>
      <c r="F14" s="12">
        <v>0</v>
      </c>
    </row>
    <row r="15" ht="14.2" customHeight="1" spans="1:6">
      <c r="A15" s="11" t="s">
        <v>301</v>
      </c>
      <c r="B15" s="11"/>
      <c r="C15" s="14">
        <v>11</v>
      </c>
      <c r="D15" s="8">
        <f>SUM(D16:D23)</f>
        <v>0</v>
      </c>
      <c r="E15" s="8">
        <f>SUM(E16:E23)</f>
        <v>0</v>
      </c>
      <c r="F15" s="9">
        <f>SUM(F16:F23)</f>
        <v>0</v>
      </c>
    </row>
    <row r="16" ht="14.2" customHeight="1" spans="1:6">
      <c r="A16" s="11" t="s">
        <v>302</v>
      </c>
      <c r="B16" s="11"/>
      <c r="C16" s="14">
        <v>12</v>
      </c>
      <c r="D16" s="12">
        <v>0</v>
      </c>
      <c r="E16" s="12">
        <v>0</v>
      </c>
      <c r="F16" s="12">
        <v>0</v>
      </c>
    </row>
    <row r="17" ht="14.2" customHeight="1" spans="1:6">
      <c r="A17" s="11" t="s">
        <v>303</v>
      </c>
      <c r="B17" s="11"/>
      <c r="C17" s="14">
        <v>13</v>
      </c>
      <c r="D17" s="12">
        <v>0</v>
      </c>
      <c r="E17" s="12">
        <v>0</v>
      </c>
      <c r="F17" s="12">
        <v>0</v>
      </c>
    </row>
    <row r="18" ht="14.2" customHeight="1" spans="1:6">
      <c r="A18" s="11" t="s">
        <v>304</v>
      </c>
      <c r="B18" s="11"/>
      <c r="C18" s="14">
        <v>14</v>
      </c>
      <c r="D18" s="12">
        <v>0</v>
      </c>
      <c r="E18" s="12">
        <v>0</v>
      </c>
      <c r="F18" s="12">
        <v>0</v>
      </c>
    </row>
    <row r="19" ht="14.2" customHeight="1" spans="1:6">
      <c r="A19" s="11" t="s">
        <v>305</v>
      </c>
      <c r="B19" s="11"/>
      <c r="C19" s="14">
        <v>15</v>
      </c>
      <c r="D19" s="12">
        <v>0</v>
      </c>
      <c r="E19" s="12">
        <v>0</v>
      </c>
      <c r="F19" s="12">
        <v>0</v>
      </c>
    </row>
    <row r="20" ht="14.2" customHeight="1" spans="1:6">
      <c r="A20" s="11" t="s">
        <v>306</v>
      </c>
      <c r="B20" s="11"/>
      <c r="C20" s="14">
        <v>16</v>
      </c>
      <c r="D20" s="12">
        <v>0</v>
      </c>
      <c r="E20" s="12">
        <v>0</v>
      </c>
      <c r="F20" s="12">
        <v>0</v>
      </c>
    </row>
    <row r="21" ht="14.2" customHeight="1" spans="1:6">
      <c r="A21" s="11" t="s">
        <v>307</v>
      </c>
      <c r="B21" s="11"/>
      <c r="C21" s="14">
        <v>17</v>
      </c>
      <c r="D21" s="12">
        <v>0</v>
      </c>
      <c r="E21" s="12">
        <v>0</v>
      </c>
      <c r="F21" s="12">
        <v>0</v>
      </c>
    </row>
    <row r="22" ht="14.2" customHeight="1" spans="1:6">
      <c r="A22" s="11" t="s">
        <v>308</v>
      </c>
      <c r="B22" s="11"/>
      <c r="C22" s="14">
        <v>18</v>
      </c>
      <c r="D22" s="12">
        <v>0</v>
      </c>
      <c r="E22" s="12">
        <v>0</v>
      </c>
      <c r="F22" s="12">
        <v>0</v>
      </c>
    </row>
    <row r="23" ht="14.2" customHeight="1" spans="1:6">
      <c r="A23" s="11" t="s">
        <v>309</v>
      </c>
      <c r="B23" s="11"/>
      <c r="C23" s="14">
        <v>19</v>
      </c>
      <c r="D23" s="12">
        <v>0</v>
      </c>
      <c r="E23" s="12">
        <v>0</v>
      </c>
      <c r="F23" s="12">
        <v>0</v>
      </c>
    </row>
    <row r="24" ht="14.2" customHeight="1" spans="1:6">
      <c r="A24" s="11" t="s">
        <v>310</v>
      </c>
      <c r="B24" s="11"/>
      <c r="C24" s="14">
        <v>20</v>
      </c>
      <c r="D24" s="8">
        <f>D5-D15</f>
        <v>0</v>
      </c>
      <c r="E24" s="8">
        <f>E5-E15</f>
        <v>0</v>
      </c>
      <c r="F24" s="9">
        <f>F5-F15</f>
        <v>0</v>
      </c>
    </row>
  </sheetData>
  <mergeCells count="22">
    <mergeCell ref="A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"/>
  <sheetViews>
    <sheetView workbookViewId="0">
      <selection activeCell="A1" sqref="A1:F1"/>
    </sheetView>
  </sheetViews>
  <sheetFormatPr defaultColWidth="9" defaultRowHeight="14.4" outlineLevelCol="5"/>
  <cols>
    <col min="1" max="1" width="14.7685185185185" customWidth="1"/>
    <col min="2" max="2" width="19.1388888888889" customWidth="1"/>
    <col min="3" max="3" width="5.47222222222222" customWidth="1"/>
    <col min="4" max="6" width="21.8796296296296" customWidth="1"/>
  </cols>
  <sheetData>
    <row r="1" ht="14.2" customHeight="1" spans="1:6">
      <c r="A1" s="1" t="s">
        <v>311</v>
      </c>
      <c r="B1" s="1"/>
      <c r="C1" s="1"/>
      <c r="D1" s="1"/>
      <c r="E1" s="1"/>
      <c r="F1" s="1"/>
    </row>
    <row r="2" ht="14.2" customHeight="1" spans="1:6">
      <c r="A2" s="2"/>
      <c r="B2" s="2"/>
      <c r="C2" s="2"/>
      <c r="D2" s="2"/>
      <c r="E2" s="2"/>
      <c r="F2" s="2"/>
    </row>
    <row r="3" ht="14.2" customHeight="1" spans="1:6">
      <c r="A3" s="3" t="s">
        <v>1</v>
      </c>
      <c r="B3" s="4">
        <v>0</v>
      </c>
      <c r="C3" s="2"/>
      <c r="D3" s="16">
        <v>0</v>
      </c>
      <c r="E3" s="2"/>
      <c r="F3" s="17" t="s">
        <v>2</v>
      </c>
    </row>
    <row r="4" ht="14.2" customHeight="1" spans="1:6">
      <c r="A4" s="6" t="s">
        <v>312</v>
      </c>
      <c r="B4" s="6"/>
      <c r="C4" s="14" t="s">
        <v>4</v>
      </c>
      <c r="D4" s="14" t="s">
        <v>92</v>
      </c>
      <c r="E4" s="14" t="s">
        <v>93</v>
      </c>
      <c r="F4" s="14" t="s">
        <v>151</v>
      </c>
    </row>
    <row r="5" ht="14.2" customHeight="1" spans="1:6">
      <c r="A5" s="10" t="s">
        <v>233</v>
      </c>
      <c r="B5" s="10"/>
      <c r="C5" s="14">
        <v>1</v>
      </c>
      <c r="D5" s="8">
        <f>D6+D20+D24+SUM(D31:D37)+D42+D45+D46+D54+SUM(D59:D61)+D67+D68+SUM(D73:D83)</f>
        <v>0</v>
      </c>
      <c r="E5" s="8">
        <f>E6+E20+E24+SUM(E31:E37)+E42+E45+E46+E54+SUM(E59:E61)+E67+E68+SUM(E73:E83)</f>
        <v>0</v>
      </c>
      <c r="F5" s="9">
        <f>F6+F20+F24+SUM(F31:F37)+F42+F45+F46+F54+SUM(F59:F61)+F67+F68+SUM(F73:F83)</f>
        <v>0</v>
      </c>
    </row>
    <row r="6" ht="14.2" customHeight="1" spans="1:6">
      <c r="A6" s="11" t="s">
        <v>313</v>
      </c>
      <c r="B6" s="11"/>
      <c r="C6" s="14">
        <v>2</v>
      </c>
      <c r="D6" s="8">
        <f>SUM(D7:D19)</f>
        <v>0</v>
      </c>
      <c r="E6" s="8">
        <f>SUM(E7:E19)</f>
        <v>0</v>
      </c>
      <c r="F6" s="9">
        <f>SUM(F7:F19)</f>
        <v>0</v>
      </c>
    </row>
    <row r="7" ht="14.2" customHeight="1" spans="1:6">
      <c r="A7" s="11" t="s">
        <v>314</v>
      </c>
      <c r="B7" s="11"/>
      <c r="C7" s="14">
        <v>3</v>
      </c>
      <c r="D7" s="18">
        <v>0</v>
      </c>
      <c r="E7" s="18">
        <v>0</v>
      </c>
      <c r="F7" s="12">
        <v>0</v>
      </c>
    </row>
    <row r="8" ht="14.2" customHeight="1" spans="1:6">
      <c r="A8" s="11" t="s">
        <v>315</v>
      </c>
      <c r="B8" s="11"/>
      <c r="C8" s="14">
        <v>4</v>
      </c>
      <c r="D8" s="18">
        <v>0</v>
      </c>
      <c r="E8" s="18">
        <v>0</v>
      </c>
      <c r="F8" s="12">
        <v>0</v>
      </c>
    </row>
    <row r="9" ht="14.2" customHeight="1" spans="1:6">
      <c r="A9" s="11" t="s">
        <v>316</v>
      </c>
      <c r="B9" s="11"/>
      <c r="C9" s="14">
        <v>5</v>
      </c>
      <c r="D9" s="18">
        <v>0</v>
      </c>
      <c r="E9" s="18">
        <v>0</v>
      </c>
      <c r="F9" s="12">
        <v>0</v>
      </c>
    </row>
    <row r="10" ht="14.2" customHeight="1" spans="1:6">
      <c r="A10" s="11" t="s">
        <v>317</v>
      </c>
      <c r="B10" s="11"/>
      <c r="C10" s="14">
        <v>6</v>
      </c>
      <c r="D10" s="18">
        <v>0</v>
      </c>
      <c r="E10" s="18">
        <v>0</v>
      </c>
      <c r="F10" s="12">
        <v>0</v>
      </c>
    </row>
    <row r="11" ht="14.2" customHeight="1" spans="1:6">
      <c r="A11" s="11" t="s">
        <v>318</v>
      </c>
      <c r="B11" s="11"/>
      <c r="C11" s="14">
        <v>7</v>
      </c>
      <c r="D11" s="18">
        <v>0</v>
      </c>
      <c r="E11" s="18">
        <v>0</v>
      </c>
      <c r="F11" s="12">
        <v>0</v>
      </c>
    </row>
    <row r="12" ht="14.2" customHeight="1" spans="1:6">
      <c r="A12" s="11" t="s">
        <v>319</v>
      </c>
      <c r="B12" s="11"/>
      <c r="C12" s="14">
        <v>8</v>
      </c>
      <c r="D12" s="18">
        <v>0</v>
      </c>
      <c r="E12" s="18">
        <v>0</v>
      </c>
      <c r="F12" s="12">
        <v>0</v>
      </c>
    </row>
    <row r="13" ht="14.2" customHeight="1" spans="1:6">
      <c r="A13" s="11" t="s">
        <v>320</v>
      </c>
      <c r="B13" s="11"/>
      <c r="C13" s="14">
        <v>9</v>
      </c>
      <c r="D13" s="18">
        <v>0</v>
      </c>
      <c r="E13" s="18">
        <v>0</v>
      </c>
      <c r="F13" s="12">
        <v>0</v>
      </c>
    </row>
    <row r="14" ht="14.2" customHeight="1" spans="1:6">
      <c r="A14" s="11" t="s">
        <v>321</v>
      </c>
      <c r="B14" s="11"/>
      <c r="C14" s="14">
        <v>10</v>
      </c>
      <c r="D14" s="18">
        <v>0</v>
      </c>
      <c r="E14" s="18">
        <v>0</v>
      </c>
      <c r="F14" s="12">
        <v>0</v>
      </c>
    </row>
    <row r="15" ht="14.2" customHeight="1" spans="1:6">
      <c r="A15" s="11" t="s">
        <v>322</v>
      </c>
      <c r="B15" s="11"/>
      <c r="C15" s="14">
        <v>11</v>
      </c>
      <c r="D15" s="18">
        <v>0</v>
      </c>
      <c r="E15" s="18">
        <v>0</v>
      </c>
      <c r="F15" s="12">
        <v>0</v>
      </c>
    </row>
    <row r="16" ht="14.2" customHeight="1" spans="1:6">
      <c r="A16" s="11" t="s">
        <v>323</v>
      </c>
      <c r="B16" s="11"/>
      <c r="C16" s="14">
        <v>12</v>
      </c>
      <c r="D16" s="18">
        <v>0</v>
      </c>
      <c r="E16" s="18">
        <v>0</v>
      </c>
      <c r="F16" s="12">
        <v>0</v>
      </c>
    </row>
    <row r="17" ht="14.2" customHeight="1" spans="1:6">
      <c r="A17" s="11" t="s">
        <v>324</v>
      </c>
      <c r="B17" s="11"/>
      <c r="C17" s="14">
        <v>13</v>
      </c>
      <c r="D17" s="18">
        <v>0</v>
      </c>
      <c r="E17" s="18">
        <v>0</v>
      </c>
      <c r="F17" s="12">
        <v>0</v>
      </c>
    </row>
    <row r="18" ht="14.2" customHeight="1" spans="1:6">
      <c r="A18" s="11" t="s">
        <v>325</v>
      </c>
      <c r="B18" s="11"/>
      <c r="C18" s="14">
        <v>14</v>
      </c>
      <c r="D18" s="18">
        <v>0</v>
      </c>
      <c r="E18" s="18">
        <v>0</v>
      </c>
      <c r="F18" s="12">
        <v>0</v>
      </c>
    </row>
    <row r="19" ht="14.2" customHeight="1" spans="1:6">
      <c r="A19" s="11" t="s">
        <v>326</v>
      </c>
      <c r="B19" s="11"/>
      <c r="C19" s="14">
        <v>15</v>
      </c>
      <c r="D19" s="18">
        <v>0</v>
      </c>
      <c r="E19" s="18">
        <v>0</v>
      </c>
      <c r="F19" s="12">
        <v>0</v>
      </c>
    </row>
    <row r="20" ht="14.2" customHeight="1" spans="1:6">
      <c r="A20" s="11" t="s">
        <v>327</v>
      </c>
      <c r="B20" s="11"/>
      <c r="C20" s="14">
        <v>16</v>
      </c>
      <c r="D20" s="8">
        <f>SUM(D21:D23)</f>
        <v>0</v>
      </c>
      <c r="E20" s="8">
        <f>SUM(E21:E23)</f>
        <v>0</v>
      </c>
      <c r="F20" s="9">
        <f>SUM(F21:F23)</f>
        <v>0</v>
      </c>
    </row>
    <row r="21" ht="14.2" customHeight="1" spans="1:6">
      <c r="A21" s="11" t="s">
        <v>328</v>
      </c>
      <c r="B21" s="11"/>
      <c r="C21" s="14">
        <v>17</v>
      </c>
      <c r="D21" s="18">
        <v>0</v>
      </c>
      <c r="E21" s="18">
        <v>0</v>
      </c>
      <c r="F21" s="12">
        <v>0</v>
      </c>
    </row>
    <row r="22" ht="14.2" customHeight="1" spans="1:6">
      <c r="A22" s="11" t="s">
        <v>329</v>
      </c>
      <c r="B22" s="11"/>
      <c r="C22" s="14">
        <v>18</v>
      </c>
      <c r="D22" s="18">
        <v>0</v>
      </c>
      <c r="E22" s="18">
        <v>0</v>
      </c>
      <c r="F22" s="12">
        <v>0</v>
      </c>
    </row>
    <row r="23" ht="14.2" customHeight="1" spans="1:6">
      <c r="A23" s="11" t="s">
        <v>330</v>
      </c>
      <c r="B23" s="11"/>
      <c r="C23" s="14">
        <v>19</v>
      </c>
      <c r="D23" s="18">
        <v>0</v>
      </c>
      <c r="E23" s="18">
        <v>0</v>
      </c>
      <c r="F23" s="12">
        <v>0</v>
      </c>
    </row>
    <row r="24" ht="14.2" customHeight="1" spans="1:6">
      <c r="A24" s="11" t="s">
        <v>331</v>
      </c>
      <c r="B24" s="11"/>
      <c r="C24" s="14">
        <v>20</v>
      </c>
      <c r="D24" s="8">
        <f>SUM(D25:D30)</f>
        <v>0</v>
      </c>
      <c r="E24" s="8">
        <f>SUM(E25:E30)</f>
        <v>0</v>
      </c>
      <c r="F24" s="9">
        <f>SUM(F25:F30)</f>
        <v>0</v>
      </c>
    </row>
    <row r="25" ht="14.2" customHeight="1" spans="1:6">
      <c r="A25" s="11" t="s">
        <v>332</v>
      </c>
      <c r="B25" s="11"/>
      <c r="C25" s="14">
        <v>21</v>
      </c>
      <c r="D25" s="18">
        <v>0</v>
      </c>
      <c r="E25" s="18">
        <v>0</v>
      </c>
      <c r="F25" s="12">
        <v>0</v>
      </c>
    </row>
    <row r="26" ht="14.2" customHeight="1" spans="1:6">
      <c r="A26" s="11" t="s">
        <v>333</v>
      </c>
      <c r="B26" s="11"/>
      <c r="C26" s="14">
        <v>22</v>
      </c>
      <c r="D26" s="18">
        <v>0</v>
      </c>
      <c r="E26" s="18">
        <v>0</v>
      </c>
      <c r="F26" s="12">
        <v>0</v>
      </c>
    </row>
    <row r="27" ht="14.2" customHeight="1" spans="1:6">
      <c r="A27" s="11" t="s">
        <v>334</v>
      </c>
      <c r="B27" s="11"/>
      <c r="C27" s="14">
        <v>23</v>
      </c>
      <c r="D27" s="18">
        <v>0</v>
      </c>
      <c r="E27" s="18">
        <v>0</v>
      </c>
      <c r="F27" s="12">
        <v>0</v>
      </c>
    </row>
    <row r="28" ht="14.2" customHeight="1" spans="1:6">
      <c r="A28" s="11" t="s">
        <v>335</v>
      </c>
      <c r="B28" s="11"/>
      <c r="C28" s="14">
        <v>24</v>
      </c>
      <c r="D28" s="18">
        <v>0</v>
      </c>
      <c r="E28" s="18">
        <v>0</v>
      </c>
      <c r="F28" s="12">
        <v>0</v>
      </c>
    </row>
    <row r="29" ht="14.2" customHeight="1" spans="1:6">
      <c r="A29" s="11" t="s">
        <v>336</v>
      </c>
      <c r="B29" s="11"/>
      <c r="C29" s="14">
        <v>25</v>
      </c>
      <c r="D29" s="18">
        <v>0</v>
      </c>
      <c r="E29" s="18">
        <v>0</v>
      </c>
      <c r="F29" s="12">
        <v>0</v>
      </c>
    </row>
    <row r="30" ht="14.2" customHeight="1" spans="1:6">
      <c r="A30" s="11" t="s">
        <v>330</v>
      </c>
      <c r="B30" s="11"/>
      <c r="C30" s="14">
        <v>26</v>
      </c>
      <c r="D30" s="18">
        <v>0</v>
      </c>
      <c r="E30" s="18">
        <v>0</v>
      </c>
      <c r="F30" s="12">
        <v>0</v>
      </c>
    </row>
    <row r="31" ht="14.2" customHeight="1" spans="1:6">
      <c r="A31" s="11" t="s">
        <v>337</v>
      </c>
      <c r="B31" s="11"/>
      <c r="C31" s="14">
        <v>27</v>
      </c>
      <c r="D31" s="18">
        <v>0</v>
      </c>
      <c r="E31" s="18">
        <v>0</v>
      </c>
      <c r="F31" s="12">
        <v>0</v>
      </c>
    </row>
    <row r="32" ht="14.2" customHeight="1" spans="1:6">
      <c r="A32" s="11" t="s">
        <v>338</v>
      </c>
      <c r="B32" s="11"/>
      <c r="C32" s="14">
        <v>28</v>
      </c>
      <c r="D32" s="18">
        <v>0</v>
      </c>
      <c r="E32" s="18">
        <v>0</v>
      </c>
      <c r="F32" s="12">
        <v>0</v>
      </c>
    </row>
    <row r="33" ht="14.2" customHeight="1" spans="1:6">
      <c r="A33" s="11" t="s">
        <v>339</v>
      </c>
      <c r="B33" s="11"/>
      <c r="C33" s="14">
        <v>29</v>
      </c>
      <c r="D33" s="18">
        <v>0</v>
      </c>
      <c r="E33" s="18">
        <v>0</v>
      </c>
      <c r="F33" s="12">
        <v>0</v>
      </c>
    </row>
    <row r="34" ht="14.2" customHeight="1" spans="1:6">
      <c r="A34" s="11" t="s">
        <v>340</v>
      </c>
      <c r="B34" s="11"/>
      <c r="C34" s="14">
        <v>30</v>
      </c>
      <c r="D34" s="18">
        <v>0</v>
      </c>
      <c r="E34" s="18">
        <v>0</v>
      </c>
      <c r="F34" s="12">
        <v>0</v>
      </c>
    </row>
    <row r="35" ht="14.2" customHeight="1" spans="1:6">
      <c r="A35" s="11" t="s">
        <v>341</v>
      </c>
      <c r="B35" s="11"/>
      <c r="C35" s="14">
        <v>31</v>
      </c>
      <c r="D35" s="18">
        <v>0</v>
      </c>
      <c r="E35" s="18">
        <v>0</v>
      </c>
      <c r="F35" s="12">
        <v>0</v>
      </c>
    </row>
    <row r="36" ht="14.2" customHeight="1" spans="1:6">
      <c r="A36" s="11" t="s">
        <v>342</v>
      </c>
      <c r="B36" s="11"/>
      <c r="C36" s="14">
        <v>32</v>
      </c>
      <c r="D36" s="18">
        <v>0</v>
      </c>
      <c r="E36" s="18">
        <v>0</v>
      </c>
      <c r="F36" s="12">
        <v>0</v>
      </c>
    </row>
    <row r="37" ht="14.2" customHeight="1" spans="1:6">
      <c r="A37" s="11" t="s">
        <v>343</v>
      </c>
      <c r="B37" s="11"/>
      <c r="C37" s="14">
        <v>33</v>
      </c>
      <c r="D37" s="8">
        <f>SUM(D38:D41)</f>
        <v>0</v>
      </c>
      <c r="E37" s="8">
        <f>SUM(E38:E41)</f>
        <v>0</v>
      </c>
      <c r="F37" s="9">
        <f>SUM(F38:F41)</f>
        <v>0</v>
      </c>
    </row>
    <row r="38" ht="14.2" customHeight="1" spans="1:6">
      <c r="A38" s="11" t="s">
        <v>344</v>
      </c>
      <c r="B38" s="11"/>
      <c r="C38" s="14">
        <v>34</v>
      </c>
      <c r="D38" s="18">
        <v>0</v>
      </c>
      <c r="E38" s="18">
        <v>0</v>
      </c>
      <c r="F38" s="12">
        <v>0</v>
      </c>
    </row>
    <row r="39" ht="14.2" customHeight="1" spans="1:6">
      <c r="A39" s="11" t="s">
        <v>345</v>
      </c>
      <c r="B39" s="11"/>
      <c r="C39" s="14">
        <v>35</v>
      </c>
      <c r="D39" s="18">
        <v>0</v>
      </c>
      <c r="E39" s="18">
        <v>0</v>
      </c>
      <c r="F39" s="12">
        <v>0</v>
      </c>
    </row>
    <row r="40" ht="14.2" customHeight="1" spans="1:6">
      <c r="A40" s="11" t="s">
        <v>346</v>
      </c>
      <c r="B40" s="11"/>
      <c r="C40" s="14">
        <v>36</v>
      </c>
      <c r="D40" s="18">
        <v>0</v>
      </c>
      <c r="E40" s="18">
        <v>0</v>
      </c>
      <c r="F40" s="12">
        <v>0</v>
      </c>
    </row>
    <row r="41" ht="14.2" customHeight="1" spans="1:6">
      <c r="A41" s="11" t="s">
        <v>347</v>
      </c>
      <c r="B41" s="11"/>
      <c r="C41" s="14">
        <v>37</v>
      </c>
      <c r="D41" s="18">
        <v>0</v>
      </c>
      <c r="E41" s="18">
        <v>0</v>
      </c>
      <c r="F41" s="12">
        <v>0</v>
      </c>
    </row>
    <row r="42" ht="14.2" customHeight="1" spans="1:6">
      <c r="A42" s="11" t="s">
        <v>348</v>
      </c>
      <c r="B42" s="11"/>
      <c r="C42" s="14">
        <v>38</v>
      </c>
      <c r="D42" s="8">
        <f>SUM(D43:D44)</f>
        <v>0</v>
      </c>
      <c r="E42" s="8">
        <f>SUM(E43:E44)</f>
        <v>0</v>
      </c>
      <c r="F42" s="9">
        <f>SUM(F43:F44)</f>
        <v>0</v>
      </c>
    </row>
    <row r="43" ht="14.2" customHeight="1" spans="1:6">
      <c r="A43" s="11" t="s">
        <v>349</v>
      </c>
      <c r="B43" s="11"/>
      <c r="C43" s="14">
        <v>39</v>
      </c>
      <c r="D43" s="18">
        <v>0</v>
      </c>
      <c r="E43" s="18">
        <v>0</v>
      </c>
      <c r="F43" s="12">
        <v>0</v>
      </c>
    </row>
    <row r="44" ht="14.2" customHeight="1" spans="1:6">
      <c r="A44" s="11" t="s">
        <v>350</v>
      </c>
      <c r="B44" s="11"/>
      <c r="C44" s="14">
        <v>40</v>
      </c>
      <c r="D44" s="18">
        <v>0</v>
      </c>
      <c r="E44" s="18">
        <v>0</v>
      </c>
      <c r="F44" s="12">
        <v>0</v>
      </c>
    </row>
    <row r="45" ht="14.2" customHeight="1" spans="1:6">
      <c r="A45" s="11" t="s">
        <v>351</v>
      </c>
      <c r="B45" s="11"/>
      <c r="C45" s="14">
        <v>41</v>
      </c>
      <c r="D45" s="18">
        <v>0</v>
      </c>
      <c r="E45" s="18">
        <v>0</v>
      </c>
      <c r="F45" s="12">
        <v>0</v>
      </c>
    </row>
    <row r="46" ht="14.2" customHeight="1" spans="1:6">
      <c r="A46" s="11" t="s">
        <v>352</v>
      </c>
      <c r="B46" s="11"/>
      <c r="C46" s="14">
        <v>42</v>
      </c>
      <c r="D46" s="8">
        <f>SUM(D47:D53)</f>
        <v>0</v>
      </c>
      <c r="E46" s="8">
        <f>SUM(E47:E53)</f>
        <v>0</v>
      </c>
      <c r="F46" s="9">
        <f>SUM(F47:F53)</f>
        <v>0</v>
      </c>
    </row>
    <row r="47" ht="14.2" customHeight="1" spans="1:6">
      <c r="A47" s="11" t="s">
        <v>353</v>
      </c>
      <c r="B47" s="11"/>
      <c r="C47" s="14">
        <v>43</v>
      </c>
      <c r="D47" s="18">
        <v>0</v>
      </c>
      <c r="E47" s="18">
        <v>0</v>
      </c>
      <c r="F47" s="12">
        <v>0</v>
      </c>
    </row>
    <row r="48" ht="14.2" customHeight="1" spans="1:6">
      <c r="A48" s="11" t="s">
        <v>354</v>
      </c>
      <c r="B48" s="11"/>
      <c r="C48" s="14">
        <v>44</v>
      </c>
      <c r="D48" s="18">
        <v>0</v>
      </c>
      <c r="E48" s="18">
        <v>0</v>
      </c>
      <c r="F48" s="12">
        <v>0</v>
      </c>
    </row>
    <row r="49" ht="14.2" customHeight="1" spans="1:6">
      <c r="A49" s="11" t="s">
        <v>355</v>
      </c>
      <c r="B49" s="11"/>
      <c r="C49" s="14">
        <v>45</v>
      </c>
      <c r="D49" s="18">
        <v>0</v>
      </c>
      <c r="E49" s="18">
        <v>0</v>
      </c>
      <c r="F49" s="12">
        <v>0</v>
      </c>
    </row>
    <row r="50" ht="14.2" customHeight="1" spans="1:6">
      <c r="A50" s="11" t="s">
        <v>356</v>
      </c>
      <c r="B50" s="11"/>
      <c r="C50" s="14">
        <v>46</v>
      </c>
      <c r="D50" s="18">
        <v>0</v>
      </c>
      <c r="E50" s="18">
        <v>0</v>
      </c>
      <c r="F50" s="12">
        <v>0</v>
      </c>
    </row>
    <row r="51" ht="14.2" customHeight="1" spans="1:6">
      <c r="A51" s="11" t="s">
        <v>357</v>
      </c>
      <c r="B51" s="11"/>
      <c r="C51" s="14">
        <v>47</v>
      </c>
      <c r="D51" s="18">
        <v>0</v>
      </c>
      <c r="E51" s="18">
        <v>0</v>
      </c>
      <c r="F51" s="12">
        <v>0</v>
      </c>
    </row>
    <row r="52" ht="14.2" customHeight="1" spans="1:6">
      <c r="A52" s="11" t="s">
        <v>358</v>
      </c>
      <c r="B52" s="11"/>
      <c r="C52" s="14">
        <v>48</v>
      </c>
      <c r="D52" s="18">
        <v>0</v>
      </c>
      <c r="E52" s="18">
        <v>0</v>
      </c>
      <c r="F52" s="12">
        <v>0</v>
      </c>
    </row>
    <row r="53" ht="14.2" customHeight="1" spans="1:6">
      <c r="A53" s="11" t="s">
        <v>330</v>
      </c>
      <c r="B53" s="11"/>
      <c r="C53" s="14">
        <v>49</v>
      </c>
      <c r="D53" s="18">
        <v>0</v>
      </c>
      <c r="E53" s="18">
        <v>0</v>
      </c>
      <c r="F53" s="12">
        <v>0</v>
      </c>
    </row>
    <row r="54" ht="14.2" customHeight="1" spans="1:6">
      <c r="A54" s="11" t="s">
        <v>359</v>
      </c>
      <c r="B54" s="11"/>
      <c r="C54" s="14">
        <v>50</v>
      </c>
      <c r="D54" s="8">
        <f>SUM(D55:D58)</f>
        <v>0</v>
      </c>
      <c r="E54" s="8">
        <f>SUM(E55:E58)</f>
        <v>0</v>
      </c>
      <c r="F54" s="8">
        <f>SUM(F55:F58)</f>
        <v>0</v>
      </c>
    </row>
    <row r="55" ht="14.2" customHeight="1" spans="1:6">
      <c r="A55" s="11" t="s">
        <v>360</v>
      </c>
      <c r="B55" s="11"/>
      <c r="C55" s="14">
        <v>51</v>
      </c>
      <c r="D55" s="18">
        <v>0</v>
      </c>
      <c r="E55" s="18">
        <v>0</v>
      </c>
      <c r="F55" s="12">
        <v>0</v>
      </c>
    </row>
    <row r="56" ht="14.2" customHeight="1" spans="1:6">
      <c r="A56" s="11" t="s">
        <v>361</v>
      </c>
      <c r="B56" s="11"/>
      <c r="C56" s="14">
        <v>52</v>
      </c>
      <c r="D56" s="18">
        <v>0</v>
      </c>
      <c r="E56" s="18">
        <v>0</v>
      </c>
      <c r="F56" s="12">
        <v>0</v>
      </c>
    </row>
    <row r="57" ht="14.2" customHeight="1" spans="1:6">
      <c r="A57" s="11" t="s">
        <v>362</v>
      </c>
      <c r="B57" s="11"/>
      <c r="C57" s="14">
        <v>53</v>
      </c>
      <c r="D57" s="18">
        <v>0</v>
      </c>
      <c r="E57" s="18">
        <v>0</v>
      </c>
      <c r="F57" s="12">
        <v>0</v>
      </c>
    </row>
    <row r="58" ht="14.2" customHeight="1" spans="1:6">
      <c r="A58" s="11" t="s">
        <v>326</v>
      </c>
      <c r="B58" s="11"/>
      <c r="C58" s="14">
        <v>54</v>
      </c>
      <c r="D58" s="18">
        <v>0</v>
      </c>
      <c r="E58" s="18">
        <v>0</v>
      </c>
      <c r="F58" s="12">
        <v>0</v>
      </c>
    </row>
    <row r="59" ht="14.2" customHeight="1" spans="1:6">
      <c r="A59" s="11" t="s">
        <v>363</v>
      </c>
      <c r="B59" s="11"/>
      <c r="C59" s="14">
        <v>55</v>
      </c>
      <c r="D59" s="18">
        <v>0</v>
      </c>
      <c r="E59" s="18">
        <v>0</v>
      </c>
      <c r="F59" s="12">
        <v>0</v>
      </c>
    </row>
    <row r="60" ht="14.2" customHeight="1" spans="1:6">
      <c r="A60" s="11" t="s">
        <v>364</v>
      </c>
      <c r="B60" s="11"/>
      <c r="C60" s="14">
        <v>56</v>
      </c>
      <c r="D60" s="18">
        <v>0</v>
      </c>
      <c r="E60" s="18">
        <v>0</v>
      </c>
      <c r="F60" s="12">
        <v>0</v>
      </c>
    </row>
    <row r="61" ht="14.2" customHeight="1" spans="1:6">
      <c r="A61" s="11" t="s">
        <v>365</v>
      </c>
      <c r="B61" s="11"/>
      <c r="C61" s="14">
        <v>57</v>
      </c>
      <c r="D61" s="8">
        <f>SUM(D62:D66)</f>
        <v>0</v>
      </c>
      <c r="E61" s="8">
        <f>SUM(E62:E66)</f>
        <v>0</v>
      </c>
      <c r="F61" s="9">
        <f>SUM(F62:F66)</f>
        <v>0</v>
      </c>
    </row>
    <row r="62" ht="14.2" customHeight="1" spans="1:6">
      <c r="A62" s="11" t="s">
        <v>366</v>
      </c>
      <c r="B62" s="11"/>
      <c r="C62" s="14">
        <v>58</v>
      </c>
      <c r="D62" s="18">
        <v>0</v>
      </c>
      <c r="E62" s="18">
        <v>0</v>
      </c>
      <c r="F62" s="12">
        <v>0</v>
      </c>
    </row>
    <row r="63" ht="14.2" customHeight="1" spans="1:6">
      <c r="A63" s="11" t="s">
        <v>367</v>
      </c>
      <c r="B63" s="11"/>
      <c r="C63" s="14">
        <v>59</v>
      </c>
      <c r="D63" s="18">
        <v>0</v>
      </c>
      <c r="E63" s="18">
        <v>0</v>
      </c>
      <c r="F63" s="12">
        <v>0</v>
      </c>
    </row>
    <row r="64" ht="14.2" customHeight="1" spans="1:6">
      <c r="A64" s="11" t="s">
        <v>368</v>
      </c>
      <c r="B64" s="11"/>
      <c r="C64" s="14">
        <v>60</v>
      </c>
      <c r="D64" s="18">
        <v>0</v>
      </c>
      <c r="E64" s="18">
        <v>0</v>
      </c>
      <c r="F64" s="12">
        <v>0</v>
      </c>
    </row>
    <row r="65" ht="14.2" customHeight="1" spans="1:6">
      <c r="A65" s="11" t="s">
        <v>369</v>
      </c>
      <c r="B65" s="11"/>
      <c r="C65" s="14">
        <v>61</v>
      </c>
      <c r="D65" s="18">
        <v>0</v>
      </c>
      <c r="E65" s="18">
        <v>0</v>
      </c>
      <c r="F65" s="12">
        <v>0</v>
      </c>
    </row>
    <row r="66" ht="14.2" customHeight="1" spans="1:6">
      <c r="A66" s="11" t="s">
        <v>330</v>
      </c>
      <c r="B66" s="11"/>
      <c r="C66" s="14">
        <v>62</v>
      </c>
      <c r="D66" s="18">
        <v>0</v>
      </c>
      <c r="E66" s="18">
        <v>0</v>
      </c>
      <c r="F66" s="12">
        <v>0</v>
      </c>
    </row>
    <row r="67" ht="14.2" customHeight="1" spans="1:6">
      <c r="A67" s="11" t="s">
        <v>370</v>
      </c>
      <c r="B67" s="11"/>
      <c r="C67" s="14">
        <v>63</v>
      </c>
      <c r="D67" s="18">
        <v>0</v>
      </c>
      <c r="E67" s="18">
        <v>0</v>
      </c>
      <c r="F67" s="12">
        <v>0</v>
      </c>
    </row>
    <row r="68" ht="14.2" customHeight="1" spans="1:6">
      <c r="A68" s="11" t="s">
        <v>371</v>
      </c>
      <c r="B68" s="11"/>
      <c r="C68" s="14">
        <v>64</v>
      </c>
      <c r="D68" s="8">
        <f>SUM(D69:D72)</f>
        <v>0</v>
      </c>
      <c r="E68" s="8">
        <f>SUM(E69:E72)</f>
        <v>0</v>
      </c>
      <c r="F68" s="9">
        <f>SUM(F69:F72)</f>
        <v>0</v>
      </c>
    </row>
    <row r="69" ht="14.2" customHeight="1" spans="1:6">
      <c r="A69" s="11" t="s">
        <v>372</v>
      </c>
      <c r="B69" s="11"/>
      <c r="C69" s="14">
        <v>65</v>
      </c>
      <c r="D69" s="18">
        <v>0</v>
      </c>
      <c r="E69" s="18">
        <v>0</v>
      </c>
      <c r="F69" s="12">
        <v>0</v>
      </c>
    </row>
    <row r="70" ht="14.2" customHeight="1" spans="1:6">
      <c r="A70" s="11" t="s">
        <v>373</v>
      </c>
      <c r="B70" s="11"/>
      <c r="C70" s="14">
        <v>66</v>
      </c>
      <c r="D70" s="18">
        <v>0</v>
      </c>
      <c r="E70" s="18">
        <v>0</v>
      </c>
      <c r="F70" s="12">
        <v>0</v>
      </c>
    </row>
    <row r="71" ht="14.2" customHeight="1" spans="1:6">
      <c r="A71" s="11" t="s">
        <v>374</v>
      </c>
      <c r="B71" s="11"/>
      <c r="C71" s="14">
        <v>67</v>
      </c>
      <c r="D71" s="18">
        <v>0</v>
      </c>
      <c r="E71" s="18">
        <v>0</v>
      </c>
      <c r="F71" s="12">
        <v>0</v>
      </c>
    </row>
    <row r="72" ht="14.2" customHeight="1" spans="1:6">
      <c r="A72" s="11" t="s">
        <v>330</v>
      </c>
      <c r="B72" s="11"/>
      <c r="C72" s="14">
        <v>68</v>
      </c>
      <c r="D72" s="18">
        <v>0</v>
      </c>
      <c r="E72" s="18">
        <v>0</v>
      </c>
      <c r="F72" s="12">
        <v>0</v>
      </c>
    </row>
    <row r="73" ht="14.2" customHeight="1" spans="1:6">
      <c r="A73" s="11" t="s">
        <v>375</v>
      </c>
      <c r="B73" s="11"/>
      <c r="C73" s="14">
        <v>69</v>
      </c>
      <c r="D73" s="18">
        <v>0</v>
      </c>
      <c r="E73" s="18">
        <v>0</v>
      </c>
      <c r="F73" s="12">
        <v>0</v>
      </c>
    </row>
    <row r="74" ht="14.2" customHeight="1" spans="1:6">
      <c r="A74" s="11" t="s">
        <v>376</v>
      </c>
      <c r="B74" s="11"/>
      <c r="C74" s="14">
        <v>70</v>
      </c>
      <c r="D74" s="18">
        <v>0</v>
      </c>
      <c r="E74" s="18">
        <v>0</v>
      </c>
      <c r="F74" s="12">
        <v>0</v>
      </c>
    </row>
    <row r="75" ht="14.2" customHeight="1" spans="1:6">
      <c r="A75" s="11" t="s">
        <v>377</v>
      </c>
      <c r="B75" s="11"/>
      <c r="C75" s="14">
        <v>71</v>
      </c>
      <c r="D75" s="18">
        <v>0</v>
      </c>
      <c r="E75" s="18">
        <v>0</v>
      </c>
      <c r="F75" s="12">
        <v>0</v>
      </c>
    </row>
    <row r="76" ht="14.2" customHeight="1" spans="1:6">
      <c r="A76" s="11" t="s">
        <v>378</v>
      </c>
      <c r="B76" s="11"/>
      <c r="C76" s="14">
        <v>72</v>
      </c>
      <c r="D76" s="18">
        <v>0</v>
      </c>
      <c r="E76" s="18">
        <v>0</v>
      </c>
      <c r="F76" s="12">
        <v>0</v>
      </c>
    </row>
    <row r="77" ht="14.2" customHeight="1" spans="1:6">
      <c r="A77" s="11" t="s">
        <v>379</v>
      </c>
      <c r="B77" s="11"/>
      <c r="C77" s="14">
        <v>73</v>
      </c>
      <c r="D77" s="18">
        <v>0</v>
      </c>
      <c r="E77" s="18">
        <v>0</v>
      </c>
      <c r="F77" s="12">
        <v>0</v>
      </c>
    </row>
    <row r="78" ht="14.2" customHeight="1" spans="1:6">
      <c r="A78" s="11" t="s">
        <v>380</v>
      </c>
      <c r="B78" s="11"/>
      <c r="C78" s="14">
        <v>74</v>
      </c>
      <c r="D78" s="18">
        <v>0</v>
      </c>
      <c r="E78" s="18">
        <v>0</v>
      </c>
      <c r="F78" s="12">
        <v>0</v>
      </c>
    </row>
    <row r="79" ht="14.2" customHeight="1" spans="1:6">
      <c r="A79" s="11" t="s">
        <v>381</v>
      </c>
      <c r="B79" s="11"/>
      <c r="C79" s="14">
        <v>75</v>
      </c>
      <c r="D79" s="18">
        <v>0</v>
      </c>
      <c r="E79" s="18">
        <v>0</v>
      </c>
      <c r="F79" s="12">
        <v>0</v>
      </c>
    </row>
    <row r="80" ht="14.2" customHeight="1" spans="1:6">
      <c r="A80" s="11" t="s">
        <v>382</v>
      </c>
      <c r="B80" s="11"/>
      <c r="C80" s="14">
        <v>76</v>
      </c>
      <c r="D80" s="18">
        <v>0</v>
      </c>
      <c r="E80" s="18">
        <v>0</v>
      </c>
      <c r="F80" s="12">
        <v>0</v>
      </c>
    </row>
    <row r="81" ht="14.2" customHeight="1" spans="1:6">
      <c r="A81" s="11" t="s">
        <v>383</v>
      </c>
      <c r="B81" s="11"/>
      <c r="C81" s="14">
        <v>77</v>
      </c>
      <c r="D81" s="18">
        <v>0</v>
      </c>
      <c r="E81" s="18">
        <v>0</v>
      </c>
      <c r="F81" s="12">
        <v>0</v>
      </c>
    </row>
    <row r="82" ht="14.2" customHeight="1" spans="1:6">
      <c r="A82" s="11" t="s">
        <v>384</v>
      </c>
      <c r="B82" s="11"/>
      <c r="C82" s="14">
        <v>78</v>
      </c>
      <c r="D82" s="18">
        <v>0</v>
      </c>
      <c r="E82" s="18">
        <v>0</v>
      </c>
      <c r="F82" s="12">
        <v>0</v>
      </c>
    </row>
    <row r="83" ht="14.2" customHeight="1" spans="1:6">
      <c r="A83" s="11" t="s">
        <v>216</v>
      </c>
      <c r="B83" s="11"/>
      <c r="C83" s="14">
        <v>79</v>
      </c>
      <c r="D83" s="18">
        <v>0</v>
      </c>
      <c r="E83" s="18">
        <v>0</v>
      </c>
      <c r="F83" s="12">
        <v>0</v>
      </c>
    </row>
  </sheetData>
  <mergeCells count="81">
    <mergeCell ref="A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3"/>
  <sheetViews>
    <sheetView workbookViewId="0">
      <selection activeCell="A1" sqref="A1:F1"/>
    </sheetView>
  </sheetViews>
  <sheetFormatPr defaultColWidth="9" defaultRowHeight="14.4" outlineLevelCol="5"/>
  <cols>
    <col min="1" max="1" width="14.2222222222222" customWidth="1"/>
    <col min="2" max="2" width="18.5925925925926" customWidth="1"/>
    <col min="3" max="3" width="6.56481481481481" customWidth="1"/>
    <col min="4" max="6" width="22.4259259259259" customWidth="1"/>
  </cols>
  <sheetData>
    <row r="1" ht="14.2" customHeight="1" spans="1:6">
      <c r="A1" s="1" t="s">
        <v>385</v>
      </c>
      <c r="B1" s="1"/>
      <c r="C1" s="1"/>
      <c r="D1" s="1"/>
      <c r="E1" s="1"/>
      <c r="F1" s="1"/>
    </row>
    <row r="2" ht="14.2" customHeight="1" spans="1:6">
      <c r="A2" s="2"/>
      <c r="B2" s="2"/>
      <c r="C2" s="2"/>
      <c r="D2" s="2"/>
      <c r="E2" s="2"/>
      <c r="F2" s="2"/>
    </row>
    <row r="3" ht="14.2" customHeight="1" spans="1:6">
      <c r="A3" s="3" t="s">
        <v>1</v>
      </c>
      <c r="B3" s="3">
        <v>0</v>
      </c>
      <c r="C3" s="2"/>
      <c r="D3" s="5">
        <v>0</v>
      </c>
      <c r="E3" s="2"/>
      <c r="F3" s="5" t="s">
        <v>2</v>
      </c>
    </row>
    <row r="4" ht="14.2" customHeight="1" spans="1:6">
      <c r="A4" s="6" t="s">
        <v>386</v>
      </c>
      <c r="B4" s="6"/>
      <c r="C4" s="14" t="s">
        <v>4</v>
      </c>
      <c r="D4" s="7" t="s">
        <v>92</v>
      </c>
      <c r="E4" s="7" t="s">
        <v>93</v>
      </c>
      <c r="F4" s="7" t="s">
        <v>151</v>
      </c>
    </row>
    <row r="5" ht="14.2" customHeight="1" spans="1:6">
      <c r="A5" s="6" t="s">
        <v>233</v>
      </c>
      <c r="B5" s="6"/>
      <c r="C5" s="15">
        <v>1</v>
      </c>
      <c r="D5" s="8">
        <f>D6+D20+D21+D29+D30+SUM(D35:D38)+D43+D44+D50+D51+D56+SUM(D62:D65)+SUM(D73:D77)+SUM(D80:D87)+SUM(D90:D93)</f>
        <v>0</v>
      </c>
      <c r="E5" s="8">
        <f>E6+E20+E21+E29+E30+SUM(E35:E38)+E43+E44+E50+E51+E56+SUM(E62:E65)+SUM(E73:E77)+SUM(E80:E87)+SUM(E90:E93)</f>
        <v>0</v>
      </c>
      <c r="F5" s="8">
        <f>F6+F20+F21+F29+F30+SUM(F35:F38)+F43+F44+F50+F51+F56+SUM(F62:F65)+SUM(F73:F77)+SUM(F80:F87)+SUM(F90:F93)</f>
        <v>0</v>
      </c>
    </row>
    <row r="6" ht="14.2" customHeight="1" spans="1:6">
      <c r="A6" s="10" t="s">
        <v>313</v>
      </c>
      <c r="B6" s="10"/>
      <c r="C6" s="15">
        <v>2</v>
      </c>
      <c r="D6" s="8">
        <f>SUM(D7:D19)</f>
        <v>0</v>
      </c>
      <c r="E6" s="8">
        <f>SUM(E7:E19)</f>
        <v>0</v>
      </c>
      <c r="F6" s="8">
        <f>SUM(F7:F19)</f>
        <v>0</v>
      </c>
    </row>
    <row r="7" ht="14.2" customHeight="1" spans="1:6">
      <c r="A7" s="11" t="s">
        <v>387</v>
      </c>
      <c r="B7" s="11"/>
      <c r="C7" s="15">
        <v>3</v>
      </c>
      <c r="D7" s="12">
        <v>0</v>
      </c>
      <c r="E7" s="12">
        <v>0</v>
      </c>
      <c r="F7" s="12">
        <v>0</v>
      </c>
    </row>
    <row r="8" ht="14.2" customHeight="1" spans="1:6">
      <c r="A8" s="11" t="s">
        <v>315</v>
      </c>
      <c r="B8" s="11"/>
      <c r="C8" s="15">
        <v>4</v>
      </c>
      <c r="D8" s="12">
        <v>0</v>
      </c>
      <c r="E8" s="12">
        <v>0</v>
      </c>
      <c r="F8" s="12">
        <v>0</v>
      </c>
    </row>
    <row r="9" ht="14.2" customHeight="1" spans="1:6">
      <c r="A9" s="11" t="s">
        <v>316</v>
      </c>
      <c r="B9" s="11"/>
      <c r="C9" s="15">
        <v>5</v>
      </c>
      <c r="D9" s="12">
        <v>0</v>
      </c>
      <c r="E9" s="12">
        <v>0</v>
      </c>
      <c r="F9" s="12">
        <v>0</v>
      </c>
    </row>
    <row r="10" ht="14.2" customHeight="1" spans="1:6">
      <c r="A10" s="11" t="s">
        <v>317</v>
      </c>
      <c r="B10" s="11"/>
      <c r="C10" s="15">
        <v>6</v>
      </c>
      <c r="D10" s="12">
        <v>0</v>
      </c>
      <c r="E10" s="12">
        <v>0</v>
      </c>
      <c r="F10" s="12">
        <v>0</v>
      </c>
    </row>
    <row r="11" ht="14.2" customHeight="1" spans="1:6">
      <c r="A11" s="11" t="s">
        <v>318</v>
      </c>
      <c r="B11" s="11"/>
      <c r="C11" s="15">
        <v>7</v>
      </c>
      <c r="D11" s="12">
        <v>0</v>
      </c>
      <c r="E11" s="12">
        <v>0</v>
      </c>
      <c r="F11" s="12">
        <v>0</v>
      </c>
    </row>
    <row r="12" ht="14.2" customHeight="1" spans="1:6">
      <c r="A12" s="11" t="s">
        <v>319</v>
      </c>
      <c r="B12" s="11"/>
      <c r="C12" s="15">
        <v>8</v>
      </c>
      <c r="D12" s="12">
        <v>0</v>
      </c>
      <c r="E12" s="12">
        <v>0</v>
      </c>
      <c r="F12" s="12">
        <v>0</v>
      </c>
    </row>
    <row r="13" ht="14.2" customHeight="1" spans="1:6">
      <c r="A13" s="11" t="s">
        <v>320</v>
      </c>
      <c r="B13" s="11"/>
      <c r="C13" s="15">
        <v>9</v>
      </c>
      <c r="D13" s="12">
        <v>0</v>
      </c>
      <c r="E13" s="12">
        <v>0</v>
      </c>
      <c r="F13" s="12">
        <v>0</v>
      </c>
    </row>
    <row r="14" ht="14.2" customHeight="1" spans="1:6">
      <c r="A14" s="11" t="s">
        <v>321</v>
      </c>
      <c r="B14" s="11"/>
      <c r="C14" s="15">
        <v>10</v>
      </c>
      <c r="D14" s="12">
        <v>0</v>
      </c>
      <c r="E14" s="12">
        <v>0</v>
      </c>
      <c r="F14" s="12">
        <v>0</v>
      </c>
    </row>
    <row r="15" ht="14.2" customHeight="1" spans="1:6">
      <c r="A15" s="11" t="s">
        <v>322</v>
      </c>
      <c r="B15" s="11"/>
      <c r="C15" s="15">
        <v>11</v>
      </c>
      <c r="D15" s="12">
        <v>0</v>
      </c>
      <c r="E15" s="12">
        <v>0</v>
      </c>
      <c r="F15" s="12">
        <v>0</v>
      </c>
    </row>
    <row r="16" ht="14.2" customHeight="1" spans="1:6">
      <c r="A16" s="11" t="s">
        <v>323</v>
      </c>
      <c r="B16" s="11"/>
      <c r="C16" s="15">
        <v>12</v>
      </c>
      <c r="D16" s="12">
        <v>0</v>
      </c>
      <c r="E16" s="12">
        <v>0</v>
      </c>
      <c r="F16" s="12">
        <v>0</v>
      </c>
    </row>
    <row r="17" ht="14.2" customHeight="1" spans="1:6">
      <c r="A17" s="11" t="s">
        <v>324</v>
      </c>
      <c r="B17" s="11"/>
      <c r="C17" s="15">
        <v>13</v>
      </c>
      <c r="D17" s="12">
        <v>0</v>
      </c>
      <c r="E17" s="12">
        <v>0</v>
      </c>
      <c r="F17" s="12">
        <v>0</v>
      </c>
    </row>
    <row r="18" ht="14.2" customHeight="1" spans="1:6">
      <c r="A18" s="11" t="s">
        <v>325</v>
      </c>
      <c r="B18" s="11"/>
      <c r="C18" s="15">
        <v>14</v>
      </c>
      <c r="D18" s="12">
        <v>0</v>
      </c>
      <c r="E18" s="12">
        <v>0</v>
      </c>
      <c r="F18" s="12">
        <v>0</v>
      </c>
    </row>
    <row r="19" ht="14.2" customHeight="1" spans="1:6">
      <c r="A19" s="11" t="s">
        <v>388</v>
      </c>
      <c r="B19" s="11"/>
      <c r="C19" s="15">
        <v>15</v>
      </c>
      <c r="D19" s="12">
        <v>0</v>
      </c>
      <c r="E19" s="12">
        <v>0</v>
      </c>
      <c r="F19" s="12">
        <v>0</v>
      </c>
    </row>
    <row r="20" ht="14.2" customHeight="1" spans="1:6">
      <c r="A20" s="11" t="s">
        <v>389</v>
      </c>
      <c r="B20" s="11"/>
      <c r="C20" s="15">
        <v>16</v>
      </c>
      <c r="D20" s="12">
        <v>0</v>
      </c>
      <c r="E20" s="12">
        <v>0</v>
      </c>
      <c r="F20" s="12">
        <v>0</v>
      </c>
    </row>
    <row r="21" ht="14.2" customHeight="1" spans="1:6">
      <c r="A21" s="11" t="s">
        <v>352</v>
      </c>
      <c r="B21" s="11"/>
      <c r="C21" s="15">
        <v>17</v>
      </c>
      <c r="D21" s="8">
        <f>SUM(D22:D28)</f>
        <v>0</v>
      </c>
      <c r="E21" s="8">
        <f>SUM(E22:E28)</f>
        <v>0</v>
      </c>
      <c r="F21" s="9">
        <f>SUM(F22:F28)</f>
        <v>0</v>
      </c>
    </row>
    <row r="22" ht="14.2" customHeight="1" spans="1:6">
      <c r="A22" s="11" t="s">
        <v>353</v>
      </c>
      <c r="B22" s="11"/>
      <c r="C22" s="15">
        <v>18</v>
      </c>
      <c r="D22" s="12">
        <v>0</v>
      </c>
      <c r="E22" s="12">
        <v>0</v>
      </c>
      <c r="F22" s="12">
        <v>0</v>
      </c>
    </row>
    <row r="23" ht="14.2" customHeight="1" spans="1:6">
      <c r="A23" s="11" t="s">
        <v>354</v>
      </c>
      <c r="B23" s="11"/>
      <c r="C23" s="15">
        <v>19</v>
      </c>
      <c r="D23" s="12">
        <v>0</v>
      </c>
      <c r="E23" s="12">
        <v>0</v>
      </c>
      <c r="F23" s="12">
        <v>0</v>
      </c>
    </row>
    <row r="24" ht="14.2" customHeight="1" spans="1:6">
      <c r="A24" s="11" t="s">
        <v>390</v>
      </c>
      <c r="B24" s="11"/>
      <c r="C24" s="15">
        <v>20</v>
      </c>
      <c r="D24" s="12">
        <v>0</v>
      </c>
      <c r="E24" s="12">
        <v>0</v>
      </c>
      <c r="F24" s="12">
        <v>0</v>
      </c>
    </row>
    <row r="25" ht="14.2" customHeight="1" spans="1:6">
      <c r="A25" s="11" t="s">
        <v>356</v>
      </c>
      <c r="B25" s="11"/>
      <c r="C25" s="15">
        <v>21</v>
      </c>
      <c r="D25" s="12">
        <v>0</v>
      </c>
      <c r="E25" s="12">
        <v>0</v>
      </c>
      <c r="F25" s="12">
        <v>0</v>
      </c>
    </row>
    <row r="26" ht="14.2" customHeight="1" spans="1:6">
      <c r="A26" s="11" t="s">
        <v>357</v>
      </c>
      <c r="B26" s="11"/>
      <c r="C26" s="15">
        <v>22</v>
      </c>
      <c r="D26" s="12">
        <v>0</v>
      </c>
      <c r="E26" s="12">
        <v>0</v>
      </c>
      <c r="F26" s="12">
        <v>0</v>
      </c>
    </row>
    <row r="27" ht="14.2" customHeight="1" spans="1:6">
      <c r="A27" s="11" t="s">
        <v>358</v>
      </c>
      <c r="B27" s="11"/>
      <c r="C27" s="15">
        <v>23</v>
      </c>
      <c r="D27" s="12">
        <v>0</v>
      </c>
      <c r="E27" s="12">
        <v>0</v>
      </c>
      <c r="F27" s="12">
        <v>0</v>
      </c>
    </row>
    <row r="28" ht="14.2" customHeight="1" spans="1:6">
      <c r="A28" s="11" t="s">
        <v>326</v>
      </c>
      <c r="B28" s="11"/>
      <c r="C28" s="15">
        <v>24</v>
      </c>
      <c r="D28" s="12">
        <v>0</v>
      </c>
      <c r="E28" s="12">
        <v>0</v>
      </c>
      <c r="F28" s="12">
        <v>0</v>
      </c>
    </row>
    <row r="29" ht="14.2" customHeight="1" spans="1:6">
      <c r="A29" s="10" t="s">
        <v>391</v>
      </c>
      <c r="B29" s="10"/>
      <c r="C29" s="15">
        <v>25</v>
      </c>
      <c r="D29" s="12">
        <v>0</v>
      </c>
      <c r="E29" s="12">
        <v>0</v>
      </c>
      <c r="F29" s="12">
        <v>0</v>
      </c>
    </row>
    <row r="30" ht="14.2" customHeight="1" spans="1:6">
      <c r="A30" s="11" t="s">
        <v>359</v>
      </c>
      <c r="B30" s="11"/>
      <c r="C30" s="15">
        <v>26</v>
      </c>
      <c r="D30" s="8">
        <f>SUM(D31:D34)</f>
        <v>0</v>
      </c>
      <c r="E30" s="8">
        <f>SUM(E31:E34)</f>
        <v>0</v>
      </c>
      <c r="F30" s="8">
        <f>SUM(F31:F34)</f>
        <v>0</v>
      </c>
    </row>
    <row r="31" ht="14.2" customHeight="1" spans="1:6">
      <c r="A31" s="11" t="s">
        <v>360</v>
      </c>
      <c r="B31" s="11"/>
      <c r="C31" s="15">
        <v>27</v>
      </c>
      <c r="D31" s="12">
        <v>0</v>
      </c>
      <c r="E31" s="12">
        <v>0</v>
      </c>
      <c r="F31" s="12">
        <v>0</v>
      </c>
    </row>
    <row r="32" ht="14.2" customHeight="1" spans="1:6">
      <c r="A32" s="11" t="s">
        <v>361</v>
      </c>
      <c r="B32" s="11"/>
      <c r="C32" s="15">
        <v>28</v>
      </c>
      <c r="D32" s="12">
        <v>0</v>
      </c>
      <c r="E32" s="12">
        <v>0</v>
      </c>
      <c r="F32" s="12">
        <v>0</v>
      </c>
    </row>
    <row r="33" ht="14.2" customHeight="1" spans="1:6">
      <c r="A33" s="11" t="s">
        <v>362</v>
      </c>
      <c r="B33" s="11"/>
      <c r="C33" s="15">
        <v>29</v>
      </c>
      <c r="D33" s="12">
        <v>0</v>
      </c>
      <c r="E33" s="12">
        <v>0</v>
      </c>
      <c r="F33" s="12">
        <v>0</v>
      </c>
    </row>
    <row r="34" ht="14.2" customHeight="1" spans="1:6">
      <c r="A34" s="11" t="s">
        <v>326</v>
      </c>
      <c r="B34" s="11"/>
      <c r="C34" s="15">
        <v>30</v>
      </c>
      <c r="D34" s="12">
        <v>0</v>
      </c>
      <c r="E34" s="12">
        <v>0</v>
      </c>
      <c r="F34" s="12">
        <v>0</v>
      </c>
    </row>
    <row r="35" ht="14.2" customHeight="1" spans="1:6">
      <c r="A35" s="11" t="s">
        <v>392</v>
      </c>
      <c r="B35" s="11"/>
      <c r="C35" s="15">
        <v>31</v>
      </c>
      <c r="D35" s="12">
        <v>0</v>
      </c>
      <c r="E35" s="12">
        <v>0</v>
      </c>
      <c r="F35" s="12">
        <v>0</v>
      </c>
    </row>
    <row r="36" ht="14.2" customHeight="1" spans="1:6">
      <c r="A36" s="11" t="s">
        <v>393</v>
      </c>
      <c r="B36" s="11"/>
      <c r="C36" s="15">
        <v>32</v>
      </c>
      <c r="D36" s="12">
        <v>0</v>
      </c>
      <c r="E36" s="12">
        <v>0</v>
      </c>
      <c r="F36" s="12">
        <v>0</v>
      </c>
    </row>
    <row r="37" ht="14.2" customHeight="1" spans="1:6">
      <c r="A37" s="11" t="s">
        <v>363</v>
      </c>
      <c r="B37" s="11"/>
      <c r="C37" s="15">
        <v>33</v>
      </c>
      <c r="D37" s="12">
        <v>0</v>
      </c>
      <c r="E37" s="12">
        <v>0</v>
      </c>
      <c r="F37" s="12">
        <v>0</v>
      </c>
    </row>
    <row r="38" ht="14.2" customHeight="1" spans="1:6">
      <c r="A38" s="11" t="s">
        <v>394</v>
      </c>
      <c r="B38" s="11"/>
      <c r="C38" s="15">
        <v>34</v>
      </c>
      <c r="D38" s="8">
        <f>SUM(D39:D42)</f>
        <v>0</v>
      </c>
      <c r="E38" s="8">
        <f>SUM(E39:E42)</f>
        <v>0</v>
      </c>
      <c r="F38" s="9">
        <f>SUM(F39:F42)</f>
        <v>0</v>
      </c>
    </row>
    <row r="39" ht="14.2" customHeight="1" spans="1:6">
      <c r="A39" s="11" t="s">
        <v>372</v>
      </c>
      <c r="B39" s="11"/>
      <c r="C39" s="15">
        <v>35</v>
      </c>
      <c r="D39" s="12">
        <v>0</v>
      </c>
      <c r="E39" s="12">
        <v>0</v>
      </c>
      <c r="F39" s="12">
        <v>0</v>
      </c>
    </row>
    <row r="40" ht="14.2" customHeight="1" spans="1:6">
      <c r="A40" s="11" t="s">
        <v>373</v>
      </c>
      <c r="B40" s="11"/>
      <c r="C40" s="15">
        <v>36</v>
      </c>
      <c r="D40" s="12">
        <v>0</v>
      </c>
      <c r="E40" s="12">
        <v>0</v>
      </c>
      <c r="F40" s="12">
        <v>0</v>
      </c>
    </row>
    <row r="41" ht="14.2" customHeight="1" spans="1:6">
      <c r="A41" s="11" t="s">
        <v>374</v>
      </c>
      <c r="B41" s="11"/>
      <c r="C41" s="15">
        <v>37</v>
      </c>
      <c r="D41" s="12">
        <v>0</v>
      </c>
      <c r="E41" s="12">
        <v>0</v>
      </c>
      <c r="F41" s="12">
        <v>0</v>
      </c>
    </row>
    <row r="42" ht="14.2" customHeight="1" spans="1:6">
      <c r="A42" s="11" t="s">
        <v>326</v>
      </c>
      <c r="B42" s="11"/>
      <c r="C42" s="15">
        <v>38</v>
      </c>
      <c r="D42" s="12">
        <v>0</v>
      </c>
      <c r="E42" s="12">
        <v>0</v>
      </c>
      <c r="F42" s="12">
        <v>0</v>
      </c>
    </row>
    <row r="43" ht="14.2" customHeight="1" spans="1:6">
      <c r="A43" s="11" t="s">
        <v>364</v>
      </c>
      <c r="B43" s="11"/>
      <c r="C43" s="15">
        <v>39</v>
      </c>
      <c r="D43" s="12">
        <v>0</v>
      </c>
      <c r="E43" s="12">
        <v>0</v>
      </c>
      <c r="F43" s="12">
        <v>0</v>
      </c>
    </row>
    <row r="44" ht="14.2" customHeight="1" spans="1:6">
      <c r="A44" s="11" t="s">
        <v>365</v>
      </c>
      <c r="B44" s="11"/>
      <c r="C44" s="15">
        <v>40</v>
      </c>
      <c r="D44" s="8">
        <f>SUM(D45:D49)</f>
        <v>0</v>
      </c>
      <c r="E44" s="8">
        <f>SUM(E45:E49)</f>
        <v>0</v>
      </c>
      <c r="F44" s="9">
        <f>SUM(F45:F49)</f>
        <v>0</v>
      </c>
    </row>
    <row r="45" ht="14.2" customHeight="1" spans="1:6">
      <c r="A45" s="11" t="s">
        <v>366</v>
      </c>
      <c r="B45" s="11"/>
      <c r="C45" s="15">
        <v>41</v>
      </c>
      <c r="D45" s="12">
        <v>0</v>
      </c>
      <c r="E45" s="12">
        <v>0</v>
      </c>
      <c r="F45" s="12">
        <v>0</v>
      </c>
    </row>
    <row r="46" ht="14.2" customHeight="1" spans="1:6">
      <c r="A46" s="11" t="s">
        <v>367</v>
      </c>
      <c r="B46" s="11"/>
      <c r="C46" s="15">
        <v>42</v>
      </c>
      <c r="D46" s="12">
        <v>0</v>
      </c>
      <c r="E46" s="12">
        <v>0</v>
      </c>
      <c r="F46" s="12">
        <v>0</v>
      </c>
    </row>
    <row r="47" ht="14.2" customHeight="1" spans="1:6">
      <c r="A47" s="11" t="s">
        <v>368</v>
      </c>
      <c r="B47" s="11"/>
      <c r="C47" s="15">
        <v>43</v>
      </c>
      <c r="D47" s="12">
        <v>0</v>
      </c>
      <c r="E47" s="12">
        <v>0</v>
      </c>
      <c r="F47" s="12">
        <v>0</v>
      </c>
    </row>
    <row r="48" ht="14.2" customHeight="1" spans="1:6">
      <c r="A48" s="11" t="s">
        <v>369</v>
      </c>
      <c r="B48" s="11"/>
      <c r="C48" s="15">
        <v>44</v>
      </c>
      <c r="D48" s="12">
        <v>0</v>
      </c>
      <c r="E48" s="12">
        <v>0</v>
      </c>
      <c r="F48" s="12">
        <v>0</v>
      </c>
    </row>
    <row r="49" ht="14.2" customHeight="1" spans="1:6">
      <c r="A49" s="11" t="s">
        <v>326</v>
      </c>
      <c r="B49" s="11"/>
      <c r="C49" s="15">
        <v>45</v>
      </c>
      <c r="D49" s="12">
        <v>0</v>
      </c>
      <c r="E49" s="12">
        <v>0</v>
      </c>
      <c r="F49" s="12">
        <v>0</v>
      </c>
    </row>
    <row r="50" ht="14.2" customHeight="1" spans="1:6">
      <c r="A50" s="11" t="s">
        <v>379</v>
      </c>
      <c r="B50" s="11"/>
      <c r="C50" s="15">
        <v>46</v>
      </c>
      <c r="D50" s="12">
        <v>0</v>
      </c>
      <c r="E50" s="12">
        <v>0</v>
      </c>
      <c r="F50" s="12">
        <v>0</v>
      </c>
    </row>
    <row r="51" ht="14.2" customHeight="1" spans="1:6">
      <c r="A51" s="11" t="s">
        <v>395</v>
      </c>
      <c r="B51" s="11"/>
      <c r="C51" s="15">
        <v>47</v>
      </c>
      <c r="D51" s="8">
        <f>SUM(D52:D55)</f>
        <v>0</v>
      </c>
      <c r="E51" s="8">
        <f>SUM(E52:E55)</f>
        <v>0</v>
      </c>
      <c r="F51" s="9">
        <f>SUM(F52:F55)</f>
        <v>0</v>
      </c>
    </row>
    <row r="52" ht="14.2" customHeight="1" spans="1:6">
      <c r="A52" s="11" t="s">
        <v>396</v>
      </c>
      <c r="B52" s="11"/>
      <c r="C52" s="15">
        <v>48</v>
      </c>
      <c r="D52" s="12">
        <v>0</v>
      </c>
      <c r="E52" s="12">
        <v>0</v>
      </c>
      <c r="F52" s="12">
        <v>0</v>
      </c>
    </row>
    <row r="53" ht="14.2" customHeight="1" spans="1:6">
      <c r="A53" s="11" t="s">
        <v>397</v>
      </c>
      <c r="B53" s="11"/>
      <c r="C53" s="15">
        <v>49</v>
      </c>
      <c r="D53" s="12">
        <v>0</v>
      </c>
      <c r="E53" s="12">
        <v>0</v>
      </c>
      <c r="F53" s="12">
        <v>0</v>
      </c>
    </row>
    <row r="54" ht="14.2" customHeight="1" spans="1:6">
      <c r="A54" s="11" t="s">
        <v>398</v>
      </c>
      <c r="B54" s="11"/>
      <c r="C54" s="15">
        <v>50</v>
      </c>
      <c r="D54" s="12">
        <v>0</v>
      </c>
      <c r="E54" s="12">
        <v>0</v>
      </c>
      <c r="F54" s="12">
        <v>0</v>
      </c>
    </row>
    <row r="55" ht="14.2" customHeight="1" spans="1:6">
      <c r="A55" s="11" t="s">
        <v>326</v>
      </c>
      <c r="B55" s="11"/>
      <c r="C55" s="15">
        <v>51</v>
      </c>
      <c r="D55" s="12">
        <v>0</v>
      </c>
      <c r="E55" s="12">
        <v>0</v>
      </c>
      <c r="F55" s="12">
        <v>0</v>
      </c>
    </row>
    <row r="56" ht="14.2" customHeight="1" spans="1:6">
      <c r="A56" s="11" t="s">
        <v>399</v>
      </c>
      <c r="B56" s="11"/>
      <c r="C56" s="15">
        <v>52</v>
      </c>
      <c r="D56" s="8">
        <f>SUM(D57:D61)</f>
        <v>0</v>
      </c>
      <c r="E56" s="8">
        <f>SUM(E57:E61)</f>
        <v>0</v>
      </c>
      <c r="F56" s="9">
        <f>SUM(F57:F61)</f>
        <v>0</v>
      </c>
    </row>
    <row r="57" ht="14.2" customHeight="1" spans="1:6">
      <c r="A57" s="11" t="s">
        <v>400</v>
      </c>
      <c r="B57" s="11"/>
      <c r="C57" s="15">
        <v>53</v>
      </c>
      <c r="D57" s="12">
        <v>0</v>
      </c>
      <c r="E57" s="12">
        <v>0</v>
      </c>
      <c r="F57" s="12">
        <v>0</v>
      </c>
    </row>
    <row r="58" ht="14.2" customHeight="1" spans="1:6">
      <c r="A58" s="11" t="s">
        <v>401</v>
      </c>
      <c r="B58" s="11"/>
      <c r="C58" s="15">
        <v>54</v>
      </c>
      <c r="D58" s="12">
        <v>0</v>
      </c>
      <c r="E58" s="12">
        <v>0</v>
      </c>
      <c r="F58" s="12">
        <v>0</v>
      </c>
    </row>
    <row r="59" ht="14.2" customHeight="1" spans="1:6">
      <c r="A59" s="11" t="s">
        <v>402</v>
      </c>
      <c r="B59" s="11"/>
      <c r="C59" s="15">
        <v>55</v>
      </c>
      <c r="D59" s="12">
        <v>0</v>
      </c>
      <c r="E59" s="12">
        <v>0</v>
      </c>
      <c r="F59" s="12">
        <v>0</v>
      </c>
    </row>
    <row r="60" ht="14.2" customHeight="1" spans="1:6">
      <c r="A60" s="11" t="s">
        <v>403</v>
      </c>
      <c r="B60" s="11"/>
      <c r="C60" s="15">
        <v>56</v>
      </c>
      <c r="D60" s="12">
        <v>0</v>
      </c>
      <c r="E60" s="12">
        <v>0</v>
      </c>
      <c r="F60" s="12">
        <v>0</v>
      </c>
    </row>
    <row r="61" ht="14.2" customHeight="1" spans="1:6">
      <c r="A61" s="11" t="s">
        <v>326</v>
      </c>
      <c r="B61" s="11"/>
      <c r="C61" s="15">
        <v>57</v>
      </c>
      <c r="D61" s="12">
        <v>0</v>
      </c>
      <c r="E61" s="12">
        <v>0</v>
      </c>
      <c r="F61" s="12">
        <v>0</v>
      </c>
    </row>
    <row r="62" ht="14.2" customHeight="1" spans="1:6">
      <c r="A62" s="11" t="s">
        <v>404</v>
      </c>
      <c r="B62" s="11"/>
      <c r="C62" s="15">
        <v>58</v>
      </c>
      <c r="D62" s="12">
        <v>0</v>
      </c>
      <c r="E62" s="12">
        <v>0</v>
      </c>
      <c r="F62" s="12">
        <v>0</v>
      </c>
    </row>
    <row r="63" ht="14.2" customHeight="1" spans="1:6">
      <c r="A63" s="11" t="s">
        <v>405</v>
      </c>
      <c r="B63" s="11"/>
      <c r="C63" s="15">
        <v>59</v>
      </c>
      <c r="D63" s="12">
        <v>0</v>
      </c>
      <c r="E63" s="12">
        <v>0</v>
      </c>
      <c r="F63" s="12">
        <v>0</v>
      </c>
    </row>
    <row r="64" ht="14.2" customHeight="1" spans="1:6">
      <c r="A64" s="11" t="s">
        <v>406</v>
      </c>
      <c r="B64" s="11"/>
      <c r="C64" s="15">
        <v>60</v>
      </c>
      <c r="D64" s="12">
        <v>0</v>
      </c>
      <c r="E64" s="12">
        <v>0</v>
      </c>
      <c r="F64" s="12">
        <v>0</v>
      </c>
    </row>
    <row r="65" ht="14.2" customHeight="1" spans="1:6">
      <c r="A65" s="11" t="s">
        <v>407</v>
      </c>
      <c r="B65" s="11"/>
      <c r="C65" s="15">
        <v>61</v>
      </c>
      <c r="D65" s="8">
        <f>SUM(D66:D72)</f>
        <v>0</v>
      </c>
      <c r="E65" s="8">
        <f>SUM(E66:E72)</f>
        <v>0</v>
      </c>
      <c r="F65" s="8">
        <f>SUM(F66:F72)</f>
        <v>0</v>
      </c>
    </row>
    <row r="66" ht="14.2" customHeight="1" spans="1:6">
      <c r="A66" s="11" t="s">
        <v>408</v>
      </c>
      <c r="B66" s="11"/>
      <c r="C66" s="15">
        <v>62</v>
      </c>
      <c r="D66" s="12">
        <v>0</v>
      </c>
      <c r="E66" s="12">
        <v>0</v>
      </c>
      <c r="F66" s="12">
        <v>0</v>
      </c>
    </row>
    <row r="67" ht="14.2" customHeight="1" spans="1:6">
      <c r="A67" s="11" t="s">
        <v>409</v>
      </c>
      <c r="B67" s="11"/>
      <c r="C67" s="15">
        <v>63</v>
      </c>
      <c r="D67" s="12">
        <v>0</v>
      </c>
      <c r="E67" s="12">
        <v>0</v>
      </c>
      <c r="F67" s="12">
        <v>0</v>
      </c>
    </row>
    <row r="68" ht="14.2" customHeight="1" spans="1:6">
      <c r="A68" s="11" t="s">
        <v>410</v>
      </c>
      <c r="B68" s="11"/>
      <c r="C68" s="15">
        <v>64</v>
      </c>
      <c r="D68" s="12">
        <v>0</v>
      </c>
      <c r="E68" s="12">
        <v>0</v>
      </c>
      <c r="F68" s="12">
        <v>0</v>
      </c>
    </row>
    <row r="69" ht="14.2" customHeight="1" spans="1:6">
      <c r="A69" s="11" t="s">
        <v>411</v>
      </c>
      <c r="B69" s="11"/>
      <c r="C69" s="15">
        <v>65</v>
      </c>
      <c r="D69" s="12">
        <v>0</v>
      </c>
      <c r="E69" s="12">
        <v>0</v>
      </c>
      <c r="F69" s="12">
        <v>0</v>
      </c>
    </row>
    <row r="70" ht="14.2" customHeight="1" spans="1:6">
      <c r="A70" s="11" t="s">
        <v>412</v>
      </c>
      <c r="B70" s="11"/>
      <c r="C70" s="15">
        <v>66</v>
      </c>
      <c r="D70" s="12">
        <v>0</v>
      </c>
      <c r="E70" s="12">
        <v>0</v>
      </c>
      <c r="F70" s="12">
        <v>0</v>
      </c>
    </row>
    <row r="71" ht="14.2" customHeight="1" spans="1:6">
      <c r="A71" s="11" t="s">
        <v>413</v>
      </c>
      <c r="B71" s="11"/>
      <c r="C71" s="15">
        <v>67</v>
      </c>
      <c r="D71" s="12">
        <v>0</v>
      </c>
      <c r="E71" s="12">
        <v>0</v>
      </c>
      <c r="F71" s="12">
        <v>0</v>
      </c>
    </row>
    <row r="72" ht="14.2" customHeight="1" spans="1:6">
      <c r="A72" s="11" t="s">
        <v>326</v>
      </c>
      <c r="B72" s="11"/>
      <c r="C72" s="15">
        <v>68</v>
      </c>
      <c r="D72" s="12">
        <v>0</v>
      </c>
      <c r="E72" s="12">
        <v>0</v>
      </c>
      <c r="F72" s="12">
        <v>0</v>
      </c>
    </row>
    <row r="73" ht="14.2" customHeight="1" spans="1:6">
      <c r="A73" s="11" t="s">
        <v>414</v>
      </c>
      <c r="B73" s="11"/>
      <c r="C73" s="15">
        <v>69</v>
      </c>
      <c r="D73" s="12">
        <v>0</v>
      </c>
      <c r="E73" s="12">
        <v>0</v>
      </c>
      <c r="F73" s="12">
        <v>0</v>
      </c>
    </row>
    <row r="74" ht="14.2" customHeight="1" spans="1:6">
      <c r="A74" s="11" t="s">
        <v>415</v>
      </c>
      <c r="B74" s="11"/>
      <c r="C74" s="15">
        <v>70</v>
      </c>
      <c r="D74" s="12"/>
      <c r="E74" s="12"/>
      <c r="F74" s="12"/>
    </row>
    <row r="75" ht="14.2" customHeight="1" spans="1:6">
      <c r="A75" s="11" t="s">
        <v>203</v>
      </c>
      <c r="B75" s="11"/>
      <c r="C75" s="15">
        <v>71</v>
      </c>
      <c r="D75" s="12">
        <v>0</v>
      </c>
      <c r="E75" s="12">
        <v>0</v>
      </c>
      <c r="F75" s="12">
        <v>0</v>
      </c>
    </row>
    <row r="76" ht="14.2" customHeight="1" spans="1:6">
      <c r="A76" s="11" t="s">
        <v>204</v>
      </c>
      <c r="B76" s="11"/>
      <c r="C76" s="15">
        <v>72</v>
      </c>
      <c r="D76" s="12">
        <v>0</v>
      </c>
      <c r="E76" s="12">
        <v>0</v>
      </c>
      <c r="F76" s="12">
        <v>0</v>
      </c>
    </row>
    <row r="77" ht="14.2" customHeight="1" spans="1:6">
      <c r="A77" s="11" t="s">
        <v>348</v>
      </c>
      <c r="B77" s="11"/>
      <c r="C77" s="15">
        <v>73</v>
      </c>
      <c r="D77" s="8">
        <f>SUM(D78:D79)</f>
        <v>0</v>
      </c>
      <c r="E77" s="8">
        <f>SUM(E78:E79)</f>
        <v>0</v>
      </c>
      <c r="F77" s="9">
        <f>SUM(F78:F79)</f>
        <v>0</v>
      </c>
    </row>
    <row r="78" ht="14.2" customHeight="1" spans="1:6">
      <c r="A78" s="11" t="s">
        <v>349</v>
      </c>
      <c r="B78" s="11"/>
      <c r="C78" s="15">
        <v>74</v>
      </c>
      <c r="D78" s="12">
        <v>0</v>
      </c>
      <c r="E78" s="12">
        <v>0</v>
      </c>
      <c r="F78" s="12">
        <v>0</v>
      </c>
    </row>
    <row r="79" ht="14.2" customHeight="1" spans="1:6">
      <c r="A79" s="11" t="s">
        <v>416</v>
      </c>
      <c r="B79" s="11"/>
      <c r="C79" s="15">
        <v>75</v>
      </c>
      <c r="D79" s="12">
        <v>0</v>
      </c>
      <c r="E79" s="12">
        <v>0</v>
      </c>
      <c r="F79" s="12">
        <v>0</v>
      </c>
    </row>
    <row r="80" ht="14.2" customHeight="1" spans="1:6">
      <c r="A80" s="11" t="s">
        <v>331</v>
      </c>
      <c r="B80" s="11"/>
      <c r="C80" s="15">
        <v>76</v>
      </c>
      <c r="D80" s="12">
        <v>0</v>
      </c>
      <c r="E80" s="12">
        <v>0</v>
      </c>
      <c r="F80" s="12">
        <v>0</v>
      </c>
    </row>
    <row r="81" ht="14.2" customHeight="1" spans="1:6">
      <c r="A81" s="11" t="s">
        <v>377</v>
      </c>
      <c r="B81" s="11"/>
      <c r="C81" s="15">
        <v>77</v>
      </c>
      <c r="D81" s="12">
        <v>0</v>
      </c>
      <c r="E81" s="12">
        <v>0</v>
      </c>
      <c r="F81" s="12">
        <v>0</v>
      </c>
    </row>
    <row r="82" ht="14.2" customHeight="1" spans="1:6">
      <c r="A82" s="11" t="s">
        <v>378</v>
      </c>
      <c r="B82" s="11"/>
      <c r="C82" s="15">
        <v>78</v>
      </c>
      <c r="D82" s="12">
        <v>0</v>
      </c>
      <c r="E82" s="12">
        <v>0</v>
      </c>
      <c r="F82" s="12">
        <v>0</v>
      </c>
    </row>
    <row r="83" ht="14.2" customHeight="1" spans="1:6">
      <c r="A83" s="11" t="s">
        <v>417</v>
      </c>
      <c r="B83" s="11"/>
      <c r="C83" s="15">
        <v>79</v>
      </c>
      <c r="D83" s="12">
        <v>0</v>
      </c>
      <c r="E83" s="12">
        <v>0</v>
      </c>
      <c r="F83" s="12">
        <v>0</v>
      </c>
    </row>
    <row r="84" ht="14.2" customHeight="1" spans="1:6">
      <c r="A84" s="11" t="s">
        <v>380</v>
      </c>
      <c r="B84" s="11"/>
      <c r="C84" s="15">
        <v>80</v>
      </c>
      <c r="D84" s="12">
        <v>0</v>
      </c>
      <c r="E84" s="12">
        <v>0</v>
      </c>
      <c r="F84" s="12">
        <v>0</v>
      </c>
    </row>
    <row r="85" ht="14.2" customHeight="1" spans="1:6">
      <c r="A85" s="11" t="s">
        <v>418</v>
      </c>
      <c r="B85" s="11"/>
      <c r="C85" s="15">
        <v>81</v>
      </c>
      <c r="D85" s="12">
        <v>0</v>
      </c>
      <c r="E85" s="12">
        <v>0</v>
      </c>
      <c r="F85" s="12">
        <v>0</v>
      </c>
    </row>
    <row r="86" ht="14.2" customHeight="1" spans="1:6">
      <c r="A86" s="11" t="s">
        <v>419</v>
      </c>
      <c r="B86" s="11"/>
      <c r="C86" s="15">
        <v>82</v>
      </c>
      <c r="D86" s="12">
        <v>0</v>
      </c>
      <c r="E86" s="12">
        <v>0</v>
      </c>
      <c r="F86" s="12">
        <v>0</v>
      </c>
    </row>
    <row r="87" ht="14.2" customHeight="1" spans="1:6">
      <c r="A87" s="11" t="s">
        <v>327</v>
      </c>
      <c r="B87" s="11"/>
      <c r="C87" s="15">
        <v>83</v>
      </c>
      <c r="D87" s="8">
        <f>SUM(D88:D89)</f>
        <v>0</v>
      </c>
      <c r="E87" s="8">
        <f>SUM(E88:E89)</f>
        <v>0</v>
      </c>
      <c r="F87" s="9">
        <f>SUM(F88:F89)</f>
        <v>0</v>
      </c>
    </row>
    <row r="88" ht="14.2" customHeight="1" spans="1:6">
      <c r="A88" s="11" t="s">
        <v>328</v>
      </c>
      <c r="B88" s="11"/>
      <c r="C88" s="15">
        <v>84</v>
      </c>
      <c r="D88" s="12">
        <v>0</v>
      </c>
      <c r="E88" s="12">
        <v>0</v>
      </c>
      <c r="F88" s="12">
        <v>0</v>
      </c>
    </row>
    <row r="89" ht="14.2" customHeight="1" spans="1:6">
      <c r="A89" s="11" t="s">
        <v>330</v>
      </c>
      <c r="B89" s="11"/>
      <c r="C89" s="15">
        <v>85</v>
      </c>
      <c r="D89" s="12">
        <v>0</v>
      </c>
      <c r="E89" s="12">
        <v>0</v>
      </c>
      <c r="F89" s="12">
        <v>0</v>
      </c>
    </row>
    <row r="90" ht="14.2" customHeight="1" spans="1:6">
      <c r="A90" s="11" t="s">
        <v>375</v>
      </c>
      <c r="B90" s="11"/>
      <c r="C90" s="15">
        <v>86</v>
      </c>
      <c r="D90" s="12">
        <v>0</v>
      </c>
      <c r="E90" s="12">
        <v>0</v>
      </c>
      <c r="F90" s="12">
        <v>0</v>
      </c>
    </row>
    <row r="91" ht="14.2" customHeight="1" spans="1:6">
      <c r="A91" s="11" t="s">
        <v>420</v>
      </c>
      <c r="B91" s="11"/>
      <c r="C91" s="15">
        <v>87</v>
      </c>
      <c r="D91" s="12">
        <v>0</v>
      </c>
      <c r="E91" s="12">
        <v>0</v>
      </c>
      <c r="F91" s="12">
        <v>0</v>
      </c>
    </row>
    <row r="92" ht="14.2" customHeight="1" spans="1:6">
      <c r="A92" s="11" t="s">
        <v>421</v>
      </c>
      <c r="B92" s="11"/>
      <c r="C92" s="15">
        <v>88</v>
      </c>
      <c r="D92" s="12">
        <v>0</v>
      </c>
      <c r="E92" s="12">
        <v>0</v>
      </c>
      <c r="F92" s="12">
        <v>0</v>
      </c>
    </row>
    <row r="93" ht="14.2" customHeight="1" spans="1:6">
      <c r="A93" s="11" t="s">
        <v>422</v>
      </c>
      <c r="B93" s="11"/>
      <c r="C93" s="15">
        <v>89</v>
      </c>
      <c r="D93" s="12">
        <v>0</v>
      </c>
      <c r="E93" s="12">
        <v>0</v>
      </c>
      <c r="F93" s="12">
        <v>0</v>
      </c>
    </row>
  </sheetData>
  <mergeCells count="91">
    <mergeCell ref="A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F20" sqref="F20"/>
    </sheetView>
  </sheetViews>
  <sheetFormatPr defaultColWidth="9" defaultRowHeight="14.4" outlineLevelCol="5"/>
  <cols>
    <col min="1" max="1" width="13.1296296296296" customWidth="1"/>
    <col min="2" max="2" width="17.5" customWidth="1"/>
    <col min="3" max="5" width="23.5185185185185" customWidth="1"/>
  </cols>
  <sheetData>
    <row r="1" ht="14.2" customHeight="1" spans="1:6">
      <c r="A1" s="1" t="s">
        <v>423</v>
      </c>
      <c r="B1" s="1"/>
      <c r="C1" s="1"/>
      <c r="D1" s="1"/>
      <c r="E1" s="1"/>
      <c r="F1" s="2"/>
    </row>
    <row r="2" ht="14.2" customHeight="1" spans="1:6">
      <c r="A2" s="2"/>
      <c r="B2" s="2"/>
      <c r="C2" s="2"/>
      <c r="D2" s="2"/>
      <c r="E2" s="2"/>
      <c r="F2" s="2"/>
    </row>
    <row r="3" ht="14.2" customHeight="1" spans="1:6">
      <c r="A3" s="3" t="s">
        <v>1</v>
      </c>
      <c r="B3" s="4">
        <v>0</v>
      </c>
      <c r="C3" s="5">
        <v>0</v>
      </c>
      <c r="D3" s="5"/>
      <c r="E3" s="5" t="s">
        <v>2</v>
      </c>
      <c r="F3" s="2"/>
    </row>
    <row r="4" ht="14.2" customHeight="1" spans="1:6">
      <c r="A4" s="6" t="s">
        <v>312</v>
      </c>
      <c r="B4" s="6"/>
      <c r="C4" s="7" t="s">
        <v>92</v>
      </c>
      <c r="D4" s="7" t="s">
        <v>93</v>
      </c>
      <c r="E4" s="7" t="s">
        <v>151</v>
      </c>
      <c r="F4" s="2"/>
    </row>
    <row r="5" ht="14.2" customHeight="1" spans="1:6">
      <c r="A5" s="6" t="s">
        <v>233</v>
      </c>
      <c r="B5" s="6"/>
      <c r="C5" s="8">
        <f>C6-C9+C12-C13+C14+C15</f>
        <v>0</v>
      </c>
      <c r="D5" s="8">
        <f>D6-D9+D12-D13+D14+D15</f>
        <v>0</v>
      </c>
      <c r="E5" s="9">
        <f>E6-E9+E12-E13+E14+E15</f>
        <v>0</v>
      </c>
      <c r="F5" s="2"/>
    </row>
    <row r="6" ht="14.2" customHeight="1" spans="1:6">
      <c r="A6" s="10" t="s">
        <v>424</v>
      </c>
      <c r="B6" s="10"/>
      <c r="C6" s="8">
        <f>SUM(C7:C8)</f>
        <v>0</v>
      </c>
      <c r="D6" s="8">
        <f>SUM(D7:D8)</f>
        <v>0</v>
      </c>
      <c r="E6" s="9">
        <f>SUM(E7:E8)</f>
        <v>0</v>
      </c>
      <c r="F6" s="2"/>
    </row>
    <row r="7" ht="14.2" customHeight="1" spans="1:6">
      <c r="A7" s="11" t="s">
        <v>425</v>
      </c>
      <c r="B7" s="11"/>
      <c r="C7" s="12">
        <v>0</v>
      </c>
      <c r="D7" s="12">
        <v>0</v>
      </c>
      <c r="E7" s="12">
        <v>0</v>
      </c>
      <c r="F7" s="2"/>
    </row>
    <row r="8" ht="14.2" customHeight="1" spans="1:6">
      <c r="A8" s="11" t="s">
        <v>426</v>
      </c>
      <c r="B8" s="11"/>
      <c r="C8" s="12">
        <v>0</v>
      </c>
      <c r="D8" s="12">
        <v>0</v>
      </c>
      <c r="E8" s="12">
        <v>0</v>
      </c>
      <c r="F8" s="2"/>
    </row>
    <row r="9" ht="14.2" customHeight="1" spans="1:6">
      <c r="A9" s="11" t="s">
        <v>427</v>
      </c>
      <c r="B9" s="11"/>
      <c r="C9" s="8">
        <f>SUM(C10:C11)</f>
        <v>0</v>
      </c>
      <c r="D9" s="8">
        <f>SUM(D10:D11)</f>
        <v>0</v>
      </c>
      <c r="E9" s="9">
        <f>SUM(E10:E11)</f>
        <v>0</v>
      </c>
      <c r="F9" s="2"/>
    </row>
    <row r="10" ht="14.2" customHeight="1" spans="1:6">
      <c r="A10" s="11" t="s">
        <v>428</v>
      </c>
      <c r="B10" s="11"/>
      <c r="C10" s="12">
        <v>0</v>
      </c>
      <c r="D10" s="12">
        <v>0</v>
      </c>
      <c r="E10" s="12">
        <v>0</v>
      </c>
      <c r="F10" s="2"/>
    </row>
    <row r="11" ht="14.2" customHeight="1" spans="1:6">
      <c r="A11" s="11" t="s">
        <v>429</v>
      </c>
      <c r="B11" s="11"/>
      <c r="C11" s="12">
        <v>0</v>
      </c>
      <c r="D11" s="12">
        <v>0</v>
      </c>
      <c r="E11" s="12">
        <v>0</v>
      </c>
      <c r="F11" s="2"/>
    </row>
    <row r="12" ht="14.2" customHeight="1" spans="1:6">
      <c r="A12" s="11" t="s">
        <v>430</v>
      </c>
      <c r="B12" s="11"/>
      <c r="C12" s="12">
        <v>0</v>
      </c>
      <c r="D12" s="12">
        <v>0</v>
      </c>
      <c r="E12" s="12">
        <v>0</v>
      </c>
      <c r="F12" s="2"/>
    </row>
    <row r="13" ht="14.2" customHeight="1" spans="1:6">
      <c r="A13" s="11" t="s">
        <v>431</v>
      </c>
      <c r="B13" s="11"/>
      <c r="C13" s="12">
        <v>0</v>
      </c>
      <c r="D13" s="12">
        <v>0</v>
      </c>
      <c r="E13" s="12">
        <v>0</v>
      </c>
      <c r="F13" s="2"/>
    </row>
    <row r="14" ht="14.2" customHeight="1" spans="1:6">
      <c r="A14" s="11" t="s">
        <v>432</v>
      </c>
      <c r="B14" s="11"/>
      <c r="C14" s="12">
        <v>0</v>
      </c>
      <c r="D14" s="12">
        <v>0</v>
      </c>
      <c r="E14" s="12">
        <v>0</v>
      </c>
      <c r="F14" s="2"/>
    </row>
    <row r="15" ht="14.2" customHeight="1" spans="1:6">
      <c r="A15" s="11" t="s">
        <v>422</v>
      </c>
      <c r="B15" s="11"/>
      <c r="C15" s="12">
        <v>0</v>
      </c>
      <c r="D15" s="12">
        <v>0</v>
      </c>
      <c r="E15" s="12">
        <v>0</v>
      </c>
      <c r="F15" s="2"/>
    </row>
    <row r="16" ht="14.2" customHeight="1" spans="1:6">
      <c r="A16" s="2"/>
      <c r="B16" s="2"/>
      <c r="C16" s="2"/>
      <c r="D16" s="2"/>
      <c r="E16" s="2"/>
      <c r="F16" s="2"/>
    </row>
    <row r="17" ht="14.2" customHeight="1" spans="1:6">
      <c r="A17" s="2"/>
      <c r="B17" s="2"/>
      <c r="C17" s="2"/>
      <c r="D17" s="2"/>
      <c r="E17" s="2"/>
      <c r="F17" s="2"/>
    </row>
    <row r="18" ht="14.2" customHeight="1" spans="1:6">
      <c r="A18" s="2"/>
      <c r="B18" s="2"/>
      <c r="C18" s="2"/>
      <c r="D18" s="2"/>
      <c r="E18" s="2"/>
      <c r="F18" s="2"/>
    </row>
    <row r="19" ht="14.2" customHeight="1" spans="1:6">
      <c r="A19" s="2"/>
      <c r="B19" s="2"/>
      <c r="C19" s="2"/>
      <c r="D19" s="2"/>
      <c r="E19" s="2"/>
      <c r="F19" s="2"/>
    </row>
    <row r="20" ht="14.2" customHeight="1" spans="1:6">
      <c r="A20" s="2"/>
      <c r="B20" s="2"/>
      <c r="C20" s="2"/>
      <c r="D20" s="2"/>
      <c r="E20" s="2"/>
      <c r="F20" s="2"/>
    </row>
    <row r="21" ht="14.2" customHeight="1" spans="1:6">
      <c r="A21" s="2"/>
      <c r="B21" s="2"/>
      <c r="C21" s="2"/>
      <c r="D21" s="2"/>
      <c r="E21" s="2"/>
      <c r="F21" s="13"/>
    </row>
  </sheetData>
  <mergeCells count="14">
    <mergeCell ref="A1:E1"/>
    <mergeCell ref="C3:D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资产负债表</vt:lpstr>
      <vt:lpstr>利润表</vt:lpstr>
      <vt:lpstr>现金流量表</vt:lpstr>
      <vt:lpstr>存货明细表</vt:lpstr>
      <vt:lpstr>应交税费明细表</vt:lpstr>
      <vt:lpstr>营业外收支明细表</vt:lpstr>
      <vt:lpstr>销售费用表</vt:lpstr>
      <vt:lpstr>管理费用表</vt:lpstr>
      <vt:lpstr>财务费用表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yongz</cp:lastModifiedBy>
  <dcterms:created xsi:type="dcterms:W3CDTF">2021-04-09T11:46:00Z</dcterms:created>
  <dcterms:modified xsi:type="dcterms:W3CDTF">2021-04-12T10:20:06Z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2052-11.1.0.9914</vt:lpwstr>
  </property>
</Properties>
</file>