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otales" sheetId="1" r:id="rId1"/>
    <sheet name="Resumen" sheetId="2" r:id="rId2"/>
    <sheet name="Esclarecimiento" sheetId="3" r:id="rId3"/>
    <sheet name="Grafico Pext" sheetId="4" r:id="rId4"/>
    <sheet name="Graficos TPub" sheetId="5" r:id="rId5"/>
  </sheets>
  <calcPr calcId="162913"/>
</workbook>
</file>

<file path=xl/sharedStrings.xml><?xml version="1.0" encoding="utf-8"?>
<sst xmlns="http://schemas.openxmlformats.org/spreadsheetml/2006/main" count="112" uniqueCount="112">
  <si>
    <t>Año</t>
  </si>
  <si>
    <t>PExt</t>
  </si>
  <si>
    <t>TPúb</t>
  </si>
  <si>
    <t>Total</t>
  </si>
  <si>
    <t>Dif</t>
  </si>
  <si>
    <t>%</t>
  </si>
  <si>
    <t>Datos generados para los graficos, NO TOCAR</t>
  </si>
  <si>
    <t>Material Afectado</t>
  </si>
  <si>
    <t>Cant Hechos</t>
  </si>
  <si>
    <t>Cant Material</t>
  </si>
  <si>
    <t>Fibra óptica</t>
  </si>
  <si>
    <t>DTIJ</t>
  </si>
  <si>
    <t>Cable de aterramiento</t>
  </si>
  <si>
    <t>DTAR</t>
  </si>
  <si>
    <t>Bajante telefónico</t>
  </si>
  <si>
    <t>DTVC</t>
  </si>
  <si>
    <t>Tensor de anclaje</t>
  </si>
  <si>
    <t>DTLT</t>
  </si>
  <si>
    <t>Cable simétrico</t>
  </si>
  <si>
    <t>DTMZ</t>
  </si>
  <si>
    <t>Alambre de cobre</t>
  </si>
  <si>
    <t>DTGR</t>
  </si>
  <si>
    <t>Tensor</t>
  </si>
  <si>
    <t>DTGT</t>
  </si>
  <si>
    <t>DTHO</t>
  </si>
  <si>
    <t>Cable telefónico</t>
  </si>
  <si>
    <t>DTCF</t>
  </si>
  <si>
    <t>DTCM</t>
  </si>
  <si>
    <t>DTSS</t>
  </si>
  <si>
    <t>DTMY</t>
  </si>
  <si>
    <t>DTSC</t>
  </si>
  <si>
    <t>DVLH</t>
  </si>
  <si>
    <t>Alambre de coser</t>
  </si>
  <si>
    <t>DTPR</t>
  </si>
  <si>
    <t>Mondragón</t>
  </si>
  <si>
    <t>DTCA</t>
  </si>
  <si>
    <t>Cant-Hechos</t>
  </si>
  <si>
    <t>Municipio</t>
  </si>
  <si>
    <t>20 Servicios Afectados</t>
  </si>
  <si>
    <t>Habana del Este</t>
  </si>
  <si>
    <t>4 Municipios</t>
  </si>
  <si>
    <t>9 Municipios</t>
  </si>
  <si>
    <t>% Servicios Afectados</t>
  </si>
  <si>
    <t>Jobabo</t>
  </si>
  <si>
    <t>3 Municipios &lt;=</t>
  </si>
  <si>
    <t>4 Municipios &lt;=</t>
  </si>
  <si>
    <t>6 Municipios &lt;=</t>
  </si>
  <si>
    <t>Cantidad de Hechos: 36</t>
  </si>
  <si>
    <t>Arroyo Naranjo</t>
  </si>
  <si>
    <t>Bayamo</t>
  </si>
  <si>
    <t>3 Municipios</t>
  </si>
  <si>
    <t>11 Municipios</t>
  </si>
  <si>
    <t>Cabina rota</t>
  </si>
  <si>
    <t>Robo de cápsulas</t>
  </si>
  <si>
    <t>Robo del microteléfono</t>
  </si>
  <si>
    <t>Vandalismo múltiple</t>
  </si>
  <si>
    <t>Microteléfono partido</t>
  </si>
  <si>
    <t>Display roto o dañado</t>
  </si>
  <si>
    <t>Robo equipo completo</t>
  </si>
  <si>
    <t>Cant-Hechos-Tpub</t>
  </si>
  <si>
    <t>División Territorial</t>
  </si>
  <si>
    <t>Telefonía Pública (2020)</t>
  </si>
  <si>
    <t>Cantidad Hechos</t>
  </si>
  <si>
    <t>Servicios Afectados</t>
  </si>
  <si>
    <t>Pérdidas Económicas</t>
  </si>
  <si>
    <t>Div Territ.</t>
  </si>
  <si>
    <t>Cant. Hechos</t>
  </si>
  <si>
    <t>Serv. Afect.</t>
  </si>
  <si>
    <t>EP Instaladas</t>
  </si>
  <si>
    <t>SA/EP</t>
  </si>
  <si>
    <t>Planta Exterior</t>
  </si>
  <si>
    <t>Total:</t>
  </si>
  <si>
    <t>Telefonía Pública</t>
  </si>
  <si>
    <t>Material afectado</t>
  </si>
  <si>
    <t>Cant. Material</t>
  </si>
  <si>
    <t>Postes</t>
  </si>
  <si>
    <t>Gabinetes</t>
  </si>
  <si>
    <t>Cable coaxial</t>
  </si>
  <si>
    <t>Angulares de torres</t>
  </si>
  <si>
    <t>Crucetas</t>
  </si>
  <si>
    <t>Campana canal lateral</t>
  </si>
  <si>
    <t>Ganador de pares (PCM)</t>
  </si>
  <si>
    <t>Mordazas</t>
  </si>
  <si>
    <t>Tipo de Afectación</t>
  </si>
  <si>
    <t>Canaleta violentada</t>
  </si>
  <si>
    <t>Robo de la cabina</t>
  </si>
  <si>
    <t>Robo de la hucha</t>
  </si>
  <si>
    <t>Corte del bajante</t>
  </si>
  <si>
    <t>Corte de la anaconda</t>
  </si>
  <si>
    <t>Robo de varias partes</t>
  </si>
  <si>
    <t>Obstrucción de ranura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</si>
  <si>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</si>
  <si>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</si>
  <si>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</si>
  <si>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</si>
  <si>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</si>
  <si>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</si>
  <si>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</si>
  <si>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</si>
  <si>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</si>
  <si>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</si>
  <si>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</si>
  <si>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</si>
  <si>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</si>
  <si>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Dirección Territorial</t>
  </si>
  <si>
    <t>TOTAL DE HECHOS</t>
  </si>
  <si>
    <t>HECHOS SIN ESCLARECER</t>
  </si>
  <si>
    <t>HECHOS ESCLARECIDOS</t>
  </si>
  <si>
    <t>Total Conciliados</t>
  </si>
  <si>
    <t>Total sin Esclarecer</t>
  </si>
  <si>
    <t>Total esclarecidos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</si>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</sst>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  <scheme val="minor"/>
    </font>
    <font>
      <name val="Calibri"/>
      <color rgb="FFFFFFFF"/>
      <sz val="11"/>
    </font>
    <font>
      <name val="Calibri"/>
      <color rgb="FF000000"/>
      <sz val="11"/>
    </font>
  </fonts>
  <fills count="6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A1D6D6"/>
      </patternFill>
    </fill>
    <fill>
      <patternFill patternType="solid">
        <fgColor rgb="FFFFFFFF"/>
      </patternFill>
    </fill>
    <fill>
      <patternFill patternType="solid">
        <fgColor rgb="FFC00000"/>
      </patternFill>
    </fill>
  </fills>
  <borders count="21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2" fillId="3" borderId="3" xfId="0" applyFont="true" applyFill="true" applyBorder="true" applyAlignment="true">
      <alignment horizontal="center" vertical="center" wrapText="true"/>
    </xf>
    <xf numFmtId="0" fontId="2" fillId="4" borderId="3" xfId="0" applyFont="true" applyFill="true" applyBorder="true" applyAlignment="true">
      <alignment horizontal="center" vertical="center" wrapText="true"/>
    </xf>
    <xf numFmtId="0" fontId="2" fillId="3" borderId="4" xfId="0" applyFont="true" applyFill="true" applyBorder="true" applyAlignment="true">
      <alignment horizontal="center" vertical="center" wrapText="true"/>
    </xf>
    <xf numFmtId="0" fontId="2" fillId="3" borderId="5" xfId="0" applyFont="true" applyFill="true" applyBorder="true" applyAlignment="true">
      <alignment horizontal="center" vertical="center" wrapText="true"/>
    </xf>
    <xf numFmtId="0" fontId="2" fillId="3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5" borderId="1" xfId="0" applyFont="true" applyFill="true" applyBorder="true" applyAlignment="true">
      <alignment horizontal="center" vertical="center" wrapText="true"/>
    </xf>
    <xf numFmtId="0" fontId="1" fillId="5" borderId="7" xfId="0" applyFont="true" applyFill="true" applyBorder="true" applyAlignment="true">
      <alignment horizontal="center" vertical="center" wrapText="true"/>
    </xf>
    <xf numFmtId="0" fontId="1" fillId="5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0" fillId="0" borderId="3" xfId="0" applyBorder="true" applyAlignment="true">
      <alignment horizontal="center" vertical="center" wrapText="true"/>
    </xf>
    <xf numFmtId="2" fontId="0" fillId="0" borderId="4" xfId="0" applyNumberFormat="true" applyBorder="true" applyAlignment="true">
      <alignment horizontal="center" vertical="center" wrapText="true"/>
    </xf>
    <xf numFmtId="0" fontId="0" fillId="0" borderId="3" xfId="0" applyBorder="true" applyAlignment="true">
      <alignment horizontal="right" vertical="center" wrapText="true"/>
    </xf>
    <xf numFmtId="0" fontId="2" fillId="3" borderId="4" xfId="0" applyFont="true" applyFill="true" applyBorder="true" applyAlignment="true">
      <alignment horizontal="right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2" fontId="1" fillId="2" borderId="11" xfId="0" applyNumberFormat="true" applyFont="true" applyFill="true" applyBorder="true" applyAlignment="true">
      <alignment horizontal="center" vertical="center" wrapText="true"/>
    </xf>
    <xf numFmtId="49" fontId="1" fillId="2" borderId="1" xfId="0" applyNumberFormat="true" applyFont="true" applyFill="true" applyBorder="true" applyAlignment="true">
      <alignment horizontal="right" vertical="center" wrapText="true"/>
    </xf>
    <xf numFmtId="49" fontId="1" fillId="2" borderId="2" xfId="0" applyNumberFormat="true" applyFont="true" applyFill="true" applyBorder="true" applyAlignment="true">
      <alignment horizontal="right" vertical="center" wrapText="true"/>
    </xf>
    <xf numFmtId="0" fontId="1" fillId="5" borderId="10" xfId="0" applyFont="true" applyFill="true" applyBorder="true" applyAlignment="true">
      <alignment horizontal="center" vertical="center" wrapText="true"/>
    </xf>
    <xf numFmtId="0" fontId="1" fillId="5" borderId="12" xfId="0" applyFont="true" applyFill="true" applyBorder="true" applyAlignment="true">
      <alignment horizontal="center" vertical="center" wrapText="true"/>
    </xf>
    <xf numFmtId="0" fontId="1" fillId="5" borderId="13" xfId="0" applyFont="true" applyFill="true" applyBorder="true" applyAlignment="true">
      <alignment horizontal="center" vertical="center" wrapText="true"/>
    </xf>
    <xf numFmtId="0" fontId="0" fillId="0" borderId="14" xfId="0" applyBorder="true" applyAlignment="true">
      <alignment horizontal="center" vertical="center" wrapText="true"/>
    </xf>
    <xf numFmtId="0" fontId="0" fillId="0" borderId="14" xfId="0" applyBorder="true" applyAlignment="true">
      <alignment horizontal="right" vertical="center" wrapText="true"/>
    </xf>
    <xf numFmtId="0" fontId="2" fillId="3" borderId="14" xfId="0" applyFont="true" applyFill="true" applyBorder="true" applyAlignment="true">
      <alignment horizontal="center" vertical="center" wrapText="true"/>
    </xf>
    <xf numFmtId="0" fontId="2" fillId="3" borderId="15" xfId="0" applyFont="true" applyFill="true" applyBorder="true" applyAlignment="true">
      <alignment horizontal="right" vertical="center" wrapText="true"/>
    </xf>
    <xf numFmtId="0" fontId="1" fillId="2" borderId="10" xfId="0" applyFont="true" applyFill="true" applyBorder="true" applyAlignment="true">
      <alignment horizontal="right" vertical="center" wrapText="true"/>
    </xf>
    <xf numFmtId="0" fontId="1" fillId="2" borderId="11" xfId="0" applyFont="true" applyFill="true" applyBorder="true" applyAlignment="true">
      <alignment horizontal="right" vertical="center" wrapText="true"/>
    </xf>
    <xf numFmtId="0" fontId="1" fillId="2" borderId="0" xfId="0" applyFont="true" applyFill="true" applyBorder="true" applyAlignment="true">
      <alignment horizontal="center" vertical="center" wrapText="true"/>
    </xf>
    <xf numFmtId="0" fontId="0" fillId="0" borderId="3" xfId="0" applyBorder="true" applyAlignment="true">
      <alignment horizontal="left" vertical="center" wrapText="true"/>
    </xf>
    <xf numFmtId="0" fontId="0" fillId="0" borderId="16" xfId="0" applyBorder="true" applyAlignment="true">
      <alignment horizontal="left" vertical="center" wrapText="true"/>
    </xf>
    <xf numFmtId="0" fontId="0" fillId="0" borderId="5" xfId="0" applyBorder="true" applyAlignment="true">
      <alignment horizontal="left" vertical="center" wrapText="true"/>
    </xf>
    <xf numFmtId="0" fontId="0" fillId="0" borderId="17" xfId="0" applyBorder="true" applyAlignment="true">
      <alignment horizontal="left" vertical="center" wrapText="true"/>
    </xf>
    <xf numFmtId="0" fontId="0" fillId="0" borderId="5" xfId="0" applyBorder="true" applyAlignment="true">
      <alignment horizontal="center" vertical="center" wrapText="true"/>
    </xf>
    <xf numFmtId="0" fontId="0" fillId="0" borderId="18" xfId="0" applyBorder="true" applyAlignment="true">
      <alignment horizontal="left" vertical="center" wrapText="true"/>
    </xf>
    <xf numFmtId="0" fontId="0" fillId="0" borderId="16" xfId="0" applyBorder="true" applyAlignment="true">
      <alignment horizontal="center" vertical="center" wrapText="true"/>
    </xf>
    <xf numFmtId="0" fontId="0" fillId="0" borderId="19" xfId="0" applyBorder="true" applyAlignment="true">
      <alignment horizontal="left" vertical="center" wrapText="true"/>
    </xf>
    <xf numFmtId="0" fontId="0" fillId="0" borderId="17" xfId="0" applyBorder="true" applyAlignment="true">
      <alignment horizontal="center" vertical="center" wrapText="true"/>
    </xf>
    <xf numFmtId="0" fontId="0" fillId="0" borderId="20" xfId="0" applyBorder="true" applyAlignment="true">
      <alignment horizontal="center" vertical="center" wrapText="true"/>
    </xf>
    <xf numFmtId="0" fontId="0" fillId="0" borderId="4" xfId="0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sharedStrings" Target="sharedStrings.xml"></Relationship><Relationship Id="rId7" Type="http://schemas.openxmlformats.org/officeDocument/2006/relationships/styles" Target="styles.xml"></Relationship><Relationship Id="rId8" Type="http://schemas.openxmlformats.org/officeDocument/2006/relationships/theme" Target="theme/theme1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Hechos por Material Afectado(2019)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Totales!$B$9</c:f>
              <c:strCache>
                <c:ptCount val="1"/>
                <c:pt idx="0">
                  <c:v>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Totales!$A$10:$A$16</c:f>
              <c:strCache>
                <c:ptCount val="7"/>
                <c:pt idx="0">
                  <c:v>Cable de aterramiento</c:v>
                </c:pt>
                <c:pt idx="1">
                  <c:v>Bajante telefónico</c:v>
                </c:pt>
                <c:pt idx="2">
                  <c:v>Tensor de anclaje</c:v>
                </c:pt>
                <c:pt idx="3">
                  <c:v>Cable simétrico</c:v>
                </c:pt>
                <c:pt idx="4">
                  <c:v>Alambre de cobre</c:v>
                </c:pt>
                <c:pt idx="5">
                  <c:v>Tensor</c:v>
                </c:pt>
                <c:pt idx="6">
                  <c:v>Fibra óptica</c:v>
                </c:pt>
              </c:strCache>
            </c:strRef>
          </c:cat>
          <c:val>
            <c:numRef>
              <c:f>Totales!$B$10:$B$16</c:f>
              <c:numCache>
                <c:ptCount val="7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Hechos por Tipo de Afectacion (2019)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Totales!$B$52</c:f>
              <c:strCache>
                <c:ptCount val="1"/>
                <c:pt idx="0">
                  <c:v>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Totales!$A$53:$A$57</c:f>
              <c:strCache>
                <c:ptCount val="5"/>
                <c:pt idx="0">
                  <c:v>Robo de cápsulas</c:v>
                </c:pt>
                <c:pt idx="1">
                  <c:v>Robo del microteléfono</c:v>
                </c:pt>
                <c:pt idx="2">
                  <c:v>Vandalismo múltiple</c:v>
                </c:pt>
                <c:pt idx="3">
                  <c:v>Microteléfono partido</c:v>
                </c:pt>
                <c:pt idx="4">
                  <c:v>Robo de cápsulas</c:v>
                </c:pt>
              </c:strCache>
            </c:strRef>
          </c:cat>
          <c:val>
            <c:numRef>
              <c:f>Totales!$B$53:$B$57</c:f>
              <c:numCach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Hechos por Tipo de Afectacion (2020)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Totales!$B$57</c:f>
              <c:strCache>
                <c:ptCount val="1"/>
                <c:pt idx="0">
                  <c:v>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Totales!$A$58:$A$63</c:f>
              <c:strCache>
                <c:ptCount val="6"/>
                <c:pt idx="0">
                  <c:v>Robo del microteléfono</c:v>
                </c:pt>
                <c:pt idx="1">
                  <c:v>Display roto o dañado</c:v>
                </c:pt>
                <c:pt idx="2">
                  <c:v>Vandalismo múltiple</c:v>
                </c:pt>
                <c:pt idx="3">
                  <c:v>Microteléfono partido</c:v>
                </c:pt>
                <c:pt idx="4">
                  <c:v>Robo equipo completo</c:v>
                </c:pt>
                <c:pt idx="5">
                  <c:v>Cant-Hechos-Tpub</c:v>
                </c:pt>
              </c:strCache>
            </c:strRef>
          </c:cat>
          <c:val>
            <c:numRef>
              <c:f>Totales!$B$58:$B$63</c:f>
              <c:numCache>
                <c:ptCount val="6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lineChart>
        <c:grouping val="standard"/>
        <c:varyColors val="0"/>
        <c:ser>
          <c:idx val="0"/>
          <c:order val="0"/>
          <c:tx>
            <c:v>Cant-Hechos</c:v>
          </c:tx>
          <c:marker>
            <c:symbol val="non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Resumen!$A$80:$B$103</c:f>
              <c:strCache>
                <c:ptCount val="26"/>
                <c:pt idx="0">
                  <c:v>2019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  <c:pt idx="13">
                  <c:v>2020</c:v>
                </c:pt>
                <c:pt idx="14">
                  <c:v>Ene</c:v>
                </c:pt>
                <c:pt idx="15">
                  <c:v>Feb</c:v>
                </c:pt>
                <c:pt idx="16">
                  <c:v>Mar</c:v>
                </c:pt>
                <c:pt idx="17">
                  <c:v>Abr</c:v>
                </c:pt>
                <c:pt idx="18">
                  <c:v>May</c:v>
                </c:pt>
                <c:pt idx="19">
                  <c:v>Jun</c:v>
                </c:pt>
                <c:pt idx="20">
                  <c:v>Jul</c:v>
                </c:pt>
                <c:pt idx="21">
                  <c:v>Ago</c:v>
                </c:pt>
                <c:pt idx="22">
                  <c:v>Sep</c:v>
                </c:pt>
                <c:pt idx="23">
                  <c:v>Oct</c:v>
                </c:pt>
                <c:pt idx="24">
                  <c:v>Nov</c:v>
                </c:pt>
                <c:pt idx="25">
                  <c:v>Dic</c:v>
                </c:pt>
              </c:strCache>
            </c:strRef>
          </c:cat>
          <c:val>
            <c:numRef>
              <c:f>'Totales'!$A$63:$A$85</c:f>
              <c:numCache>
                <c:ptCount val="23"/>
                <c:pt idx="0">
                  <c:v/>
                </c:pt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8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7</c:v>
                </c:pt>
                <c:pt idx="21">
                  <c:v>3</c:v>
                </c:pt>
                <c:pt idx="22">
                  <c:v/>
                </c:pt>
              </c:numCache>
            </c:numRef>
          </c:val>
          <c:smooth val="0"/>
        </c:ser>
        <c:dLbls>
          <c:dLblPos val="t"/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col"/>
        <c:varyColors val="0"/>
        <c:ser>
          <c:idx val="0"/>
          <c:order val="0"/>
          <c:tx>
            <c:v>Servicios vs Técnica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Totales!$E$9:$E$24</c:f>
              <c:strCache>
                <c:ptCount val="16"/>
                <c:pt idx="0">
                  <c:v>DTIJ</c:v>
                </c:pt>
                <c:pt idx="1">
                  <c:v>DTAR</c:v>
                </c:pt>
                <c:pt idx="2">
                  <c:v>DTVC</c:v>
                </c:pt>
                <c:pt idx="3">
                  <c:v>DTLT</c:v>
                </c:pt>
                <c:pt idx="4">
                  <c:v>DTMZ</c:v>
                </c:pt>
                <c:pt idx="5">
                  <c:v>DTGR</c:v>
                </c:pt>
                <c:pt idx="6">
                  <c:v>DTGT</c:v>
                </c:pt>
                <c:pt idx="7">
                  <c:v>DTHO</c:v>
                </c:pt>
                <c:pt idx="8">
                  <c:v>DTCF</c:v>
                </c:pt>
                <c:pt idx="9">
                  <c:v>DTCM</c:v>
                </c:pt>
                <c:pt idx="10">
                  <c:v>DTSS</c:v>
                </c:pt>
                <c:pt idx="11">
                  <c:v>DTMY</c:v>
                </c:pt>
                <c:pt idx="12">
                  <c:v>DTSC</c:v>
                </c:pt>
                <c:pt idx="13">
                  <c:v>DVLH</c:v>
                </c:pt>
                <c:pt idx="14">
                  <c:v>DTPR</c:v>
                </c:pt>
                <c:pt idx="15">
                  <c:v>DTCA</c:v>
                </c:pt>
              </c:strCache>
            </c:strRef>
          </c:cat>
          <c:val>
            <c:numRef>
              <c:f>Totales!$F$9:$F$24</c:f>
              <c:numCache>
                <c:ptCount val="16"/>
                <c:pt idx="0">
                  <c:v>0.6</c:v>
                </c:pt>
                <c:pt idx="1">
                  <c:v>0.51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0.12</c:v>
                </c:pt>
                <c:pt idx="6">
                  <c:v>0.12</c:v>
                </c:pt>
                <c:pt idx="7">
                  <c:v>0.09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0.07</c:v>
                </c:pt>
                <c:pt idx="12">
                  <c:v>0.07</c:v>
                </c:pt>
                <c:pt idx="13">
                  <c:v>0.06</c:v>
                </c:pt>
                <c:pt idx="14">
                  <c:v>0.04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tr"/>
      <c:overlay val="true"/>
    </c:legend>
    <c:dispBlanksAs val="gap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bar"/>
        <c:varyColors val="0"/>
        <c:ser>
          <c:idx val="0"/>
          <c:order val="0"/>
          <c:tx>
            <c:strRef>
              <c:f>Totales!$F$25</c:f>
              <c:strCache>
                <c:ptCount val="1"/>
                <c:pt idx="0">
                  <c:v>20 Servicios Afectados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Totales!$E$26:$E$28</c:f>
              <c:strCache>
                <c:ptCount val="3"/>
                <c:pt idx="0">
                  <c:v>Habana del Este</c:v>
                </c:pt>
                <c:pt idx="1">
                  <c:v>4 Municipios</c:v>
                </c:pt>
                <c:pt idx="2">
                  <c:v>9 Municipios</c:v>
                </c:pt>
              </c:strCache>
            </c:strRef>
          </c:cat>
          <c:val>
            <c:numRef>
              <c:f>Totales!$F$26:$F$28</c:f>
              <c:numCach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bar"/>
        <c:varyColors val="0"/>
        <c:ser>
          <c:idx val="0"/>
          <c:order val="0"/>
          <c:tx>
            <c:strRef>
              <c:f>Totales!$F$29</c:f>
              <c:strCache>
                <c:ptCount val="1"/>
                <c:pt idx="0">
                  <c:v>% Servicios Afectados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Totales!$E$30:$E$33</c:f>
              <c:strCache>
                <c:ptCount val="4"/>
                <c:pt idx="0">
                  <c:v>Jobabo</c:v>
                </c:pt>
                <c:pt idx="1">
                  <c:v>3 Municipios &lt;=</c:v>
                </c:pt>
                <c:pt idx="2">
                  <c:v>4 Municipios &lt;=</c:v>
                </c:pt>
                <c:pt idx="3">
                  <c:v>6 Municipios &lt;=</c:v>
                </c:pt>
              </c:strCache>
            </c:strRef>
          </c:cat>
          <c:val>
            <c:numRef>
              <c:f>Totales!$F$30:$F$33</c:f>
              <c:numCache>
                <c:ptCount val="4"/>
                <c:pt idx="0">
                  <c:v>1.85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Hechos por Material Afectado(2020)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Totales!$B$16</c:f>
              <c:strCache>
                <c:ptCount val="1"/>
                <c:pt idx="0">
                  <c:v>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Totales!$A$17:$A$25</c:f>
              <c:strCache>
                <c:ptCount val="9"/>
                <c:pt idx="0">
                  <c:v>Cable telefónico</c:v>
                </c:pt>
                <c:pt idx="1">
                  <c:v>Bajante telefónico</c:v>
                </c:pt>
                <c:pt idx="2">
                  <c:v>Tensor de anclaje</c:v>
                </c:pt>
                <c:pt idx="3">
                  <c:v>Cable simétrico</c:v>
                </c:pt>
                <c:pt idx="4">
                  <c:v>Alambre de cobre</c:v>
                </c:pt>
                <c:pt idx="5">
                  <c:v>Tensor</c:v>
                </c:pt>
                <c:pt idx="6">
                  <c:v>Alambre de coser</c:v>
                </c:pt>
                <c:pt idx="7">
                  <c:v>Mondragón</c:v>
                </c:pt>
                <c:pt idx="8">
                  <c:v>Cant-Hechos</c:v>
                </c:pt>
              </c:strCache>
            </c:strRef>
          </c:cat>
          <c:val>
            <c:numRef>
              <c:f>Totales!$B$17:$B$25</c:f>
              <c:numCache>
                <c:ptCount val="9"/>
                <c:pt idx="0">
                  <c:v>13</c:v>
                </c:pt>
                <c:pt idx="1">
                  <c:v>8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Material Afectado(2019)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Totales!$C$9</c:f>
              <c:strCache>
                <c:ptCount val="1"/>
                <c:pt idx="0">
                  <c:v>41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Totales!$A$10:$A$16</c:f>
              <c:strCache>
                <c:ptCount val="7"/>
                <c:pt idx="0">
                  <c:v>Cable de aterramiento</c:v>
                </c:pt>
                <c:pt idx="1">
                  <c:v>Bajante telefónico</c:v>
                </c:pt>
                <c:pt idx="2">
                  <c:v>Tensor de anclaje</c:v>
                </c:pt>
                <c:pt idx="3">
                  <c:v>Cable simétrico</c:v>
                </c:pt>
                <c:pt idx="4">
                  <c:v>Alambre de cobre</c:v>
                </c:pt>
                <c:pt idx="5">
                  <c:v>Tensor</c:v>
                </c:pt>
                <c:pt idx="6">
                  <c:v>Fibra óptica</c:v>
                </c:pt>
              </c:strCache>
            </c:strRef>
          </c:cat>
          <c:val>
            <c:numRef>
              <c:f>Totales!$C$10:$C$16</c:f>
              <c:numCache>
                <c:ptCount val="7"/>
                <c:pt idx="0">
                  <c:v>60</c:v>
                </c:pt>
                <c:pt idx="1">
                  <c:v>474</c:v>
                </c:pt>
                <c:pt idx="2">
                  <c:v>10</c:v>
                </c:pt>
                <c:pt idx="3">
                  <c:v>3</c:v>
                </c:pt>
                <c:pt idx="4">
                  <c:v>1200</c:v>
                </c:pt>
                <c:pt idx="5">
                  <c:v>1250</c:v>
                </c:pt>
                <c:pt idx="6">
                  <c:v>921</c:v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Material Afectado(2020)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Totales!$C$16</c:f>
              <c:strCache>
                <c:ptCount val="1"/>
                <c:pt idx="0">
                  <c:v>921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Totales!$A$17:$A$25</c:f>
              <c:strCache>
                <c:ptCount val="9"/>
                <c:pt idx="0">
                  <c:v>Cable telefónico</c:v>
                </c:pt>
                <c:pt idx="1">
                  <c:v>Bajante telefónico</c:v>
                </c:pt>
                <c:pt idx="2">
                  <c:v>Tensor de anclaje</c:v>
                </c:pt>
                <c:pt idx="3">
                  <c:v>Cable simétrico</c:v>
                </c:pt>
                <c:pt idx="4">
                  <c:v>Alambre de cobre</c:v>
                </c:pt>
                <c:pt idx="5">
                  <c:v>Tensor</c:v>
                </c:pt>
                <c:pt idx="6">
                  <c:v>Alambre de coser</c:v>
                </c:pt>
                <c:pt idx="7">
                  <c:v>Mondragón</c:v>
                </c:pt>
                <c:pt idx="8">
                  <c:v>Cant-Hechos</c:v>
                </c:pt>
              </c:strCache>
            </c:strRef>
          </c:cat>
          <c:val>
            <c:numRef>
              <c:f>Totales!$C$17:$C$25</c:f>
              <c:numCache>
                <c:ptCount val="9"/>
                <c:pt idx="0">
                  <c:v>534</c:v>
                </c:pt>
                <c:pt idx="1">
                  <c:v>1097</c:v>
                </c:pt>
                <c:pt idx="2">
                  <c:v>2</c:v>
                </c:pt>
                <c:pt idx="3">
                  <c:v>2</c:v>
                </c:pt>
                <c:pt idx="4">
                  <c:v>450</c:v>
                </c:pt>
                <c:pt idx="5">
                  <c:v>600</c:v>
                </c:pt>
                <c:pt idx="6">
                  <c:v>550</c:v>
                </c:pt>
                <c:pt idx="7">
                  <c:v>1</c:v>
                </c:pt>
                <c:pt idx="8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lineChart>
        <c:grouping val="standard"/>
        <c:varyColors val="0"/>
        <c:ser>
          <c:idx val="0"/>
          <c:order val="0"/>
          <c:tx>
            <c:v>Cant-Hechos</c:v>
          </c:tx>
          <c:marker>
            <c:symbol val="non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Resumen!$A$80:$B$103</c:f>
              <c:strCache>
                <c:ptCount val="26"/>
                <c:pt idx="0">
                  <c:v>2019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  <c:pt idx="13">
                  <c:v>2020</c:v>
                </c:pt>
                <c:pt idx="14">
                  <c:v>Ene</c:v>
                </c:pt>
                <c:pt idx="15">
                  <c:v>Feb</c:v>
                </c:pt>
                <c:pt idx="16">
                  <c:v>Mar</c:v>
                </c:pt>
                <c:pt idx="17">
                  <c:v>Abr</c:v>
                </c:pt>
                <c:pt idx="18">
                  <c:v>May</c:v>
                </c:pt>
                <c:pt idx="19">
                  <c:v>Jun</c:v>
                </c:pt>
                <c:pt idx="20">
                  <c:v>Jul</c:v>
                </c:pt>
                <c:pt idx="21">
                  <c:v>Ago</c:v>
                </c:pt>
                <c:pt idx="22">
                  <c:v>Sep</c:v>
                </c:pt>
                <c:pt idx="23">
                  <c:v>Oct</c:v>
                </c:pt>
                <c:pt idx="24">
                  <c:v>Nov</c:v>
                </c:pt>
                <c:pt idx="25">
                  <c:v>Dic</c:v>
                </c:pt>
              </c:strCache>
            </c:strRef>
          </c:cat>
          <c:val>
            <c:numRef>
              <c:f>'Totales'!$A$25:$A$47</c:f>
              <c:numCache>
                <c:ptCount val="23"/>
                <c:pt idx="0">
                  <c:v/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1</c:v>
                </c:pt>
                <c:pt idx="9">
                  <c:v>11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6</c:v>
                </c:pt>
                <c:pt idx="14">
                  <c:v>20</c:v>
                </c:pt>
                <c:pt idx="15">
                  <c:v>10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4</c:v>
                </c:pt>
                <c:pt idx="21">
                  <c:v>10</c:v>
                </c:pt>
                <c:pt idx="22">
                  <c:v/>
                </c:pt>
              </c:numCache>
            </c:numRef>
          </c:val>
          <c:smooth val="0"/>
        </c:ser>
        <c:dLbls>
          <c:dLblPos val="t"/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hechos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2019: 16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'Resumen'!$A$4:$A$19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'Resumen'!$B$4:$B$19</c:f>
              <c:numCach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v>2020: 36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'Resumen'!$A$4:$A$19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'Resumen'!$E$4:$E$19</c:f>
              <c:numCach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5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bar"/>
        <c:varyColors val="0"/>
        <c:ser>
          <c:idx val="0"/>
          <c:order val="0"/>
          <c:tx>
            <c:strRef>
              <c:f>Totales!$B$47</c:f>
              <c:strCache>
                <c:ptCount val="1"/>
                <c:pt idx="0">
                  <c:v>Cantidad de Hechos: 36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Totales!$A$48:$A$51</c:f>
              <c:strCache>
                <c:ptCount val="4"/>
                <c:pt idx="0">
                  <c:v>Arroyo Naranjo</c:v>
                </c:pt>
                <c:pt idx="1">
                  <c:v>Bayamo</c:v>
                </c:pt>
                <c:pt idx="2">
                  <c:v>3 Municipios</c:v>
                </c:pt>
                <c:pt idx="3">
                  <c:v>11 Municipios</c:v>
                </c:pt>
              </c:strCache>
            </c:strRef>
          </c:cat>
          <c:val>
            <c:numRef>
              <c:f>Totales!$B$48:$B$51</c:f>
              <c:numCache>
                <c:ptCount val="4"/>
                <c:pt idx="0">
                  <c:v>13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Hechos x Territorios (2019-2020)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2019: 19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'Resumen'!$B$22:$B$37</c:f>
              <c:numCache>
                <c:ptCount val="1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v>2020: 16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'Resumen'!$E$22:$E$37</c:f>
              <c:numCache>
                <c:ptCount val="1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Servicios Afectados x Territorios (2019-2020)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2019: 22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'Resumen'!$C$22:$C$37</c:f>
              <c:numCache>
                <c:ptCount val="1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v>2020: 20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'Resumen'!$F$22:$F$37</c:f>
              <c:numCache>
                <c:ptCount val="1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drawings/_rels/drawing1.xml.rels><?xml version="1.0" encoding="UTF-8"?><Relationships xmlns="http://schemas.openxmlformats.org/package/2006/relationships"><Relationship Id="rId1" Type="http://schemas.openxmlformats.org/officeDocument/2006/relationships/chart" Target="../charts/chart1.xml"></Relationship><Relationship Id="rId2" Type="http://schemas.openxmlformats.org/officeDocument/2006/relationships/chart" Target="../charts/chart2.xml"></Relationship><Relationship Id="rId3" Type="http://schemas.openxmlformats.org/officeDocument/2006/relationships/chart" Target="../charts/chart3.xml"></Relationship><Relationship Id="rId4" Type="http://schemas.openxmlformats.org/officeDocument/2006/relationships/chart" Target="../charts/chart4.xml"></Relationship><Relationship Id="rId5" Type="http://schemas.openxmlformats.org/officeDocument/2006/relationships/chart" Target="../charts/chart5.xml"></Relationship><Relationship Id="rId6" Type="http://schemas.openxmlformats.org/officeDocument/2006/relationships/chart" Target="../charts/chart6.xml"></Relationship><Relationship Id="rId7" Type="http://schemas.openxmlformats.org/officeDocument/2006/relationships/chart" Target="../charts/chart7.xml"></Relationship></Relationships>
</file>

<file path=xl/drawings/_rels/drawing2.xml.rels><?xml version="1.0" encoding="UTF-8"?><Relationships xmlns="http://schemas.openxmlformats.org/package/2006/relationships"><Relationship Id="rId1" Type="http://schemas.openxmlformats.org/officeDocument/2006/relationships/chart" Target="../charts/chart8.xml"></Relationship><Relationship Id="rId2" Type="http://schemas.openxmlformats.org/officeDocument/2006/relationships/chart" Target="../charts/chart9.xml"></Relationship><Relationship Id="rId3" Type="http://schemas.openxmlformats.org/officeDocument/2006/relationships/chart" Target="../charts/chart10.xml"></Relationship><Relationship Id="rId4" Type="http://schemas.openxmlformats.org/officeDocument/2006/relationships/chart" Target="../charts/chart11.xml"></Relationship><Relationship Id="rId5" Type="http://schemas.openxmlformats.org/officeDocument/2006/relationships/chart" Target="../charts/chart12.xml"></Relationship><Relationship Id="rId6" Type="http://schemas.openxmlformats.org/officeDocument/2006/relationships/chart" Target="../charts/chart13.xml"></Relationship><Relationship Id="rId7" Type="http://schemas.openxmlformats.org/officeDocument/2006/relationships/chart" Target="../charts/chart14.xml"></Relationship><Relationship Id="rId8" Type="http://schemas.openxmlformats.org/officeDocument/2006/relationships/chart" Target="../charts/chart15.xml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10</xdr:col>
      <xdr:colOff>0</xdr:colOff>
      <xdr:row>37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20</xdr:col>
      <xdr:colOff>0</xdr:colOff>
      <xdr:row>37</xdr:row>
      <xdr:rowOff>0</xdr:rowOff>
    </xdr:to>
    <xdr:graphicFrame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10</xdr:col>
      <xdr:colOff>0</xdr:colOff>
      <xdr:row>59</xdr:row>
      <xdr:rowOff>0</xdr:rowOff>
    </xdr:to>
    <xdr:graphicFrame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20</xdr:col>
      <xdr:colOff>0</xdr:colOff>
      <xdr:row>59</xdr:row>
      <xdr:rowOff>0</xdr:rowOff>
    </xdr:to>
    <xdr:graphicFrame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13</xdr:col>
      <xdr:colOff>0</xdr:colOff>
      <xdr:row>81</xdr:row>
      <xdr:rowOff>0</xdr:rowOff>
    </xdr:to>
    <xdr:graphicFrame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13</xdr:col>
      <xdr:colOff>0</xdr:colOff>
      <xdr:row>15</xdr:row>
      <xdr:rowOff>0</xdr:rowOff>
    </xdr:to>
    <xdr:graphicFrame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21</xdr:col>
      <xdr:colOff>0</xdr:colOff>
      <xdr:row>81</xdr:row>
      <xdr:rowOff>0</xdr:rowOff>
    </xdr:to>
    <xdr:graphicFrame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0</xdr:colOff>
      <xdr:row>15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22</xdr:col>
      <xdr:colOff>0</xdr:colOff>
      <xdr:row>15</xdr:row>
      <xdr:rowOff>0</xdr:rowOff>
    </xdr:to>
    <xdr:graphicFrame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10</xdr:col>
      <xdr:colOff>0</xdr:colOff>
      <xdr:row>37</xdr:row>
      <xdr:rowOff>0</xdr:rowOff>
    </xdr:to>
    <xdr:graphicFrame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20</xdr:col>
      <xdr:colOff>0</xdr:colOff>
      <xdr:row>37</xdr:row>
      <xdr:rowOff>0</xdr:rowOff>
    </xdr:to>
    <xdr:graphicFrame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13</xdr:col>
      <xdr:colOff>0</xdr:colOff>
      <xdr:row>59</xdr:row>
      <xdr:rowOff>0</xdr:rowOff>
    </xdr:to>
    <xdr:graphicFrame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38</xdr:row>
      <xdr:rowOff>0</xdr:rowOff>
    </xdr:from>
    <xdr:to>
      <xdr:col>22</xdr:col>
      <xdr:colOff>0</xdr:colOff>
      <xdr:row>59</xdr:row>
      <xdr:rowOff>0</xdr:rowOff>
    </xdr:to>
    <xdr:graphicFrame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8</xdr:col>
      <xdr:colOff>0</xdr:colOff>
      <xdr:row>76</xdr:row>
      <xdr:rowOff>0</xdr:rowOff>
    </xdr:to>
    <xdr:graphicFrame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16</xdr:col>
      <xdr:colOff>0</xdr:colOff>
      <xdr:row>76</xdr:row>
      <xdr:rowOff>0</xdr:rowOff>
    </xdr:to>
    <xdr:graphicFrame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?>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5.xml.rels><?xml version="1.0" encoding="UTF-8"?>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D84"/>
  <sheetViews>
    <sheetView tabSelected="1" workbookViewId="0" topLeftCell="A1" zoomScaleNormal="100" zoomScaleSheetLayoutView="60" zoomScale="100" view="normal"/>
  </sheetViews>
  <sheetFormatPr defaultRowHeight="12.75"/>
  <cols>
    <col min="1" max="1" width="10" customWidth="1"/>
    <col min="2" max="4" width="12" customWidth="1"/>
  </cols>
  <sheetData>
    <row r="1" ht="26.25" customHeight="true">
      <c r="A1" s="1" t="s">
        <v>0</v>
      </c>
      <c r="B1" s="1" t="s">
        <v>1</v>
      </c>
      <c r="C1" s="1" t="s">
        <v>2</v>
      </c>
      <c r="D1" s="2" t="s">
        <v>3</v>
      </c>
    </row>
    <row r="2" ht="26.25" customHeight="true">
      <c r="A2" s="3">
        <v>2019</v>
      </c>
      <c r="B2" s="4">
        <v>16</v>
      </c>
      <c r="C2" s="4">
        <v>19</v>
      </c>
      <c r="D2" s="5">
        <f ca="1">B2+C2</f>
        <v>35</v>
      </c>
    </row>
    <row r="3" ht="26.25" customHeight="true">
      <c r="A3" s="3">
        <v>2020</v>
      </c>
      <c r="B3" s="4">
        <v>36</v>
      </c>
      <c r="C3" s="4">
        <v>16</v>
      </c>
      <c r="D3" s="5">
        <f ca="1">C3+B3</f>
        <v>52</v>
      </c>
    </row>
    <row r="4" ht="26.25" customHeight="true">
      <c r="A4" s="3" t="s">
        <v>4</v>
      </c>
      <c r="B4" s="3" t="str">
        <f ca="1">IF(B3&gt;B2,(B3-B2)&amp;" más",IF(B2&gt;B3,(B2-B3)&amp;" menos","Igual"))</f>
        <v>20 más</v>
      </c>
      <c r="C4" s="3" t="str">
        <f ca="1">IF(C3&gt;C2,(C3-C2)&amp;" más",IF(C2&gt;C3,(C2-C3)&amp;" menos","Igual"))</f>
        <v>3 menos</v>
      </c>
      <c r="D4" s="5" t="str">
        <f ca="1">IF(D3&gt;D2,(D3-D2)&amp;" más",IF(D2&gt;D3,(D2-D3)&amp;" menos","Igual"))</f>
        <v>17 más</v>
      </c>
    </row>
    <row r="5" ht="26.25" customHeight="true">
      <c r="A5" s="6" t="s">
        <v>5</v>
      </c>
      <c r="B5" s="6" t="str">
        <f ca="1">IF(B3&lt;B2,ROUND(100*(B2-B3)/B2,0)  &amp;  "% Red",IF(B3=B2,0%,ROUND(100*(B3-B2)/B2,0) &amp; "% Inc"))</f>
        <v>125% Inc</v>
      </c>
      <c r="C5" s="6" t="str">
        <f ca="1">IF(C3&lt;C2,ROUND(100*(C2-C3)/C2,0) &amp; "% Red",IF(C3=C2,0%,ROUND(100*(C3-C2)/C2,0) &amp; "% Inc"))</f>
        <v>16% Red</v>
      </c>
      <c r="D5" s="7" t="str">
        <f ca="1">IF(D3&lt;D2,ROUND(100*(D2-D3)/D2,0) &amp; "% Red",IF(D3=D2,0%,ROUND(100*(D3-D2)/D2,0) &amp; "% Inc"))</f>
        <v>49% Inc</v>
      </c>
    </row>
    <row r="7">
      <c r="A7" t="s">
        <v>6</v>
      </c>
    </row>
    <row r="8">
      <c r="A8" t="s">
        <v>7</v>
      </c>
      <c r="B8" t="s">
        <v>8</v>
      </c>
      <c r="C8" t="s">
        <v>9</v>
      </c>
    </row>
    <row r="9">
      <c r="A9" t="s">
        <v>10</v>
      </c>
      <c r="B9">
        <v>2</v>
      </c>
      <c r="C9">
        <v>41</v>
      </c>
      <c r="E9" t="s">
        <v>11</v>
      </c>
      <c r="F9">
        <v>0.6</v>
      </c>
    </row>
    <row r="10">
      <c r="A10" t="s">
        <v>12</v>
      </c>
      <c r="B10">
        <v>1</v>
      </c>
      <c r="C10">
        <v>60</v>
      </c>
      <c r="E10" t="s">
        <v>13</v>
      </c>
      <c r="F10">
        <v>0.51</v>
      </c>
    </row>
    <row r="11">
      <c r="A11" t="s">
        <v>14</v>
      </c>
      <c r="B11">
        <v>5</v>
      </c>
      <c r="C11">
        <v>474</v>
      </c>
      <c r="E11" t="s">
        <v>15</v>
      </c>
      <c r="F11">
        <v>0.3</v>
      </c>
    </row>
    <row r="12">
      <c r="A12" t="s">
        <v>16</v>
      </c>
      <c r="B12">
        <v>2</v>
      </c>
      <c r="C12">
        <v>10</v>
      </c>
      <c r="E12" t="s">
        <v>17</v>
      </c>
      <c r="F12">
        <v>0.2</v>
      </c>
    </row>
    <row r="13">
      <c r="A13" t="s">
        <v>18</v>
      </c>
      <c r="B13">
        <v>1</v>
      </c>
      <c r="C13">
        <v>3</v>
      </c>
      <c r="E13" t="s">
        <v>19</v>
      </c>
      <c r="F13">
        <v>0.2</v>
      </c>
    </row>
    <row r="14">
      <c r="A14" t="s">
        <v>20</v>
      </c>
      <c r="B14">
        <v>1</v>
      </c>
      <c r="C14">
        <v>1200</v>
      </c>
      <c r="E14" t="s">
        <v>21</v>
      </c>
      <c r="F14">
        <v>0.12</v>
      </c>
    </row>
    <row r="15">
      <c r="A15" t="s">
        <v>22</v>
      </c>
      <c r="B15">
        <v>4</v>
      </c>
      <c r="C15">
        <v>1250</v>
      </c>
      <c r="E15" t="s">
        <v>23</v>
      </c>
      <c r="F15">
        <v>0.12</v>
      </c>
    </row>
    <row r="16">
      <c r="A16" t="s">
        <v>10</v>
      </c>
      <c r="B16">
        <v>5</v>
      </c>
      <c r="C16">
        <v>921</v>
      </c>
      <c r="E16" t="s">
        <v>24</v>
      </c>
      <c r="F16">
        <v>0.09</v>
      </c>
    </row>
    <row r="17">
      <c r="A17" t="s">
        <v>25</v>
      </c>
      <c r="B17">
        <v>13</v>
      </c>
      <c r="C17">
        <v>534</v>
      </c>
      <c r="E17" t="s">
        <v>26</v>
      </c>
      <c r="F17">
        <v>0.08</v>
      </c>
    </row>
    <row r="18">
      <c r="A18" t="s">
        <v>14</v>
      </c>
      <c r="B18">
        <v>8</v>
      </c>
      <c r="C18">
        <v>1097</v>
      </c>
      <c r="E18" t="s">
        <v>27</v>
      </c>
      <c r="F18">
        <v>0.08</v>
      </c>
    </row>
    <row r="19">
      <c r="A19" t="s">
        <v>16</v>
      </c>
      <c r="B19">
        <v>1</v>
      </c>
      <c r="C19">
        <v>2</v>
      </c>
      <c r="E19" t="s">
        <v>28</v>
      </c>
      <c r="F19">
        <v>0.08</v>
      </c>
    </row>
    <row r="20">
      <c r="A20" t="s">
        <v>18</v>
      </c>
      <c r="B20">
        <v>2</v>
      </c>
      <c r="C20">
        <v>2</v>
      </c>
      <c r="E20" t="s">
        <v>29</v>
      </c>
      <c r="F20">
        <v>0.07</v>
      </c>
    </row>
    <row r="21">
      <c r="A21" t="s">
        <v>20</v>
      </c>
      <c r="B21">
        <v>1</v>
      </c>
      <c r="C21">
        <v>450</v>
      </c>
      <c r="E21" t="s">
        <v>30</v>
      </c>
      <c r="F21">
        <v>0.07</v>
      </c>
    </row>
    <row r="22">
      <c r="A22" t="s">
        <v>22</v>
      </c>
      <c r="B22">
        <v>2</v>
      </c>
      <c r="C22">
        <v>600</v>
      </c>
      <c r="E22" t="s">
        <v>31</v>
      </c>
      <c r="F22">
        <v>0.06</v>
      </c>
    </row>
    <row r="23">
      <c r="A23" t="s">
        <v>32</v>
      </c>
      <c r="B23">
        <v>3</v>
      </c>
      <c r="C23">
        <v>550</v>
      </c>
      <c r="E23" t="s">
        <v>33</v>
      </c>
      <c r="F23">
        <v>0.04</v>
      </c>
    </row>
    <row r="24">
      <c r="A24" t="s">
        <v>34</v>
      </c>
      <c r="B24">
        <v>1</v>
      </c>
      <c r="C24">
        <v>1</v>
      </c>
      <c r="E24" t="s">
        <v>35</v>
      </c>
      <c r="F24">
        <v>0</v>
      </c>
    </row>
    <row r="25">
      <c r="A25" t="s">
        <v>36</v>
      </c>
      <c r="E25" t="s">
        <v>37</v>
      </c>
      <c r="F25" t="s">
        <v>38</v>
      </c>
    </row>
    <row r="26">
      <c r="A26">
        <v>10</v>
      </c>
      <c r="E26" t="s">
        <v>39</v>
      </c>
      <c r="F26">
        <v>3</v>
      </c>
    </row>
    <row r="27">
      <c r="A27">
        <v>4</v>
      </c>
      <c r="E27" t="s">
        <v>40</v>
      </c>
      <c r="F27">
        <v>2</v>
      </c>
    </row>
    <row r="28">
      <c r="A28">
        <v>3</v>
      </c>
      <c r="E28" t="s">
        <v>41</v>
      </c>
      <c r="F28">
        <v>1</v>
      </c>
    </row>
    <row r="29">
      <c r="A29">
        <v>8</v>
      </c>
      <c r="E29" t="s">
        <v>37</v>
      </c>
      <c r="F29" t="s">
        <v>42</v>
      </c>
    </row>
    <row r="30">
      <c r="A30">
        <v>11</v>
      </c>
      <c r="E30" t="s">
        <v>43</v>
      </c>
      <c r="F30">
        <v>1.85</v>
      </c>
    </row>
    <row r="31">
      <c r="A31">
        <v>8</v>
      </c>
      <c r="E31" t="s">
        <v>44</v>
      </c>
      <c r="F31">
        <v>1.5</v>
      </c>
    </row>
    <row r="32">
      <c r="A32">
        <v>11</v>
      </c>
      <c r="E32" t="s">
        <v>45</v>
      </c>
      <c r="F32">
        <v>1</v>
      </c>
    </row>
    <row r="33">
      <c r="A33">
        <v>1</v>
      </c>
      <c r="E33" t="s">
        <v>46</v>
      </c>
      <c r="F33">
        <v>0.5</v>
      </c>
    </row>
    <row r="34">
      <c r="A34">
        <v>11</v>
      </c>
    </row>
    <row r="35">
      <c r="A35">
        <v>11</v>
      </c>
    </row>
    <row r="36">
      <c r="A36">
        <v>9</v>
      </c>
    </row>
    <row r="37">
      <c r="A37">
        <v>13</v>
      </c>
    </row>
    <row r="38">
      <c r="A38">
        <v>6</v>
      </c>
    </row>
    <row r="39">
      <c r="A39">
        <v>20</v>
      </c>
    </row>
    <row r="40">
      <c r="A40">
        <v>10</v>
      </c>
    </row>
    <row r="41">
      <c r="A41">
        <v>5</v>
      </c>
    </row>
    <row r="42">
      <c r="A42">
        <v>6</v>
      </c>
    </row>
    <row r="43">
      <c r="A43">
        <v>7</v>
      </c>
    </row>
    <row r="44">
      <c r="A44">
        <v>7</v>
      </c>
    </row>
    <row r="45">
      <c r="A45">
        <v>4</v>
      </c>
    </row>
    <row r="46">
      <c r="A46">
        <v>10</v>
      </c>
    </row>
    <row r="47">
      <c r="A47" t="s">
        <v>37</v>
      </c>
      <c r="B47" t="s">
        <v>47</v>
      </c>
    </row>
    <row r="48">
      <c r="A48" t="s">
        <v>48</v>
      </c>
      <c r="B48">
        <v>13</v>
      </c>
    </row>
    <row r="49">
      <c r="A49" t="s">
        <v>49</v>
      </c>
      <c r="B49">
        <v>6</v>
      </c>
    </row>
    <row r="50">
      <c r="A50" t="s">
        <v>50</v>
      </c>
      <c r="B50">
        <v>2</v>
      </c>
    </row>
    <row r="51">
      <c r="A51" t="s">
        <v>51</v>
      </c>
      <c r="B51">
        <v>1</v>
      </c>
    </row>
    <row r="52">
      <c r="A52" t="s">
        <v>52</v>
      </c>
      <c r="B52">
        <v>1</v>
      </c>
    </row>
    <row r="53">
      <c r="A53" t="s">
        <v>53</v>
      </c>
      <c r="B53">
        <v>2</v>
      </c>
    </row>
    <row r="54">
      <c r="A54" t="s">
        <v>54</v>
      </c>
      <c r="B54">
        <v>3</v>
      </c>
    </row>
    <row r="55">
      <c r="A55" t="s">
        <v>55</v>
      </c>
      <c r="B55">
        <v>6</v>
      </c>
    </row>
    <row r="56">
      <c r="A56" t="s">
        <v>56</v>
      </c>
      <c r="B56">
        <v>7</v>
      </c>
    </row>
    <row r="57">
      <c r="A57" t="s">
        <v>53</v>
      </c>
      <c r="B57">
        <v>1</v>
      </c>
    </row>
    <row r="58">
      <c r="A58" t="s">
        <v>54</v>
      </c>
      <c r="B58">
        <v>8</v>
      </c>
    </row>
    <row r="59">
      <c r="A59" t="s">
        <v>57</v>
      </c>
      <c r="B59">
        <v>1</v>
      </c>
    </row>
    <row r="60">
      <c r="A60" t="s">
        <v>55</v>
      </c>
      <c r="B60">
        <v>2</v>
      </c>
    </row>
    <row r="61">
      <c r="A61" t="s">
        <v>56</v>
      </c>
      <c r="B61">
        <v>3</v>
      </c>
    </row>
    <row r="62">
      <c r="A62" t="s">
        <v>58</v>
      </c>
      <c r="B62">
        <v>1</v>
      </c>
    </row>
    <row r="63">
      <c r="A63" t="s">
        <v>59</v>
      </c>
    </row>
    <row r="64">
      <c r="A64">
        <v>4</v>
      </c>
    </row>
    <row r="65">
      <c r="A65">
        <v>10</v>
      </c>
    </row>
    <row r="66">
      <c r="A66">
        <v>6</v>
      </c>
    </row>
    <row r="67">
      <c r="A67">
        <v>7</v>
      </c>
    </row>
    <row r="68">
      <c r="A68">
        <v>9</v>
      </c>
    </row>
    <row r="69">
      <c r="A69">
        <v>4</v>
      </c>
    </row>
    <row r="70">
      <c r="A70">
        <v>7</v>
      </c>
    </row>
    <row r="71">
      <c r="A71">
        <v>1</v>
      </c>
    </row>
    <row r="72">
      <c r="A72">
        <v>5</v>
      </c>
    </row>
    <row r="73">
      <c r="A73">
        <v>6</v>
      </c>
    </row>
    <row r="74">
      <c r="A74">
        <v>1</v>
      </c>
    </row>
    <row r="75">
      <c r="A75">
        <v>6</v>
      </c>
    </row>
    <row r="76">
      <c r="A76">
        <v>6</v>
      </c>
    </row>
    <row r="77">
      <c r="A77">
        <v>6</v>
      </c>
    </row>
    <row r="78">
      <c r="A78">
        <v>4</v>
      </c>
    </row>
    <row r="79">
      <c r="A79">
        <v>8</v>
      </c>
    </row>
    <row r="80">
      <c r="A80">
        <v>5</v>
      </c>
    </row>
    <row r="81">
      <c r="A81">
        <v>3</v>
      </c>
    </row>
    <row r="82">
      <c r="A82">
        <v>2</v>
      </c>
    </row>
    <row r="83">
      <c r="A83">
        <v>7</v>
      </c>
    </row>
    <row r="84">
      <c r="A84">
        <v>3</v>
      </c>
    </row>
  </sheetData>
  <pageMargins left="0.7" right="0.7" top="0.75" bottom="0.75" header="0.3" footer="0.3"/>
  <pageSetup orientation="portrait" scale="100" paperSize="9" fitToWidth="1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G103"/>
  <sheetViews>
    <sheetView workbookViewId="0" topLeftCell="A1" zoomScaleNormal="100" zoomScaleSheetLayoutView="60" zoomScale="100" view="normal"/>
  </sheetViews>
  <sheetFormatPr defaultRowHeight="12.75"/>
  <cols>
    <col min="1" max="7" width="11.5" customWidth="1"/>
  </cols>
  <sheetData>
    <row r="1">
      <c r="A1" s="1" t="s">
        <v>60</v>
      </c>
      <c r="B1" s="1">
        <v>2019</v>
      </c>
      <c r="C1" s="8"/>
      <c r="D1" s="8"/>
      <c r="E1" s="1">
        <v>2020</v>
      </c>
      <c r="F1" s="8"/>
      <c r="G1" s="9"/>
      <c r="N1" s="10" t="s">
        <v>61</v>
      </c>
      <c r="O1" s="11"/>
      <c r="P1" s="11"/>
      <c r="Q1" s="11"/>
      <c r="R1" s="12"/>
    </row>
    <row r="2">
      <c r="A2" s="13"/>
      <c r="B2" s="1" t="s">
        <v>62</v>
      </c>
      <c r="C2" s="1" t="s">
        <v>63</v>
      </c>
      <c r="D2" s="1" t="s">
        <v>64</v>
      </c>
      <c r="E2" s="1" t="s">
        <v>62</v>
      </c>
      <c r="F2" s="1" t="s">
        <v>63</v>
      </c>
      <c r="G2" s="2" t="s">
        <v>64</v>
      </c>
      <c r="N2" s="1" t="s">
        <v>65</v>
      </c>
      <c r="O2" s="1" t="s">
        <v>66</v>
      </c>
      <c r="P2" s="1" t="s">
        <v>67</v>
      </c>
      <c r="Q2" s="1" t="s">
        <v>68</v>
      </c>
      <c r="R2" s="2" t="s">
        <v>69</v>
      </c>
    </row>
    <row r="3">
      <c r="A3" s="10" t="s">
        <v>70</v>
      </c>
      <c r="B3" s="11"/>
      <c r="C3" s="11"/>
      <c r="D3" s="11"/>
      <c r="E3" s="11"/>
      <c r="F3" s="11"/>
      <c r="G3" s="12"/>
      <c r="N3" s="14" t="s">
        <v>33</v>
      </c>
      <c r="O3" s="3">
        <f ca="1">E22</f>
        <v>0</v>
      </c>
      <c r="P3" s="14">
        <f ca="1">F22</f>
        <v>0</v>
      </c>
      <c r="Q3" s="3">
        <v>2360</v>
      </c>
      <c r="R3" s="15" t="str">
        <f ca="1">100*P3/Q3</f>
        <v>#DIV/0!</v>
      </c>
    </row>
    <row r="4">
      <c r="A4" s="14" t="s">
        <v>33</v>
      </c>
      <c r="B4" s="14">
        <v>0</v>
      </c>
      <c r="C4" s="14">
        <v>0</v>
      </c>
      <c r="D4" s="16">
        <v>0</v>
      </c>
      <c r="E4" s="3">
        <v>0</v>
      </c>
      <c r="F4" s="3">
        <v>0</v>
      </c>
      <c r="G4" s="17">
        <v>0</v>
      </c>
      <c r="N4" s="14" t="s">
        <v>13</v>
      </c>
      <c r="O4" s="3">
        <f ca="1">E23</f>
        <v>0</v>
      </c>
      <c r="P4" s="14">
        <f ca="1">F23</f>
        <v>0</v>
      </c>
      <c r="Q4" s="3">
        <v>1770</v>
      </c>
      <c r="R4" s="15" t="str">
        <f ca="1">100*P4/Q4</f>
        <v>#DIV/0!</v>
      </c>
    </row>
    <row r="5">
      <c r="A5" s="14" t="s">
        <v>13</v>
      </c>
      <c r="B5" s="14">
        <v>0</v>
      </c>
      <c r="C5" s="14">
        <v>0</v>
      </c>
      <c r="D5" s="16">
        <v>0</v>
      </c>
      <c r="E5" s="3">
        <v>0</v>
      </c>
      <c r="F5" s="3">
        <v>0</v>
      </c>
      <c r="G5" s="17">
        <v>0</v>
      </c>
      <c r="N5" s="14" t="s">
        <v>29</v>
      </c>
      <c r="O5" s="3">
        <f ca="1">E24</f>
        <v>0</v>
      </c>
      <c r="P5" s="14">
        <f ca="1">F24</f>
        <v>0</v>
      </c>
      <c r="Q5" s="3">
        <v>1338</v>
      </c>
      <c r="R5" s="15" t="str">
        <f ca="1">100*P5/Q5</f>
        <v>#DIV/0!</v>
      </c>
    </row>
    <row r="6">
      <c r="A6" s="14" t="s">
        <v>29</v>
      </c>
      <c r="B6" s="14">
        <v>1</v>
      </c>
      <c r="C6" s="14">
        <v>0</v>
      </c>
      <c r="D6" s="16">
        <v>386.25</v>
      </c>
      <c r="E6" s="3">
        <v>2</v>
      </c>
      <c r="F6" s="3">
        <v>0</v>
      </c>
      <c r="G6" s="17">
        <v>0</v>
      </c>
      <c r="N6" s="14" t="s">
        <v>31</v>
      </c>
      <c r="O6" s="3">
        <f ca="1">E25</f>
        <v>0</v>
      </c>
      <c r="P6" s="14">
        <f ca="1">F25</f>
        <v>0</v>
      </c>
      <c r="Q6" s="3">
        <v>12513</v>
      </c>
      <c r="R6" s="15" t="str">
        <f ca="1">100*P6/Q6</f>
        <v>#DIV/0!</v>
      </c>
    </row>
    <row r="7">
      <c r="A7" s="14" t="s">
        <v>31</v>
      </c>
      <c r="B7" s="14">
        <v>1</v>
      </c>
      <c r="C7" s="14">
        <v>0</v>
      </c>
      <c r="D7" s="16">
        <v>215.44</v>
      </c>
      <c r="E7" s="3">
        <v>15</v>
      </c>
      <c r="F7" s="3">
        <v>1146</v>
      </c>
      <c r="G7" s="17">
        <v>5197.789999999999</v>
      </c>
      <c r="N7" s="14" t="s">
        <v>11</v>
      </c>
      <c r="O7" s="3">
        <f ca="1">E26</f>
        <v>0</v>
      </c>
      <c r="P7" s="14">
        <f ca="1">F26</f>
        <v>0</v>
      </c>
      <c r="Q7" s="3">
        <v>501</v>
      </c>
      <c r="R7" s="15" t="str">
        <f ca="1">100*P7/Q7</f>
        <v>#DIV/0!</v>
      </c>
    </row>
    <row r="8">
      <c r="A8" s="14" t="s">
        <v>11</v>
      </c>
      <c r="B8" s="14">
        <v>1</v>
      </c>
      <c r="C8" s="14">
        <v>1</v>
      </c>
      <c r="D8" s="16">
        <v>20.5</v>
      </c>
      <c r="E8" s="3">
        <v>0</v>
      </c>
      <c r="F8" s="3">
        <v>0</v>
      </c>
      <c r="G8" s="17">
        <v>0</v>
      </c>
      <c r="N8" s="14" t="s">
        <v>19</v>
      </c>
      <c r="O8" s="3">
        <f ca="1">E27</f>
        <v>0</v>
      </c>
      <c r="P8" s="14">
        <f ca="1">F27</f>
        <v>0</v>
      </c>
      <c r="Q8" s="3">
        <v>2468</v>
      </c>
      <c r="R8" s="15" t="str">
        <f ca="1">100*P8/Q8</f>
        <v>#DIV/0!</v>
      </c>
    </row>
    <row r="9">
      <c r="A9" s="14" t="s">
        <v>19</v>
      </c>
      <c r="B9" s="14">
        <v>0</v>
      </c>
      <c r="C9" s="14">
        <v>0</v>
      </c>
      <c r="D9" s="16">
        <v>0</v>
      </c>
      <c r="E9" s="3">
        <v>5</v>
      </c>
      <c r="F9" s="3">
        <v>2916</v>
      </c>
      <c r="G9" s="17">
        <v>1136.76</v>
      </c>
      <c r="N9" s="14" t="s">
        <v>26</v>
      </c>
      <c r="O9" s="3">
        <f ca="1">E28</f>
        <v>0</v>
      </c>
      <c r="P9" s="14">
        <f ca="1">F28</f>
        <v>0</v>
      </c>
      <c r="Q9" s="3">
        <v>1301</v>
      </c>
      <c r="R9" s="15" t="str">
        <f ca="1">100*P9/Q9</f>
        <v>#DIV/0!</v>
      </c>
    </row>
    <row r="10">
      <c r="A10" s="14" t="s">
        <v>26</v>
      </c>
      <c r="B10" s="14">
        <v>0</v>
      </c>
      <c r="C10" s="14">
        <v>0</v>
      </c>
      <c r="D10" s="16">
        <v>0</v>
      </c>
      <c r="E10" s="3">
        <v>0</v>
      </c>
      <c r="F10" s="3">
        <v>0</v>
      </c>
      <c r="G10" s="17">
        <v>0</v>
      </c>
      <c r="N10" s="14" t="s">
        <v>15</v>
      </c>
      <c r="O10" s="3">
        <f ca="1">E29</f>
        <v>0</v>
      </c>
      <c r="P10" s="14">
        <f ca="1">F29</f>
        <v>0</v>
      </c>
      <c r="Q10" s="3">
        <v>2302</v>
      </c>
      <c r="R10" s="15" t="str">
        <f ca="1">100*P10/Q10</f>
        <v>#DIV/0!</v>
      </c>
    </row>
    <row r="11">
      <c r="A11" s="14" t="s">
        <v>15</v>
      </c>
      <c r="B11" s="14">
        <v>0</v>
      </c>
      <c r="C11" s="14">
        <v>0</v>
      </c>
      <c r="D11" s="16">
        <v>0</v>
      </c>
      <c r="E11" s="3">
        <v>0</v>
      </c>
      <c r="F11" s="3">
        <v>0</v>
      </c>
      <c r="G11" s="17">
        <v>0</v>
      </c>
      <c r="N11" s="14" t="s">
        <v>28</v>
      </c>
      <c r="O11" s="3">
        <f ca="1">E30</f>
        <v>0</v>
      </c>
      <c r="P11" s="14">
        <f ca="1">F30</f>
        <v>0</v>
      </c>
      <c r="Q11" s="3">
        <v>1266</v>
      </c>
      <c r="R11" s="15" t="str">
        <f ca="1">100*P11/Q11</f>
        <v>#DIV/0!</v>
      </c>
    </row>
    <row r="12">
      <c r="A12" s="14" t="s">
        <v>28</v>
      </c>
      <c r="B12" s="14">
        <v>0</v>
      </c>
      <c r="C12" s="14">
        <v>0</v>
      </c>
      <c r="D12" s="16">
        <v>0</v>
      </c>
      <c r="E12" s="3">
        <v>1</v>
      </c>
      <c r="F12" s="3">
        <v>0</v>
      </c>
      <c r="G12" s="17">
        <v>0</v>
      </c>
      <c r="N12" s="14" t="s">
        <v>35</v>
      </c>
      <c r="O12" s="3">
        <f ca="1">E31</f>
        <v>0</v>
      </c>
      <c r="P12" s="14">
        <f ca="1">F31</f>
        <v>0</v>
      </c>
      <c r="Q12" s="3">
        <v>1466</v>
      </c>
      <c r="R12" s="15" t="str">
        <f ca="1">100*P12/Q12</f>
        <v>#DIV/0!</v>
      </c>
    </row>
    <row r="13">
      <c r="A13" s="14" t="s">
        <v>35</v>
      </c>
      <c r="B13" s="14">
        <v>0</v>
      </c>
      <c r="C13" s="14">
        <v>0</v>
      </c>
      <c r="D13" s="16">
        <v>0</v>
      </c>
      <c r="E13" s="3">
        <v>0</v>
      </c>
      <c r="F13" s="3">
        <v>0</v>
      </c>
      <c r="G13" s="17">
        <v>0</v>
      </c>
      <c r="N13" s="14" t="s">
        <v>27</v>
      </c>
      <c r="O13" s="3">
        <f ca="1">E32</f>
        <v>0</v>
      </c>
      <c r="P13" s="14">
        <f ca="1">F32</f>
        <v>0</v>
      </c>
      <c r="Q13" s="3">
        <v>2648</v>
      </c>
      <c r="R13" s="15" t="str">
        <f ca="1">100*P13/Q13</f>
        <v>#DIV/0!</v>
      </c>
    </row>
    <row r="14">
      <c r="A14" s="14" t="s">
        <v>27</v>
      </c>
      <c r="B14" s="14">
        <v>1</v>
      </c>
      <c r="C14" s="14">
        <v>0</v>
      </c>
      <c r="D14" s="16">
        <v>0</v>
      </c>
      <c r="E14" s="3">
        <v>1</v>
      </c>
      <c r="F14" s="3">
        <v>140</v>
      </c>
      <c r="G14" s="17">
        <v>226.7</v>
      </c>
      <c r="N14" s="14" t="s">
        <v>17</v>
      </c>
      <c r="O14" s="3">
        <f ca="1">E33</f>
        <v>0</v>
      </c>
      <c r="P14" s="14">
        <f ca="1">F33</f>
        <v>0</v>
      </c>
      <c r="Q14" s="3">
        <v>1468</v>
      </c>
      <c r="R14" s="15" t="str">
        <f ca="1">100*P14/Q14</f>
        <v>#DIV/0!</v>
      </c>
    </row>
    <row r="15">
      <c r="A15" s="14" t="s">
        <v>17</v>
      </c>
      <c r="B15" s="14">
        <v>2</v>
      </c>
      <c r="C15" s="14">
        <v>0</v>
      </c>
      <c r="D15" s="16">
        <v>226.11</v>
      </c>
      <c r="E15" s="3">
        <v>0</v>
      </c>
      <c r="F15" s="3">
        <v>0</v>
      </c>
      <c r="G15" s="17">
        <v>0</v>
      </c>
      <c r="N15" s="14" t="s">
        <v>24</v>
      </c>
      <c r="O15" s="3">
        <f ca="1">E34</f>
        <v>0</v>
      </c>
      <c r="P15" s="14">
        <f ca="1">F34</f>
        <v>0</v>
      </c>
      <c r="Q15" s="3">
        <v>3216</v>
      </c>
      <c r="R15" s="15" t="str">
        <f ca="1">100*P15/Q15</f>
        <v>#DIV/0!</v>
      </c>
    </row>
    <row r="16">
      <c r="A16" s="14" t="s">
        <v>24</v>
      </c>
      <c r="B16" s="14">
        <v>4</v>
      </c>
      <c r="C16" s="14">
        <v>2</v>
      </c>
      <c r="D16" s="16">
        <v>405.83</v>
      </c>
      <c r="E16" s="3">
        <v>1</v>
      </c>
      <c r="F16" s="3">
        <v>0</v>
      </c>
      <c r="G16" s="17">
        <v>0</v>
      </c>
      <c r="N16" s="14" t="s">
        <v>21</v>
      </c>
      <c r="O16" s="3">
        <f ca="1">E35</f>
        <v>0</v>
      </c>
      <c r="P16" s="14">
        <f ca="1">F35</f>
        <v>0</v>
      </c>
      <c r="Q16" s="3">
        <v>2565</v>
      </c>
      <c r="R16" s="15" t="str">
        <f ca="1">100*P16/Q16</f>
        <v>#DIV/0!</v>
      </c>
    </row>
    <row r="17">
      <c r="A17" s="14" t="s">
        <v>21</v>
      </c>
      <c r="B17" s="14">
        <v>1</v>
      </c>
      <c r="C17" s="14">
        <v>0</v>
      </c>
      <c r="D17" s="16">
        <v>659.71</v>
      </c>
      <c r="E17" s="3">
        <v>6</v>
      </c>
      <c r="F17" s="3">
        <v>9</v>
      </c>
      <c r="G17" s="17">
        <v>1656.39</v>
      </c>
      <c r="N17" s="14" t="s">
        <v>30</v>
      </c>
      <c r="O17" s="3">
        <f ca="1">E36</f>
        <v>0</v>
      </c>
      <c r="P17" s="14">
        <f ca="1">F36</f>
        <v>0</v>
      </c>
      <c r="Q17" s="3">
        <v>2953</v>
      </c>
      <c r="R17" s="15" t="str">
        <f ca="1">100*P17/Q17</f>
        <v>#DIV/0!</v>
      </c>
    </row>
    <row r="18">
      <c r="A18" s="14" t="s">
        <v>30</v>
      </c>
      <c r="B18" s="14">
        <v>4</v>
      </c>
      <c r="C18" s="14">
        <v>3</v>
      </c>
      <c r="D18" s="16">
        <v>7762.36</v>
      </c>
      <c r="E18" s="3">
        <v>5</v>
      </c>
      <c r="F18" s="3">
        <v>43</v>
      </c>
      <c r="G18" s="17">
        <v>875.5699999999999</v>
      </c>
      <c r="N18" s="14" t="s">
        <v>23</v>
      </c>
      <c r="O18" s="3">
        <f ca="1">E37</f>
        <v>0</v>
      </c>
      <c r="P18" s="14">
        <f ca="1">F37</f>
        <v>0</v>
      </c>
      <c r="Q18" s="3">
        <v>1646</v>
      </c>
      <c r="R18" s="15" t="str">
        <f ca="1">100*P18/Q18</f>
        <v>#DIV/0!</v>
      </c>
    </row>
    <row r="19">
      <c r="A19" s="14" t="s">
        <v>23</v>
      </c>
      <c r="B19" s="14">
        <v>1</v>
      </c>
      <c r="C19" s="14">
        <v>3</v>
      </c>
      <c r="D19" s="16">
        <v>760.35</v>
      </c>
      <c r="E19" s="3">
        <v>0</v>
      </c>
      <c r="F19" s="3">
        <v>0</v>
      </c>
      <c r="G19" s="17">
        <v>0</v>
      </c>
      <c r="N19" s="18" t="s">
        <v>71</v>
      </c>
      <c r="O19" s="18">
        <f ca="1">E38</f>
        <v>0</v>
      </c>
      <c r="P19" s="18">
        <f ca="1">F38</f>
        <v>0</v>
      </c>
      <c r="Q19" s="18">
        <f ca="1">SUM(Q3:Q18)</f>
        <v>0</v>
      </c>
      <c r="R19" s="19" t="str">
        <f ca="1">100*P19/Q19</f>
        <v>#DIV/0!</v>
      </c>
    </row>
    <row r="20">
      <c r="A20" s="1" t="s">
        <v>71</v>
      </c>
      <c r="B20" s="1">
        <f ca="1">SUM(B4:B19)</f>
        <v>0</v>
      </c>
      <c r="C20" s="1">
        <f ca="1">SUM(C4:C19)</f>
        <v>0</v>
      </c>
      <c r="D20" s="20">
        <f ca="1">SUM(D4:D19)</f>
        <v>0</v>
      </c>
      <c r="E20" s="1">
        <f ca="1">SUM(E4:E19)</f>
        <v>0</v>
      </c>
      <c r="F20" s="1">
        <f ca="1">SUM(F4:F19)</f>
        <v>0</v>
      </c>
      <c r="G20" s="21">
        <f ca="1">SUM(G4:G19)</f>
        <v>0</v>
      </c>
    </row>
    <row r="21">
      <c r="A21" s="22" t="s">
        <v>72</v>
      </c>
      <c r="B21" s="23"/>
      <c r="C21" s="23"/>
      <c r="D21" s="23"/>
      <c r="E21" s="23"/>
      <c r="F21" s="23"/>
      <c r="G21" s="24"/>
    </row>
    <row r="22">
      <c r="A22" s="25" t="s">
        <v>33</v>
      </c>
      <c r="B22" s="25">
        <v>2</v>
      </c>
      <c r="C22" s="25">
        <v>2</v>
      </c>
      <c r="D22" s="26">
        <v>89.08</v>
      </c>
      <c r="E22" s="27">
        <v>0</v>
      </c>
      <c r="F22" s="27">
        <v>0</v>
      </c>
      <c r="G22" s="28">
        <v>0</v>
      </c>
    </row>
    <row r="23">
      <c r="A23" s="14" t="s">
        <v>13</v>
      </c>
      <c r="B23" s="14">
        <v>0</v>
      </c>
      <c r="C23" s="14">
        <v>0</v>
      </c>
      <c r="D23" s="16">
        <v>0</v>
      </c>
      <c r="E23" s="3">
        <v>2</v>
      </c>
      <c r="F23" s="3">
        <v>3</v>
      </c>
      <c r="G23" s="17">
        <v>127.53</v>
      </c>
    </row>
    <row r="24">
      <c r="A24" s="14" t="s">
        <v>29</v>
      </c>
      <c r="B24" s="14">
        <v>0</v>
      </c>
      <c r="C24" s="14">
        <v>0</v>
      </c>
      <c r="D24" s="16">
        <v>0</v>
      </c>
      <c r="E24" s="3">
        <v>0</v>
      </c>
      <c r="F24" s="3">
        <v>0</v>
      </c>
      <c r="G24" s="17">
        <v>0</v>
      </c>
    </row>
    <row r="25">
      <c r="A25" s="14" t="s">
        <v>31</v>
      </c>
      <c r="B25" s="14">
        <v>3</v>
      </c>
      <c r="C25" s="14">
        <v>3</v>
      </c>
      <c r="D25" s="16">
        <v>159.63</v>
      </c>
      <c r="E25" s="3">
        <v>3</v>
      </c>
      <c r="F25" s="3">
        <v>4</v>
      </c>
      <c r="G25" s="17">
        <v>170.72</v>
      </c>
    </row>
    <row r="26">
      <c r="A26" s="14" t="s">
        <v>11</v>
      </c>
      <c r="B26" s="14">
        <v>0</v>
      </c>
      <c r="C26" s="14">
        <v>0</v>
      </c>
      <c r="D26" s="16">
        <v>0</v>
      </c>
      <c r="E26" s="3">
        <v>1</v>
      </c>
      <c r="F26" s="3">
        <v>2</v>
      </c>
      <c r="G26" s="17">
        <v>0</v>
      </c>
    </row>
    <row r="27">
      <c r="A27" s="14" t="s">
        <v>19</v>
      </c>
      <c r="B27" s="14">
        <v>3</v>
      </c>
      <c r="C27" s="14">
        <v>5</v>
      </c>
      <c r="D27" s="16">
        <v>107.25999999999999</v>
      </c>
      <c r="E27" s="3">
        <v>1</v>
      </c>
      <c r="F27" s="3">
        <v>1</v>
      </c>
      <c r="G27" s="17">
        <v>0</v>
      </c>
    </row>
    <row r="28">
      <c r="A28" s="14" t="s">
        <v>26</v>
      </c>
      <c r="B28" s="14">
        <v>3</v>
      </c>
      <c r="C28" s="14">
        <v>4</v>
      </c>
      <c r="D28" s="16">
        <v>1879.46</v>
      </c>
      <c r="E28" s="3">
        <v>1</v>
      </c>
      <c r="F28" s="3">
        <v>1</v>
      </c>
      <c r="G28" s="17">
        <v>30.95</v>
      </c>
    </row>
    <row r="29">
      <c r="A29" s="14" t="s">
        <v>15</v>
      </c>
      <c r="B29" s="14">
        <v>1</v>
      </c>
      <c r="C29" s="14">
        <v>1</v>
      </c>
      <c r="D29" s="16">
        <v>93.92</v>
      </c>
      <c r="E29" s="3">
        <v>1</v>
      </c>
      <c r="F29" s="3">
        <v>1</v>
      </c>
      <c r="G29" s="17">
        <v>46.42</v>
      </c>
    </row>
    <row r="30">
      <c r="A30" s="14" t="s">
        <v>28</v>
      </c>
      <c r="B30" s="14">
        <v>1</v>
      </c>
      <c r="C30" s="14">
        <v>0</v>
      </c>
      <c r="D30" s="16">
        <v>0</v>
      </c>
      <c r="E30" s="3">
        <v>0</v>
      </c>
      <c r="F30" s="3">
        <v>0</v>
      </c>
      <c r="G30" s="17">
        <v>0</v>
      </c>
    </row>
    <row r="31">
      <c r="A31" s="14" t="s">
        <v>35</v>
      </c>
      <c r="B31" s="14">
        <v>0</v>
      </c>
      <c r="C31" s="14">
        <v>0</v>
      </c>
      <c r="D31" s="16">
        <v>0</v>
      </c>
      <c r="E31" s="3">
        <v>0</v>
      </c>
      <c r="F31" s="3">
        <v>0</v>
      </c>
      <c r="G31" s="17">
        <v>0</v>
      </c>
    </row>
    <row r="32">
      <c r="A32" s="14" t="s">
        <v>27</v>
      </c>
      <c r="B32" s="14">
        <v>2</v>
      </c>
      <c r="C32" s="14">
        <v>2</v>
      </c>
      <c r="D32" s="16">
        <v>72.03999999999999</v>
      </c>
      <c r="E32" s="3">
        <v>1</v>
      </c>
      <c r="F32" s="3">
        <v>1</v>
      </c>
      <c r="G32" s="17">
        <v>0</v>
      </c>
    </row>
    <row r="33">
      <c r="A33" s="14" t="s">
        <v>17</v>
      </c>
      <c r="B33" s="14">
        <v>1</v>
      </c>
      <c r="C33" s="14">
        <v>2</v>
      </c>
      <c r="D33" s="16">
        <v>64.43</v>
      </c>
      <c r="E33" s="3">
        <v>1</v>
      </c>
      <c r="F33" s="3">
        <v>1</v>
      </c>
      <c r="G33" s="17">
        <v>0</v>
      </c>
    </row>
    <row r="34">
      <c r="A34" s="14" t="s">
        <v>24</v>
      </c>
      <c r="B34" s="14">
        <v>1</v>
      </c>
      <c r="C34" s="14">
        <v>1</v>
      </c>
      <c r="D34" s="16">
        <v>0</v>
      </c>
      <c r="E34" s="3">
        <v>0</v>
      </c>
      <c r="F34" s="3">
        <v>0</v>
      </c>
      <c r="G34" s="17">
        <v>0</v>
      </c>
    </row>
    <row r="35">
      <c r="A35" s="14" t="s">
        <v>21</v>
      </c>
      <c r="B35" s="14">
        <v>1</v>
      </c>
      <c r="C35" s="14">
        <v>1</v>
      </c>
      <c r="D35" s="16">
        <v>19.97</v>
      </c>
      <c r="E35" s="3">
        <v>2</v>
      </c>
      <c r="F35" s="3">
        <v>3</v>
      </c>
      <c r="G35" s="17">
        <v>104.94</v>
      </c>
    </row>
    <row r="36">
      <c r="A36" s="14" t="s">
        <v>30</v>
      </c>
      <c r="B36" s="14">
        <v>0</v>
      </c>
      <c r="C36" s="14">
        <v>0</v>
      </c>
      <c r="D36" s="16">
        <v>0</v>
      </c>
      <c r="E36" s="3">
        <v>1</v>
      </c>
      <c r="F36" s="3">
        <v>1</v>
      </c>
      <c r="G36" s="17">
        <v>40.2</v>
      </c>
    </row>
    <row r="37">
      <c r="A37" s="14" t="s">
        <v>23</v>
      </c>
      <c r="B37" s="14">
        <v>1</v>
      </c>
      <c r="C37" s="14">
        <v>1</v>
      </c>
      <c r="D37" s="16">
        <v>28.77</v>
      </c>
      <c r="E37" s="3">
        <v>2</v>
      </c>
      <c r="F37" s="3">
        <v>2</v>
      </c>
      <c r="G37" s="17">
        <v>65.12</v>
      </c>
    </row>
    <row r="38">
      <c r="A38" s="18" t="s">
        <v>71</v>
      </c>
      <c r="B38" s="18">
        <f ca="1">SUM(B22:B37)</f>
        <v>0</v>
      </c>
      <c r="C38" s="18">
        <f ca="1">SUM(C22:C37)</f>
        <v>0</v>
      </c>
      <c r="D38" s="29">
        <f ca="1">SUM(D22:D37)</f>
        <v>0</v>
      </c>
      <c r="E38" s="18">
        <f ca="1">SUM(E22:E37)</f>
        <v>0</v>
      </c>
      <c r="F38" s="18">
        <f ca="1">SUM(F22:F37)</f>
        <v>0</v>
      </c>
      <c r="G38" s="30">
        <f ca="1">SUM(G22:G37)</f>
        <v>0</v>
      </c>
    </row>
    <row r="40">
      <c r="A40" s="1" t="s">
        <v>73</v>
      </c>
      <c r="B40" s="8"/>
      <c r="C40" s="1">
        <v>2019</v>
      </c>
      <c r="D40" s="8"/>
      <c r="E40" s="1">
        <v>2020</v>
      </c>
      <c r="F40" s="9"/>
    </row>
    <row r="41">
      <c r="A41" s="13"/>
      <c r="B41" s="31"/>
      <c r="C41" s="1" t="s">
        <v>66</v>
      </c>
      <c r="D41" s="1" t="s">
        <v>74</v>
      </c>
      <c r="E41" s="1" t="s">
        <v>66</v>
      </c>
      <c r="F41" s="2" t="s">
        <v>74</v>
      </c>
    </row>
    <row r="42">
      <c r="A42" s="32" t="s">
        <v>32</v>
      </c>
      <c r="B42" s="33"/>
      <c r="C42" s="14">
        <v>0</v>
      </c>
      <c r="D42" s="14">
        <v>0</v>
      </c>
      <c r="E42" s="3">
        <v>3</v>
      </c>
      <c r="F42" s="5">
        <v>550</v>
      </c>
    </row>
    <row r="43">
      <c r="A43" s="32" t="s">
        <v>25</v>
      </c>
      <c r="B43" s="33"/>
      <c r="C43" s="14">
        <v>0</v>
      </c>
      <c r="D43" s="14">
        <v>0</v>
      </c>
      <c r="E43" s="3">
        <v>13</v>
      </c>
      <c r="F43" s="5">
        <v>534</v>
      </c>
    </row>
    <row r="44">
      <c r="A44" s="32" t="s">
        <v>22</v>
      </c>
      <c r="B44" s="33"/>
      <c r="C44" s="14">
        <v>4</v>
      </c>
      <c r="D44" s="14">
        <v>1250</v>
      </c>
      <c r="E44" s="3">
        <v>2</v>
      </c>
      <c r="F44" s="5">
        <v>600</v>
      </c>
    </row>
    <row r="45">
      <c r="A45" s="32" t="s">
        <v>14</v>
      </c>
      <c r="B45" s="33"/>
      <c r="C45" s="14">
        <v>5</v>
      </c>
      <c r="D45" s="14">
        <v>474</v>
      </c>
      <c r="E45" s="3">
        <v>8</v>
      </c>
      <c r="F45" s="5">
        <v>1097</v>
      </c>
    </row>
    <row r="46">
      <c r="A46" s="32" t="s">
        <v>10</v>
      </c>
      <c r="B46" s="33"/>
      <c r="C46" s="14">
        <v>2</v>
      </c>
      <c r="D46" s="14">
        <v>41</v>
      </c>
      <c r="E46" s="3">
        <v>5</v>
      </c>
      <c r="F46" s="5">
        <v>921</v>
      </c>
    </row>
    <row r="47">
      <c r="A47" s="32" t="s">
        <v>20</v>
      </c>
      <c r="B47" s="33"/>
      <c r="C47" s="14">
        <v>1</v>
      </c>
      <c r="D47" s="14">
        <v>1200</v>
      </c>
      <c r="E47" s="3">
        <v>1</v>
      </c>
      <c r="F47" s="5">
        <v>450</v>
      </c>
    </row>
    <row r="48">
      <c r="A48" s="32" t="s">
        <v>75</v>
      </c>
      <c r="B48" s="33"/>
      <c r="C48" s="14">
        <v>0</v>
      </c>
      <c r="D48" s="14">
        <v>0</v>
      </c>
      <c r="E48" s="3">
        <v>0</v>
      </c>
      <c r="F48" s="5">
        <v>0</v>
      </c>
    </row>
    <row r="49">
      <c r="A49" s="32" t="s">
        <v>76</v>
      </c>
      <c r="B49" s="33"/>
      <c r="C49" s="14">
        <v>0</v>
      </c>
      <c r="D49" s="14">
        <v>0</v>
      </c>
      <c r="E49" s="3">
        <v>0</v>
      </c>
      <c r="F49" s="5">
        <v>0</v>
      </c>
    </row>
    <row r="50">
      <c r="A50" s="32" t="s">
        <v>77</v>
      </c>
      <c r="B50" s="33"/>
      <c r="C50" s="14">
        <v>0</v>
      </c>
      <c r="D50" s="14">
        <v>0</v>
      </c>
      <c r="E50" s="3">
        <v>0</v>
      </c>
      <c r="F50" s="5">
        <v>0</v>
      </c>
    </row>
    <row r="51">
      <c r="A51" s="32" t="s">
        <v>18</v>
      </c>
      <c r="B51" s="33"/>
      <c r="C51" s="14">
        <v>1</v>
      </c>
      <c r="D51" s="14">
        <v>3</v>
      </c>
      <c r="E51" s="3">
        <v>2</v>
      </c>
      <c r="F51" s="5">
        <v>2</v>
      </c>
    </row>
    <row r="52">
      <c r="A52" s="32" t="s">
        <v>78</v>
      </c>
      <c r="B52" s="33"/>
      <c r="C52" s="14">
        <v>0</v>
      </c>
      <c r="D52" s="14">
        <v>0</v>
      </c>
      <c r="E52" s="3">
        <v>0</v>
      </c>
      <c r="F52" s="5">
        <v>0</v>
      </c>
    </row>
    <row r="53">
      <c r="A53" s="32" t="s">
        <v>79</v>
      </c>
      <c r="B53" s="33"/>
      <c r="C53" s="14">
        <v>0</v>
      </c>
      <c r="D53" s="14">
        <v>0</v>
      </c>
      <c r="E53" s="3">
        <v>0</v>
      </c>
      <c r="F53" s="5">
        <v>0</v>
      </c>
    </row>
    <row r="54">
      <c r="A54" s="32" t="s">
        <v>12</v>
      </c>
      <c r="B54" s="33"/>
      <c r="C54" s="14">
        <v>1</v>
      </c>
      <c r="D54" s="14">
        <v>60</v>
      </c>
      <c r="E54" s="3">
        <v>0</v>
      </c>
      <c r="F54" s="5">
        <v>0</v>
      </c>
    </row>
    <row r="55">
      <c r="A55" s="32" t="s">
        <v>80</v>
      </c>
      <c r="B55" s="33"/>
      <c r="C55" s="14">
        <v>0</v>
      </c>
      <c r="D55" s="14">
        <v>0</v>
      </c>
      <c r="E55" s="3">
        <v>0</v>
      </c>
      <c r="F55" s="5">
        <v>0</v>
      </c>
    </row>
    <row r="56">
      <c r="A56" s="32" t="s">
        <v>81</v>
      </c>
      <c r="B56" s="33"/>
      <c r="C56" s="14">
        <v>0</v>
      </c>
      <c r="D56" s="14">
        <v>0</v>
      </c>
      <c r="E56" s="3">
        <v>0</v>
      </c>
      <c r="F56" s="5">
        <v>0</v>
      </c>
    </row>
    <row r="57">
      <c r="A57" s="32" t="s">
        <v>34</v>
      </c>
      <c r="B57" s="33"/>
      <c r="C57" s="14">
        <v>0</v>
      </c>
      <c r="D57" s="14">
        <v>0</v>
      </c>
      <c r="E57" s="3">
        <v>1</v>
      </c>
      <c r="F57" s="5">
        <v>1</v>
      </c>
    </row>
    <row r="58">
      <c r="A58" s="32" t="s">
        <v>82</v>
      </c>
      <c r="B58" s="33"/>
      <c r="C58" s="14">
        <v>0</v>
      </c>
      <c r="D58" s="14">
        <v>0</v>
      </c>
      <c r="E58" s="3">
        <v>0</v>
      </c>
      <c r="F58" s="5">
        <v>0</v>
      </c>
    </row>
    <row r="59">
      <c r="A59" s="34" t="s">
        <v>16</v>
      </c>
      <c r="B59" s="35"/>
      <c r="C59" s="36">
        <v>2</v>
      </c>
      <c r="D59" s="36">
        <v>10</v>
      </c>
      <c r="E59" s="6">
        <v>1</v>
      </c>
      <c r="F59" s="7">
        <v>2</v>
      </c>
    </row>
    <row r="61">
      <c r="A61" s="1" t="s">
        <v>83</v>
      </c>
      <c r="B61" s="8"/>
      <c r="C61" s="8"/>
      <c r="D61" s="1" t="s">
        <v>66</v>
      </c>
      <c r="E61" s="9"/>
    </row>
    <row r="62">
      <c r="A62" s="13"/>
      <c r="B62" s="31"/>
      <c r="C62" s="31"/>
      <c r="D62" s="1">
        <v>2019</v>
      </c>
      <c r="E62" s="2">
        <v>2020</v>
      </c>
    </row>
    <row r="63">
      <c r="A63" s="32" t="s">
        <v>54</v>
      </c>
      <c r="B63" s="33"/>
      <c r="C63" s="37"/>
      <c r="D63" s="38">
        <v>3</v>
      </c>
      <c r="E63" s="5">
        <v>8</v>
      </c>
    </row>
    <row r="64">
      <c r="A64" s="32" t="s">
        <v>56</v>
      </c>
      <c r="B64" s="33"/>
      <c r="C64" s="37"/>
      <c r="D64" s="38">
        <v>7</v>
      </c>
      <c r="E64" s="5">
        <v>3</v>
      </c>
    </row>
    <row r="65">
      <c r="A65" s="32" t="s">
        <v>58</v>
      </c>
      <c r="B65" s="33"/>
      <c r="C65" s="37"/>
      <c r="D65" s="38">
        <v>0</v>
      </c>
      <c r="E65" s="5">
        <v>1</v>
      </c>
    </row>
    <row r="66">
      <c r="A66" s="32" t="s">
        <v>57</v>
      </c>
      <c r="B66" s="33"/>
      <c r="C66" s="37"/>
      <c r="D66" s="38">
        <v>0</v>
      </c>
      <c r="E66" s="5">
        <v>1</v>
      </c>
    </row>
    <row r="67">
      <c r="A67" s="32" t="s">
        <v>84</v>
      </c>
      <c r="B67" s="33"/>
      <c r="C67" s="37"/>
      <c r="D67" s="38">
        <v>0</v>
      </c>
      <c r="E67" s="5">
        <v>0</v>
      </c>
    </row>
    <row r="68">
      <c r="A68" s="32" t="s">
        <v>52</v>
      </c>
      <c r="B68" s="33"/>
      <c r="C68" s="37"/>
      <c r="D68" s="38">
        <v>1</v>
      </c>
      <c r="E68" s="5">
        <v>0</v>
      </c>
    </row>
    <row r="69">
      <c r="A69" s="32" t="s">
        <v>85</v>
      </c>
      <c r="B69" s="33"/>
      <c r="C69" s="37"/>
      <c r="D69" s="38">
        <v>0</v>
      </c>
      <c r="E69" s="5">
        <v>0</v>
      </c>
    </row>
    <row r="70">
      <c r="A70" s="32" t="s">
        <v>55</v>
      </c>
      <c r="B70" s="33"/>
      <c r="C70" s="37"/>
      <c r="D70" s="38">
        <v>6</v>
      </c>
      <c r="E70" s="5">
        <v>2</v>
      </c>
    </row>
    <row r="71">
      <c r="A71" s="32" t="s">
        <v>53</v>
      </c>
      <c r="B71" s="33"/>
      <c r="C71" s="37"/>
      <c r="D71" s="38">
        <v>2</v>
      </c>
      <c r="E71" s="5">
        <v>1</v>
      </c>
    </row>
    <row r="72">
      <c r="A72" s="32" t="s">
        <v>86</v>
      </c>
      <c r="B72" s="33"/>
      <c r="C72" s="37"/>
      <c r="D72" s="38">
        <v>0</v>
      </c>
      <c r="E72" s="5">
        <v>0</v>
      </c>
    </row>
    <row r="73">
      <c r="A73" s="32" t="s">
        <v>87</v>
      </c>
      <c r="B73" s="33"/>
      <c r="C73" s="37"/>
      <c r="D73" s="38">
        <v>0</v>
      </c>
      <c r="E73" s="5">
        <v>0</v>
      </c>
    </row>
    <row r="74">
      <c r="A74" s="32" t="s">
        <v>88</v>
      </c>
      <c r="B74" s="33"/>
      <c r="C74" s="37"/>
      <c r="D74" s="38">
        <v>0</v>
      </c>
      <c r="E74" s="5">
        <v>0</v>
      </c>
    </row>
    <row r="75">
      <c r="A75" s="32" t="s">
        <v>89</v>
      </c>
      <c r="B75" s="33"/>
      <c r="C75" s="37"/>
      <c r="D75" s="38">
        <v>0</v>
      </c>
      <c r="E75" s="5">
        <v>0</v>
      </c>
    </row>
    <row r="76">
      <c r="A76" s="34" t="s">
        <v>90</v>
      </c>
      <c r="B76" s="35"/>
      <c r="C76" s="39"/>
      <c r="D76" s="40">
        <v>0</v>
      </c>
      <c r="E76" s="7">
        <v>0</v>
      </c>
    </row>
    <row r="78">
      <c r="A78" s="1" t="s">
        <v>0</v>
      </c>
      <c r="B78" s="1" t="s">
        <v>91</v>
      </c>
      <c r="C78" s="1" t="s">
        <v>66</v>
      </c>
      <c r="D78" s="9"/>
    </row>
    <row r="79">
      <c r="A79" s="13"/>
      <c r="B79" s="13"/>
      <c r="C79" s="1" t="s">
        <v>1</v>
      </c>
      <c r="D79" s="2" t="s">
        <v>2</v>
      </c>
    </row>
    <row r="80">
      <c r="A80" s="14">
        <v>2019</v>
      </c>
      <c r="B80" s="14" t="s">
        <v>92</v>
      </c>
      <c r="C80" s="14">
        <v>10</v>
      </c>
      <c r="D80" s="5">
        <v>4</v>
      </c>
    </row>
    <row r="81">
      <c r="A81" s="25"/>
      <c r="B81" s="14" t="s">
        <v>93</v>
      </c>
      <c r="C81" s="14">
        <v>4</v>
      </c>
      <c r="D81" s="5">
        <v>10</v>
      </c>
    </row>
    <row r="82">
      <c r="A82" s="25"/>
      <c r="B82" s="14" t="s">
        <v>94</v>
      </c>
      <c r="C82" s="14">
        <v>3</v>
      </c>
      <c r="D82" s="5">
        <v>6</v>
      </c>
    </row>
    <row r="83">
      <c r="A83" s="25"/>
      <c r="B83" s="14" t="s">
        <v>95</v>
      </c>
      <c r="C83" s="14">
        <v>8</v>
      </c>
      <c r="D83" s="5">
        <v>7</v>
      </c>
    </row>
    <row r="84">
      <c r="A84" s="25"/>
      <c r="B84" s="14" t="s">
        <v>96</v>
      </c>
      <c r="C84" s="14">
        <v>11</v>
      </c>
      <c r="D84" s="5">
        <v>9</v>
      </c>
    </row>
    <row r="85">
      <c r="A85" s="25"/>
      <c r="B85" s="14" t="s">
        <v>97</v>
      </c>
      <c r="C85" s="14">
        <v>8</v>
      </c>
      <c r="D85" s="5">
        <v>4</v>
      </c>
    </row>
    <row r="86">
      <c r="A86" s="25"/>
      <c r="B86" s="14" t="s">
        <v>98</v>
      </c>
      <c r="C86" s="14">
        <v>11</v>
      </c>
      <c r="D86" s="5">
        <v>7</v>
      </c>
    </row>
    <row r="87">
      <c r="A87" s="25"/>
      <c r="B87" s="14" t="s">
        <v>99</v>
      </c>
      <c r="C87" s="14">
        <v>1</v>
      </c>
      <c r="D87" s="5">
        <v>1</v>
      </c>
    </row>
    <row r="88">
      <c r="A88" s="25"/>
      <c r="B88" s="14" t="s">
        <v>100</v>
      </c>
      <c r="C88" s="14">
        <v>11</v>
      </c>
      <c r="D88" s="5">
        <v>5</v>
      </c>
    </row>
    <row r="89">
      <c r="A89" s="25"/>
      <c r="B89" s="14" t="s">
        <v>101</v>
      </c>
      <c r="C89" s="14">
        <v>11</v>
      </c>
      <c r="D89" s="5">
        <v>6</v>
      </c>
    </row>
    <row r="90">
      <c r="A90" s="25"/>
      <c r="B90" s="14" t="s">
        <v>102</v>
      </c>
      <c r="C90" s="14">
        <v>9</v>
      </c>
      <c r="D90" s="5">
        <v>1</v>
      </c>
    </row>
    <row r="91">
      <c r="A91" s="25"/>
      <c r="B91" s="14" t="s">
        <v>103</v>
      </c>
      <c r="C91" s="14">
        <v>13</v>
      </c>
      <c r="D91" s="5">
        <v>6</v>
      </c>
    </row>
    <row r="92">
      <c r="A92" s="14">
        <v>2020</v>
      </c>
      <c r="B92" s="14" t="s">
        <v>92</v>
      </c>
      <c r="C92" s="14">
        <v>6</v>
      </c>
      <c r="D92" s="5">
        <v>6</v>
      </c>
    </row>
    <row r="93">
      <c r="A93" s="25"/>
      <c r="B93" s="14" t="s">
        <v>93</v>
      </c>
      <c r="C93" s="14">
        <v>20</v>
      </c>
      <c r="D93" s="5">
        <v>6</v>
      </c>
    </row>
    <row r="94">
      <c r="A94" s="25"/>
      <c r="B94" s="14" t="s">
        <v>94</v>
      </c>
      <c r="C94" s="14">
        <v>10</v>
      </c>
      <c r="D94" s="5">
        <v>4</v>
      </c>
    </row>
    <row r="95">
      <c r="A95" s="25"/>
      <c r="B95" s="14" t="s">
        <v>95</v>
      </c>
      <c r="C95" s="14">
        <v>5</v>
      </c>
      <c r="D95" s="5">
        <v>8</v>
      </c>
    </row>
    <row r="96">
      <c r="A96" s="25"/>
      <c r="B96" s="14" t="s">
        <v>96</v>
      </c>
      <c r="C96" s="14">
        <v>6</v>
      </c>
      <c r="D96" s="5">
        <v>5</v>
      </c>
    </row>
    <row r="97">
      <c r="A97" s="25"/>
      <c r="B97" s="14" t="s">
        <v>97</v>
      </c>
      <c r="C97" s="14">
        <v>7</v>
      </c>
      <c r="D97" s="5">
        <v>3</v>
      </c>
    </row>
    <row r="98">
      <c r="A98" s="25"/>
      <c r="B98" s="14" t="s">
        <v>98</v>
      </c>
      <c r="C98" s="14">
        <v>7</v>
      </c>
      <c r="D98" s="5">
        <v>2</v>
      </c>
    </row>
    <row r="99">
      <c r="A99" s="25"/>
      <c r="B99" s="14" t="s">
        <v>99</v>
      </c>
      <c r="C99" s="14">
        <v>4</v>
      </c>
      <c r="D99" s="5">
        <v>7</v>
      </c>
    </row>
    <row r="100">
      <c r="A100" s="25"/>
      <c r="B100" s="14" t="s">
        <v>100</v>
      </c>
      <c r="C100" s="14">
        <v>10</v>
      </c>
      <c r="D100" s="5">
        <v>3</v>
      </c>
    </row>
    <row r="101">
      <c r="A101" s="25"/>
      <c r="B101" s="14" t="s">
        <v>101</v>
      </c>
      <c r="C101" s="14">
        <v>0</v>
      </c>
      <c r="D101" s="5">
        <v>0</v>
      </c>
    </row>
    <row r="102">
      <c r="A102" s="25"/>
      <c r="B102" s="14" t="s">
        <v>102</v>
      </c>
      <c r="C102" s="14">
        <v>0</v>
      </c>
      <c r="D102" s="5">
        <v>0</v>
      </c>
    </row>
    <row r="103">
      <c r="A103" s="41"/>
      <c r="B103" s="36" t="s">
        <v>103</v>
      </c>
      <c r="C103" s="36">
        <v>0</v>
      </c>
      <c r="D103" s="7">
        <v>0</v>
      </c>
    </row>
  </sheetData>
  <mergeCells count="48">
    <mergeCell ref="B1:D1"/>
    <mergeCell ref="A57:B57"/>
    <mergeCell ref="A69:C69"/>
    <mergeCell ref="B78:B79"/>
    <mergeCell ref="A47:B47"/>
    <mergeCell ref="A71:C71"/>
    <mergeCell ref="A73:C73"/>
    <mergeCell ref="A45:B45"/>
    <mergeCell ref="A78:A79"/>
    <mergeCell ref="A92:A103"/>
    <mergeCell ref="E1:G1"/>
    <mergeCell ref="E40:F40"/>
    <mergeCell ref="A55:B55"/>
    <mergeCell ref="A67:C67"/>
    <mergeCell ref="A74:C74"/>
    <mergeCell ref="A40:B41"/>
    <mergeCell ref="A43:B43"/>
    <mergeCell ref="A56:B56"/>
    <mergeCell ref="A61:C62"/>
    <mergeCell ref="A70:C70"/>
    <mergeCell ref="A21:G21"/>
    <mergeCell ref="A63:C63"/>
    <mergeCell ref="A42:B42"/>
    <mergeCell ref="A68:C68"/>
    <mergeCell ref="A54:B54"/>
    <mergeCell ref="D61:E61"/>
    <mergeCell ref="A48:B48"/>
    <mergeCell ref="A66:C66"/>
    <mergeCell ref="A46:B46"/>
    <mergeCell ref="A52:B52"/>
    <mergeCell ref="A59:B59"/>
    <mergeCell ref="A65:C65"/>
    <mergeCell ref="C78:D78"/>
    <mergeCell ref="N1:R1"/>
    <mergeCell ref="A1:A2"/>
    <mergeCell ref="C40:D40"/>
    <mergeCell ref="A75:C75"/>
    <mergeCell ref="A50:B50"/>
    <mergeCell ref="A44:B44"/>
    <mergeCell ref="A72:C72"/>
    <mergeCell ref="A51:B51"/>
    <mergeCell ref="A53:B53"/>
    <mergeCell ref="A49:B49"/>
    <mergeCell ref="A3:G3"/>
    <mergeCell ref="A64:C64"/>
    <mergeCell ref="A58:B58"/>
    <mergeCell ref="A80:A91"/>
    <mergeCell ref="A76:C76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19"/>
  <sheetViews>
    <sheetView workbookViewId="0" topLeftCell="A1" zoomScaleNormal="100" zoomScaleSheetLayoutView="60" zoomScale="100" view="normal"/>
  </sheetViews>
  <sheetFormatPr defaultRowHeight="12.75"/>
  <cols>
    <col min="2" max="2" width="11.5" customWidth="1"/>
    <col min="5" max="5" width="10.44141" customWidth="1"/>
    <col min="8" max="8" width="12" customWidth="1"/>
  </cols>
  <sheetData>
    <row r="1">
      <c r="A1" s="1" t="s">
        <v>104</v>
      </c>
      <c r="B1" s="1" t="s">
        <v>105</v>
      </c>
      <c r="C1" s="8"/>
      <c r="D1" s="8"/>
      <c r="E1" s="1" t="s">
        <v>106</v>
      </c>
      <c r="F1" s="8"/>
      <c r="G1" s="8"/>
      <c r="H1" s="1" t="s">
        <v>107</v>
      </c>
      <c r="I1" s="8"/>
      <c r="J1" s="9"/>
    </row>
    <row r="2">
      <c r="A2" s="13"/>
      <c r="B2" s="1" t="s">
        <v>108</v>
      </c>
      <c r="C2" s="1" t="s">
        <v>1</v>
      </c>
      <c r="D2" s="1" t="s">
        <v>2</v>
      </c>
      <c r="E2" s="1" t="s">
        <v>109</v>
      </c>
      <c r="F2" s="1" t="s">
        <v>1</v>
      </c>
      <c r="G2" s="1" t="s">
        <v>2</v>
      </c>
      <c r="H2" s="1" t="s">
        <v>110</v>
      </c>
      <c r="I2" s="1" t="s">
        <v>1</v>
      </c>
      <c r="J2" s="2" t="s">
        <v>2</v>
      </c>
    </row>
    <row r="3">
      <c r="A3" s="14" t="s">
        <v>33</v>
      </c>
      <c r="B3" s="3">
        <v>0</v>
      </c>
      <c r="C3" s="14">
        <v>0</v>
      </c>
      <c r="D3" s="14">
        <v>0</v>
      </c>
      <c r="E3" s="3">
        <v>0</v>
      </c>
      <c r="F3" s="14">
        <v>0</v>
      </c>
      <c r="G3" s="14">
        <v>0</v>
      </c>
      <c r="H3" s="3">
        <v>0</v>
      </c>
      <c r="I3" s="14">
        <v>0</v>
      </c>
      <c r="J3" s="42">
        <v>0</v>
      </c>
    </row>
    <row r="4">
      <c r="A4" s="14" t="s">
        <v>13</v>
      </c>
      <c r="B4" s="3">
        <v>2</v>
      </c>
      <c r="C4" s="14">
        <v>0</v>
      </c>
      <c r="D4" s="14">
        <v>2</v>
      </c>
      <c r="E4" s="3">
        <v>2</v>
      </c>
      <c r="F4" s="14">
        <v>0</v>
      </c>
      <c r="G4" s="14">
        <v>2</v>
      </c>
      <c r="H4" s="3">
        <v>0</v>
      </c>
      <c r="I4" s="14">
        <v>0</v>
      </c>
      <c r="J4" s="42">
        <v>0</v>
      </c>
    </row>
    <row r="5">
      <c r="A5" s="14" t="s">
        <v>29</v>
      </c>
      <c r="B5" s="3">
        <v>2</v>
      </c>
      <c r="C5" s="14">
        <v>2</v>
      </c>
      <c r="D5" s="14">
        <v>0</v>
      </c>
      <c r="E5" s="3">
        <v>0</v>
      </c>
      <c r="F5" s="14">
        <v>0</v>
      </c>
      <c r="G5" s="14">
        <v>0</v>
      </c>
      <c r="H5" s="3">
        <v>2</v>
      </c>
      <c r="I5" s="14">
        <v>2</v>
      </c>
      <c r="J5" s="42">
        <v>0</v>
      </c>
    </row>
    <row r="6">
      <c r="A6" s="14" t="s">
        <v>31</v>
      </c>
      <c r="B6" s="3">
        <v>18</v>
      </c>
      <c r="C6" s="14">
        <v>15</v>
      </c>
      <c r="D6" s="14">
        <v>3</v>
      </c>
      <c r="E6" s="3">
        <v>18</v>
      </c>
      <c r="F6" s="14">
        <v>15</v>
      </c>
      <c r="G6" s="14">
        <v>3</v>
      </c>
      <c r="H6" s="3">
        <v>0</v>
      </c>
      <c r="I6" s="14">
        <v>0</v>
      </c>
      <c r="J6" s="42">
        <v>0</v>
      </c>
    </row>
    <row r="7">
      <c r="A7" s="14" t="s">
        <v>11</v>
      </c>
      <c r="B7" s="3">
        <v>1</v>
      </c>
      <c r="C7" s="14">
        <v>0</v>
      </c>
      <c r="D7" s="14">
        <v>1</v>
      </c>
      <c r="E7" s="3">
        <v>1</v>
      </c>
      <c r="F7" s="14">
        <v>0</v>
      </c>
      <c r="G7" s="14">
        <v>1</v>
      </c>
      <c r="H7" s="3">
        <v>0</v>
      </c>
      <c r="I7" s="14">
        <v>0</v>
      </c>
      <c r="J7" s="42">
        <v>0</v>
      </c>
    </row>
    <row r="8">
      <c r="A8" s="14" t="s">
        <v>19</v>
      </c>
      <c r="B8" s="3">
        <v>6</v>
      </c>
      <c r="C8" s="14">
        <v>5</v>
      </c>
      <c r="D8" s="14">
        <v>1</v>
      </c>
      <c r="E8" s="3">
        <v>6</v>
      </c>
      <c r="F8" s="14">
        <v>5</v>
      </c>
      <c r="G8" s="14">
        <v>1</v>
      </c>
      <c r="H8" s="3">
        <v>0</v>
      </c>
      <c r="I8" s="14">
        <v>0</v>
      </c>
      <c r="J8" s="42">
        <v>0</v>
      </c>
    </row>
    <row r="9">
      <c r="A9" s="14" t="s">
        <v>26</v>
      </c>
      <c r="B9" s="3">
        <v>1</v>
      </c>
      <c r="C9" s="14">
        <v>0</v>
      </c>
      <c r="D9" s="14">
        <v>1</v>
      </c>
      <c r="E9" s="3">
        <v>1</v>
      </c>
      <c r="F9" s="14">
        <v>0</v>
      </c>
      <c r="G9" s="14">
        <v>1</v>
      </c>
      <c r="H9" s="3">
        <v>0</v>
      </c>
      <c r="I9" s="14">
        <v>0</v>
      </c>
      <c r="J9" s="42">
        <v>0</v>
      </c>
    </row>
    <row r="10">
      <c r="A10" s="14" t="s">
        <v>15</v>
      </c>
      <c r="B10" s="3">
        <v>1</v>
      </c>
      <c r="C10" s="14">
        <v>0</v>
      </c>
      <c r="D10" s="14">
        <v>1</v>
      </c>
      <c r="E10" s="3">
        <v>1</v>
      </c>
      <c r="F10" s="14">
        <v>0</v>
      </c>
      <c r="G10" s="14">
        <v>1</v>
      </c>
      <c r="H10" s="3">
        <v>0</v>
      </c>
      <c r="I10" s="14">
        <v>0</v>
      </c>
      <c r="J10" s="42">
        <v>0</v>
      </c>
    </row>
    <row r="11">
      <c r="A11" s="14" t="s">
        <v>28</v>
      </c>
      <c r="B11" s="3">
        <v>1</v>
      </c>
      <c r="C11" s="14">
        <v>1</v>
      </c>
      <c r="D11" s="14">
        <v>0</v>
      </c>
      <c r="E11" s="3">
        <v>1</v>
      </c>
      <c r="F11" s="14">
        <v>1</v>
      </c>
      <c r="G11" s="14">
        <v>0</v>
      </c>
      <c r="H11" s="3">
        <v>0</v>
      </c>
      <c r="I11" s="14">
        <v>0</v>
      </c>
      <c r="J11" s="42">
        <v>0</v>
      </c>
    </row>
    <row r="12">
      <c r="A12" s="14" t="s">
        <v>35</v>
      </c>
      <c r="B12" s="3">
        <v>0</v>
      </c>
      <c r="C12" s="14">
        <v>0</v>
      </c>
      <c r="D12" s="14">
        <v>0</v>
      </c>
      <c r="E12" s="3">
        <v>0</v>
      </c>
      <c r="F12" s="14">
        <v>0</v>
      </c>
      <c r="G12" s="14">
        <v>0</v>
      </c>
      <c r="H12" s="3">
        <v>0</v>
      </c>
      <c r="I12" s="14">
        <v>0</v>
      </c>
      <c r="J12" s="42">
        <v>0</v>
      </c>
    </row>
    <row r="13">
      <c r="A13" s="14" t="s">
        <v>27</v>
      </c>
      <c r="B13" s="3">
        <v>2</v>
      </c>
      <c r="C13" s="14">
        <v>1</v>
      </c>
      <c r="D13" s="14">
        <v>1</v>
      </c>
      <c r="E13" s="3">
        <v>1</v>
      </c>
      <c r="F13" s="14">
        <v>0</v>
      </c>
      <c r="G13" s="14">
        <v>1</v>
      </c>
      <c r="H13" s="3">
        <v>1</v>
      </c>
      <c r="I13" s="14">
        <v>1</v>
      </c>
      <c r="J13" s="42">
        <v>0</v>
      </c>
    </row>
    <row r="14">
      <c r="A14" s="14" t="s">
        <v>17</v>
      </c>
      <c r="B14" s="3">
        <v>1</v>
      </c>
      <c r="C14" s="14">
        <v>0</v>
      </c>
      <c r="D14" s="14">
        <v>1</v>
      </c>
      <c r="E14" s="3">
        <v>1</v>
      </c>
      <c r="F14" s="14">
        <v>0</v>
      </c>
      <c r="G14" s="14">
        <v>1</v>
      </c>
      <c r="H14" s="3">
        <v>0</v>
      </c>
      <c r="I14" s="14">
        <v>0</v>
      </c>
      <c r="J14" s="42">
        <v>0</v>
      </c>
    </row>
    <row r="15">
      <c r="A15" s="14" t="s">
        <v>24</v>
      </c>
      <c r="B15" s="3">
        <v>1</v>
      </c>
      <c r="C15" s="14">
        <v>1</v>
      </c>
      <c r="D15" s="14">
        <v>0</v>
      </c>
      <c r="E15" s="3">
        <v>1</v>
      </c>
      <c r="F15" s="14">
        <v>1</v>
      </c>
      <c r="G15" s="14">
        <v>0</v>
      </c>
      <c r="H15" s="3">
        <v>0</v>
      </c>
      <c r="I15" s="14">
        <v>0</v>
      </c>
      <c r="J15" s="42">
        <v>0</v>
      </c>
    </row>
    <row r="16">
      <c r="A16" s="14" t="s">
        <v>21</v>
      </c>
      <c r="B16" s="3">
        <v>8</v>
      </c>
      <c r="C16" s="14">
        <v>6</v>
      </c>
      <c r="D16" s="14">
        <v>2</v>
      </c>
      <c r="E16" s="3">
        <v>6</v>
      </c>
      <c r="F16" s="14">
        <v>6</v>
      </c>
      <c r="G16" s="14">
        <v>0</v>
      </c>
      <c r="H16" s="3">
        <v>2</v>
      </c>
      <c r="I16" s="14">
        <v>0</v>
      </c>
      <c r="J16" s="42">
        <v>2</v>
      </c>
    </row>
    <row r="17">
      <c r="A17" s="14" t="s">
        <v>30</v>
      </c>
      <c r="B17" s="3">
        <v>6</v>
      </c>
      <c r="C17" s="14">
        <v>5</v>
      </c>
      <c r="D17" s="14">
        <v>1</v>
      </c>
      <c r="E17" s="3">
        <v>6</v>
      </c>
      <c r="F17" s="14">
        <v>5</v>
      </c>
      <c r="G17" s="14">
        <v>1</v>
      </c>
      <c r="H17" s="3">
        <v>0</v>
      </c>
      <c r="I17" s="14">
        <v>0</v>
      </c>
      <c r="J17" s="42">
        <v>0</v>
      </c>
    </row>
    <row r="18">
      <c r="A18" s="14" t="s">
        <v>23</v>
      </c>
      <c r="B18" s="3">
        <v>2</v>
      </c>
      <c r="C18" s="14">
        <v>0</v>
      </c>
      <c r="D18" s="14">
        <v>2</v>
      </c>
      <c r="E18" s="3">
        <v>2</v>
      </c>
      <c r="F18" s="14">
        <v>0</v>
      </c>
      <c r="G18" s="14">
        <v>2</v>
      </c>
      <c r="H18" s="3">
        <v>0</v>
      </c>
      <c r="I18" s="14">
        <v>0</v>
      </c>
      <c r="J18" s="42">
        <v>0</v>
      </c>
    </row>
    <row r="19">
      <c r="A19" s="18" t="s">
        <v>111</v>
      </c>
      <c r="B19" s="18">
        <f ca="1">SUM(B3:B18)</f>
        <v>0</v>
      </c>
      <c r="C19" s="18">
        <f ca="1">SUM(C3:C18)</f>
        <v>0</v>
      </c>
      <c r="D19" s="18">
        <f ca="1">SUM(D3:D18)</f>
        <v>0</v>
      </c>
      <c r="E19" s="18">
        <f ca="1">SUM(E3:E18)</f>
        <v>0</v>
      </c>
      <c r="F19" s="18">
        <f ca="1">SUM(F3:F18)</f>
        <v>0</v>
      </c>
      <c r="G19" s="18">
        <f ca="1">SUM(G3:G18)</f>
        <v>0</v>
      </c>
      <c r="H19" s="18">
        <f ca="1">SUM(H3:H18)</f>
        <v>0</v>
      </c>
      <c r="I19" s="18">
        <f ca="1">SUM(I3:I18)</f>
        <v>0</v>
      </c>
      <c r="J19" s="43">
        <f ca="1">SUM(J3:J18)</f>
        <v>0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"/>
  <sheetViews>
    <sheetView workbookViewId="0" topLeftCell="A1" zoomScaleNormal="100" zoomScaleSheetLayoutView="60" zoomScale="100" view="normal"/>
  </sheetViews>
  <sheetFormatPr defaultRowHeight="12.75"/>
  <sheetData/>
  <pageMargins left="0.7" right="0.7" top="0.75" bottom="0.75" header="0.3" footer="0.3"/>
  <pageSetup orientation="portrait" scale="100" paperSize="9" fitToWidth="0" fitToHeight="0" horizontalDpi="0" verticalDpi="0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"/>
  <sheetViews>
    <sheetView workbookViewId="0" topLeftCell="A1" zoomScaleNormal="100" zoomScaleSheetLayoutView="60" zoomScale="100" view="normal"/>
  </sheetViews>
  <sheetFormatPr defaultRowHeight="12.75"/>
  <sheetData/>
  <pageMargins left="0.7" right="0.7" top="0.75" bottom="0.75" header="0.3" footer="0.3"/>
  <pageSetup orientation="portrait" scale="100" paperSize="9" fitToWidth="0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